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共有フォルダ\税務室\203　市税概要\R2作成用\ホームページ掲載\"/>
    </mc:Choice>
  </mc:AlternateContent>
  <workbookProtection workbookAlgorithmName="SHA-512" workbookHashValue="IhxjZhS3Y+grSxKHtxG9IXuXCNEg0wDOCrN6RcyggdVW6HT14t7KwmScaFddcoRkQFJ3NnTe2iQupWJSWSA7qg==" workbookSaltValue="PI7O+NZLLrqbxPR6fga0TQ==" workbookSpinCount="100000" lockStructure="1"/>
  <bookViews>
    <workbookView xWindow="-15" yWindow="-15" windowWidth="9720" windowHeight="8625" tabRatio="882"/>
  </bookViews>
  <sheets>
    <sheet name="P15固定納税義務者数" sheetId="1" r:id="rId1"/>
    <sheet name="P16土地" sheetId="3" r:id="rId2"/>
    <sheet name="P17家屋" sheetId="4" r:id="rId3"/>
    <sheet name="P18家屋の増減・償却" sheetId="5" r:id="rId4"/>
    <sheet name="P19都市計画税・特別土地保有税" sheetId="6" r:id="rId5"/>
    <sheet name="P15データ" sheetId="2" state="hidden" r:id="rId6"/>
    <sheet name="19特別土地保有税" sheetId="7" state="hidden" r:id="rId7"/>
  </sheets>
  <definedNames>
    <definedName name="_xlnm.Print_Area" localSheetId="6">'19特別土地保有税'!$A$1:$R$13</definedName>
    <definedName name="_xlnm.Print_Area" localSheetId="0">P15固定納税義務者数!$A$1:$G$45</definedName>
    <definedName name="_xlnm.Print_Area" localSheetId="1">P16土地!$A$1:$L$44</definedName>
    <definedName name="Z_60AB5A91_0B10_4678_8BC8_BF598EF574E7_.wvu.PrintArea" localSheetId="6" hidden="1">'19特別土地保有税'!$A$1:$R$13</definedName>
    <definedName name="Z_60AB5A91_0B10_4678_8BC8_BF598EF574E7_.wvu.PrintArea" localSheetId="0" hidden="1">P15固定納税義務者数!$A$1:$G$45</definedName>
    <definedName name="Z_60AB5A91_0B10_4678_8BC8_BF598EF574E7_.wvu.PrintArea" localSheetId="1" hidden="1">P16土地!$A$1:$L$44</definedName>
    <definedName name="Z_60AB5A91_0B10_4678_8BC8_BF598EF574E7_.wvu.Rows" localSheetId="6" hidden="1">'19特別土地保有税'!$5:$12</definedName>
    <definedName name="Z_60AB5A91_0B10_4678_8BC8_BF598EF574E7_.wvu.Rows" localSheetId="4" hidden="1">P19都市計画税・特別土地保有税!$33:$40</definedName>
  </definedNames>
  <calcPr calcId="152511"/>
  <customWorkbookViews>
    <customWorkbookView name="寝屋川市 - 個人用ビュー" guid="{60AB5A91-0B10-4678-8BC8-BF598EF574E7}" mergeInterval="0" personalView="1" maximized="1" xWindow="-8" yWindow="-8" windowWidth="1382" windowHeight="744" tabRatio="882" activeSheetId="1"/>
  </customWorkbookViews>
</workbook>
</file>

<file path=xl/calcChain.xml><?xml version="1.0" encoding="utf-8"?>
<calcChain xmlns="http://schemas.openxmlformats.org/spreadsheetml/2006/main">
  <c r="D20" i="1" l="1"/>
  <c r="F14" i="6"/>
  <c r="C16" i="6"/>
  <c r="E16" i="6"/>
  <c r="E11" i="1"/>
  <c r="E10" i="1"/>
  <c r="E9" i="1"/>
  <c r="F16" i="6" l="1"/>
  <c r="H43" i="3"/>
  <c r="H42" i="3"/>
  <c r="E43" i="3"/>
  <c r="E42" i="3"/>
  <c r="D37" i="2" l="1"/>
  <c r="E37" i="2"/>
  <c r="F37" i="2"/>
  <c r="G20" i="4" l="1"/>
  <c r="H17" i="5" l="1"/>
  <c r="G17" i="5"/>
  <c r="F17" i="5"/>
  <c r="J43" i="3" l="1"/>
  <c r="I20" i="3" l="1"/>
  <c r="J42" i="3"/>
  <c r="E28" i="6" l="1"/>
  <c r="E26" i="6"/>
  <c r="C20" i="3" l="1"/>
  <c r="G28" i="6" l="1"/>
  <c r="G26" i="6"/>
  <c r="F20" i="1"/>
  <c r="F22" i="1" s="1"/>
  <c r="D22" i="1"/>
  <c r="B22" i="1"/>
  <c r="E21" i="1"/>
  <c r="E20" i="1"/>
  <c r="E19" i="1"/>
  <c r="E18" i="1"/>
  <c r="E22" i="1" l="1"/>
  <c r="G16" i="6"/>
  <c r="H16" i="6" s="1"/>
  <c r="H14" i="6"/>
  <c r="G31" i="5"/>
  <c r="F31" i="5"/>
  <c r="E31" i="5"/>
  <c r="E33" i="5" s="1"/>
  <c r="D31" i="5"/>
  <c r="D33" i="5" s="1"/>
  <c r="E17" i="5"/>
  <c r="D17" i="5"/>
  <c r="C17" i="5"/>
  <c r="H12" i="5"/>
  <c r="H18" i="5" s="1"/>
  <c r="G12" i="5"/>
  <c r="G18" i="5" s="1"/>
  <c r="F12" i="5"/>
  <c r="E12" i="5"/>
  <c r="D12" i="5"/>
  <c r="C12" i="5"/>
  <c r="I12" i="4"/>
  <c r="H12" i="4"/>
  <c r="E12" i="4"/>
  <c r="F12" i="4"/>
  <c r="D12" i="4"/>
  <c r="I47" i="4"/>
  <c r="H47" i="4"/>
  <c r="I46" i="4"/>
  <c r="H46" i="4"/>
  <c r="I45" i="4"/>
  <c r="H45" i="4"/>
  <c r="I44" i="4"/>
  <c r="H44" i="4"/>
  <c r="I43" i="4"/>
  <c r="H43" i="4"/>
  <c r="F47" i="4"/>
  <c r="F46" i="4"/>
  <c r="F45" i="4"/>
  <c r="F44" i="4"/>
  <c r="F43" i="4"/>
  <c r="E47" i="4"/>
  <c r="E46" i="4"/>
  <c r="E45" i="4"/>
  <c r="E44" i="4"/>
  <c r="E43" i="4"/>
  <c r="D47" i="4"/>
  <c r="D46" i="4"/>
  <c r="D45" i="4"/>
  <c r="D44" i="4"/>
  <c r="D43" i="4"/>
  <c r="G43" i="4" s="1"/>
  <c r="G15" i="4"/>
  <c r="G17" i="4"/>
  <c r="G19" i="4"/>
  <c r="G21" i="4"/>
  <c r="G25" i="4"/>
  <c r="G26" i="4"/>
  <c r="G27" i="4"/>
  <c r="G28" i="4"/>
  <c r="G31" i="4"/>
  <c r="G32" i="4"/>
  <c r="G33" i="4"/>
  <c r="G34" i="4"/>
  <c r="G35" i="4"/>
  <c r="G37" i="4"/>
  <c r="G38" i="4"/>
  <c r="G39" i="4"/>
  <c r="G40" i="4"/>
  <c r="G41" i="4"/>
  <c r="H20" i="3"/>
  <c r="F24" i="4"/>
  <c r="D18" i="4"/>
  <c r="E18" i="4"/>
  <c r="F18" i="4"/>
  <c r="H18" i="4"/>
  <c r="I18" i="4"/>
  <c r="D24" i="4"/>
  <c r="E24" i="4"/>
  <c r="H24" i="4"/>
  <c r="I24" i="4"/>
  <c r="D30" i="4"/>
  <c r="E30" i="4"/>
  <c r="F30" i="4"/>
  <c r="H30" i="4"/>
  <c r="I30" i="4"/>
  <c r="D36" i="4"/>
  <c r="E36" i="4"/>
  <c r="F36" i="4"/>
  <c r="H36" i="4"/>
  <c r="I36" i="4"/>
  <c r="D42" i="4"/>
  <c r="E42" i="4"/>
  <c r="F42" i="4"/>
  <c r="H42" i="4"/>
  <c r="I42" i="4"/>
  <c r="D20" i="3"/>
  <c r="E10" i="3" s="1"/>
  <c r="F20" i="3"/>
  <c r="G20" i="3"/>
  <c r="G9" i="1"/>
  <c r="G10" i="1"/>
  <c r="G11" i="1"/>
  <c r="G18" i="1"/>
  <c r="G19" i="1"/>
  <c r="G20" i="1"/>
  <c r="G22" i="1"/>
  <c r="G21" i="1"/>
  <c r="D18" i="5" l="1"/>
  <c r="G46" i="4"/>
  <c r="C18" i="5"/>
  <c r="H48" i="4"/>
  <c r="E18" i="5"/>
  <c r="G45" i="4"/>
  <c r="G47" i="4"/>
  <c r="G18" i="4"/>
  <c r="F18" i="5"/>
  <c r="G30" i="4"/>
  <c r="E8" i="3"/>
  <c r="E11" i="3"/>
  <c r="E9" i="3"/>
  <c r="G36" i="4"/>
  <c r="E48" i="4"/>
  <c r="I48" i="4"/>
  <c r="G42" i="4"/>
  <c r="K20" i="3"/>
  <c r="G44" i="4"/>
  <c r="D48" i="4"/>
  <c r="F48" i="4"/>
  <c r="E14" i="3"/>
  <c r="E19" i="3"/>
  <c r="E13" i="3"/>
  <c r="E12" i="3"/>
  <c r="E17" i="3"/>
  <c r="E18" i="3"/>
  <c r="E15" i="3"/>
  <c r="E20" i="3" l="1"/>
  <c r="G48" i="4"/>
</calcChain>
</file>

<file path=xl/sharedStrings.xml><?xml version="1.0" encoding="utf-8"?>
<sst xmlns="http://schemas.openxmlformats.org/spreadsheetml/2006/main" count="351" uniqueCount="229">
  <si>
    <t/>
  </si>
  <si>
    <t>土地</t>
    <phoneticPr fontId="5"/>
  </si>
  <si>
    <t>家屋</t>
    <phoneticPr fontId="5"/>
  </si>
  <si>
    <t>償却資産</t>
    <phoneticPr fontId="5"/>
  </si>
  <si>
    <t>（概要調書による）</t>
    <phoneticPr fontId="5"/>
  </si>
  <si>
    <t>調 定 額</t>
    <phoneticPr fontId="9"/>
  </si>
  <si>
    <t>土地</t>
    <phoneticPr fontId="9"/>
  </si>
  <si>
    <t>家屋</t>
    <phoneticPr fontId="9"/>
  </si>
  <si>
    <t>償却資産</t>
    <phoneticPr fontId="9"/>
  </si>
  <si>
    <t xml:space="preserve"> 　（千円）</t>
  </si>
  <si>
    <t>評 価 総 地 積</t>
    <phoneticPr fontId="5"/>
  </si>
  <si>
    <t>決  定  価  格</t>
    <phoneticPr fontId="5"/>
  </si>
  <si>
    <t>単位あたり価格</t>
    <phoneticPr fontId="5"/>
  </si>
  <si>
    <t>筆　数</t>
    <phoneticPr fontId="5"/>
  </si>
  <si>
    <t>地   積</t>
    <phoneticPr fontId="5"/>
  </si>
  <si>
    <t>構成比</t>
    <phoneticPr fontId="5"/>
  </si>
  <si>
    <t>総　　　額</t>
    <phoneticPr fontId="5"/>
  </si>
  <si>
    <t>平均価格</t>
    <phoneticPr fontId="5"/>
  </si>
  <si>
    <t>最高価格</t>
    <phoneticPr fontId="5"/>
  </si>
  <si>
    <t>雑種地</t>
    <rPh sb="1" eb="2">
      <t>シュ</t>
    </rPh>
    <rPh sb="2" eb="3">
      <t>チ</t>
    </rPh>
    <phoneticPr fontId="5"/>
  </si>
  <si>
    <t>畑</t>
  </si>
  <si>
    <t>田</t>
    <rPh sb="0" eb="1">
      <t>タ</t>
    </rPh>
    <phoneticPr fontId="5"/>
  </si>
  <si>
    <t>宅      地</t>
    <rPh sb="0" eb="1">
      <t>タク</t>
    </rPh>
    <rPh sb="7" eb="8">
      <t>チ</t>
    </rPh>
    <phoneticPr fontId="5"/>
  </si>
  <si>
    <t>山      林</t>
    <rPh sb="0" eb="1">
      <t>ヤマ</t>
    </rPh>
    <rPh sb="7" eb="8">
      <t>ハヤシ</t>
    </rPh>
    <phoneticPr fontId="5"/>
  </si>
  <si>
    <t>原      野</t>
    <rPh sb="0" eb="1">
      <t>ハラ</t>
    </rPh>
    <rPh sb="7" eb="8">
      <t>ノ</t>
    </rPh>
    <phoneticPr fontId="5"/>
  </si>
  <si>
    <t>鉄軌道用地</t>
    <rPh sb="0" eb="1">
      <t>テツ</t>
    </rPh>
    <rPh sb="1" eb="3">
      <t>キドウ</t>
    </rPh>
    <rPh sb="3" eb="5">
      <t>ヨウチ</t>
    </rPh>
    <phoneticPr fontId="5"/>
  </si>
  <si>
    <t>総　　　　　　　　　　　数</t>
    <phoneticPr fontId="9"/>
  </si>
  <si>
    <t>免税点未満のもの</t>
    <phoneticPr fontId="9"/>
  </si>
  <si>
    <t>評価額（千円）</t>
    <phoneticPr fontId="9"/>
  </si>
  <si>
    <t>棟　　数</t>
    <phoneticPr fontId="9"/>
  </si>
  <si>
    <t>床面積（㎡）</t>
    <phoneticPr fontId="9"/>
  </si>
  <si>
    <t>事務所･店舗・銀行</t>
    <rPh sb="0" eb="2">
      <t>ジム</t>
    </rPh>
    <rPh sb="2" eb="3">
      <t>ショ</t>
    </rPh>
    <rPh sb="4" eb="6">
      <t>テンポ</t>
    </rPh>
    <rPh sb="7" eb="9">
      <t>ギンコウ</t>
    </rPh>
    <phoneticPr fontId="9"/>
  </si>
  <si>
    <t>住宅・アパート</t>
    <rPh sb="0" eb="2">
      <t>ジュウタク</t>
    </rPh>
    <phoneticPr fontId="9"/>
  </si>
  <si>
    <t>ホテル・病院</t>
    <rPh sb="4" eb="6">
      <t>ビョウイン</t>
    </rPh>
    <phoneticPr fontId="9"/>
  </si>
  <si>
    <t>工場・倉庫・市場</t>
    <rPh sb="0" eb="2">
      <t>コウジョウ</t>
    </rPh>
    <rPh sb="3" eb="5">
      <t>ソウコ</t>
    </rPh>
    <rPh sb="6" eb="8">
      <t>イチバ</t>
    </rPh>
    <phoneticPr fontId="9"/>
  </si>
  <si>
    <t>新      増      分</t>
  </si>
  <si>
    <t>減      少      分</t>
  </si>
  <si>
    <t>床面積</t>
    <phoneticPr fontId="5"/>
  </si>
  <si>
    <t>評価額</t>
    <phoneticPr fontId="5"/>
  </si>
  <si>
    <t>棟　数</t>
    <phoneticPr fontId="5"/>
  </si>
  <si>
    <t xml:space="preserve"> (㎡)</t>
    <phoneticPr fontId="5"/>
  </si>
  <si>
    <t xml:space="preserve"> (千円)</t>
    <phoneticPr fontId="5"/>
  </si>
  <si>
    <t>木　　　造</t>
    <rPh sb="0" eb="1">
      <t>キ</t>
    </rPh>
    <rPh sb="4" eb="5">
      <t>ヅクリ</t>
    </rPh>
    <phoneticPr fontId="5"/>
  </si>
  <si>
    <t>専用住宅</t>
    <phoneticPr fontId="5"/>
  </si>
  <si>
    <t>併用住宅</t>
    <phoneticPr fontId="5"/>
  </si>
  <si>
    <t>共同住宅・寄宿舎</t>
    <phoneticPr fontId="5"/>
  </si>
  <si>
    <t>工場・倉庫</t>
    <phoneticPr fontId="5"/>
  </si>
  <si>
    <t>その他</t>
    <phoneticPr fontId="5"/>
  </si>
  <si>
    <t>小    計</t>
    <phoneticPr fontId="5"/>
  </si>
  <si>
    <t>非 木 造</t>
    <rPh sb="0" eb="1">
      <t>ヒ</t>
    </rPh>
    <rPh sb="2" eb="3">
      <t>キ</t>
    </rPh>
    <rPh sb="4" eb="5">
      <t>ヅクリ</t>
    </rPh>
    <phoneticPr fontId="5"/>
  </si>
  <si>
    <t>住宅・アパート</t>
    <phoneticPr fontId="5"/>
  </si>
  <si>
    <t>工場・倉庫・市場</t>
    <phoneticPr fontId="5"/>
  </si>
  <si>
    <t>合      計</t>
    <phoneticPr fontId="5"/>
  </si>
  <si>
    <t>合　　　　　　　計</t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</si>
  <si>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5"/>
  </si>
  <si>
    <t>（単位：千円、％）</t>
    <phoneticPr fontId="9"/>
  </si>
  <si>
    <t>納付金</t>
    <rPh sb="0" eb="3">
      <t>ノウフキン</t>
    </rPh>
    <phoneticPr fontId="5"/>
  </si>
  <si>
    <t>（単位：人、％）</t>
    <rPh sb="4" eb="5">
      <t>ニン</t>
    </rPh>
    <phoneticPr fontId="5"/>
  </si>
  <si>
    <t>船　　　　　　　舶</t>
    <rPh sb="0" eb="1">
      <t>フネ</t>
    </rPh>
    <rPh sb="8" eb="9">
      <t>ハク</t>
    </rPh>
    <phoneticPr fontId="5"/>
  </si>
  <si>
    <t xml:space="preserve"> ゴルフ場等の用地</t>
    <phoneticPr fontId="5"/>
  </si>
  <si>
    <t xml:space="preserve"> その他の雑種地</t>
    <phoneticPr fontId="5"/>
  </si>
  <si>
    <t>合　      計</t>
    <phoneticPr fontId="5"/>
  </si>
  <si>
    <t>課税標準額</t>
    <phoneticPr fontId="5"/>
  </si>
  <si>
    <t>地　　　積</t>
    <phoneticPr fontId="5"/>
  </si>
  <si>
    <t>池　　　沼</t>
    <phoneticPr fontId="5"/>
  </si>
  <si>
    <t>課税標準額</t>
    <phoneticPr fontId="5"/>
  </si>
  <si>
    <t>地　　　積</t>
    <phoneticPr fontId="5"/>
  </si>
  <si>
    <t>課税標準額</t>
    <phoneticPr fontId="5"/>
  </si>
  <si>
    <t>地　　　積</t>
    <phoneticPr fontId="5"/>
  </si>
  <si>
    <t>課税標準額</t>
    <phoneticPr fontId="5"/>
  </si>
  <si>
    <t>地　　　積</t>
    <phoneticPr fontId="5"/>
  </si>
  <si>
    <t>その他の</t>
    <phoneticPr fontId="5"/>
  </si>
  <si>
    <t>雑 種 地</t>
    <phoneticPr fontId="5"/>
  </si>
  <si>
    <t>木　造　</t>
    <rPh sb="0" eb="1">
      <t>キ</t>
    </rPh>
    <rPh sb="2" eb="3">
      <t>ヅクリ</t>
    </rPh>
    <phoneticPr fontId="9"/>
  </si>
  <si>
    <t>非　木　造</t>
    <rPh sb="0" eb="1">
      <t>ヒ</t>
    </rPh>
    <rPh sb="2" eb="3">
      <t>キ</t>
    </rPh>
    <rPh sb="4" eb="5">
      <t>ヅクリ</t>
    </rPh>
    <phoneticPr fontId="9"/>
  </si>
  <si>
    <t>構築物</t>
    <phoneticPr fontId="5"/>
  </si>
  <si>
    <t>機械及び装置</t>
    <phoneticPr fontId="5"/>
  </si>
  <si>
    <t>車両及び運搬具</t>
    <phoneticPr fontId="5"/>
  </si>
  <si>
    <t>小　　　　　　　計</t>
    <phoneticPr fontId="5"/>
  </si>
  <si>
    <t>決定価格</t>
    <phoneticPr fontId="5"/>
  </si>
  <si>
    <t>合　計</t>
    <rPh sb="0" eb="1">
      <t>ゴウ</t>
    </rPh>
    <rPh sb="2" eb="3">
      <t>ケイ</t>
    </rPh>
    <phoneticPr fontId="9"/>
  </si>
  <si>
    <t>納税義務者数</t>
    <phoneticPr fontId="5"/>
  </si>
  <si>
    <t xml:space="preserve">(％) </t>
    <phoneticPr fontId="5"/>
  </si>
  <si>
    <t>宅        地</t>
    <phoneticPr fontId="5"/>
  </si>
  <si>
    <t>池        沼</t>
    <phoneticPr fontId="5"/>
  </si>
  <si>
    <t>山　      林</t>
    <phoneticPr fontId="5"/>
  </si>
  <si>
    <t>原        野</t>
    <phoneticPr fontId="5"/>
  </si>
  <si>
    <t>一　般　田</t>
    <phoneticPr fontId="5"/>
  </si>
  <si>
    <t>介在田・市街化区域田</t>
    <phoneticPr fontId="5"/>
  </si>
  <si>
    <t>一　般　畑</t>
    <phoneticPr fontId="5"/>
  </si>
  <si>
    <t>介在畑・市街化区域畑</t>
    <phoneticPr fontId="5"/>
  </si>
  <si>
    <t>課税標準額の内訳</t>
    <phoneticPr fontId="5"/>
  </si>
  <si>
    <t>交付金</t>
    <phoneticPr fontId="5"/>
  </si>
  <si>
    <t>金　額</t>
    <phoneticPr fontId="5"/>
  </si>
  <si>
    <t xml:space="preserve">            年度 
 区分</t>
    <phoneticPr fontId="5"/>
  </si>
  <si>
    <r>
      <t>Ⅴ</t>
    </r>
    <r>
      <rPr>
        <b/>
        <u/>
        <sz val="18"/>
        <rFont val="ＭＳ ゴシック"/>
        <family val="3"/>
        <charset val="128"/>
      </rPr>
      <t xml:space="preserve"> 固定資産税、都市計画税及び特別土地保有税</t>
    </r>
    <phoneticPr fontId="3"/>
  </si>
  <si>
    <t>１　固定資産税</t>
    <rPh sb="2" eb="4">
      <t>コテイ</t>
    </rPh>
    <rPh sb="4" eb="7">
      <t>シサンゼイ</t>
    </rPh>
    <phoneticPr fontId="3"/>
  </si>
  <si>
    <t>２　都市計画税</t>
    <phoneticPr fontId="5"/>
  </si>
  <si>
    <t xml:space="preserve"> （㎡）</t>
    <phoneticPr fontId="5"/>
  </si>
  <si>
    <t xml:space="preserve">            年度 
 区分</t>
    <phoneticPr fontId="9"/>
  </si>
  <si>
    <t>雑　種　地</t>
    <rPh sb="0" eb="1">
      <t>ザツ</t>
    </rPh>
    <rPh sb="2" eb="3">
      <t>タネ</t>
    </rPh>
    <rPh sb="4" eb="5">
      <t>チ</t>
    </rPh>
    <phoneticPr fontId="5"/>
  </si>
  <si>
    <t>（単位：千円、㎡）</t>
    <phoneticPr fontId="5"/>
  </si>
  <si>
    <t>（概要調書による）</t>
    <rPh sb="1" eb="3">
      <t>ガイヨウ</t>
    </rPh>
    <rPh sb="3" eb="5">
      <t>チョウショ</t>
    </rPh>
    <phoneticPr fontId="9"/>
  </si>
  <si>
    <t xml:space="preserve">                区分
 用途別  </t>
    <phoneticPr fontId="9"/>
  </si>
  <si>
    <t>専用住宅</t>
    <phoneticPr fontId="9"/>
  </si>
  <si>
    <t>共同住宅・寄宿舎</t>
    <phoneticPr fontId="9"/>
  </si>
  <si>
    <t>併用住宅</t>
    <phoneticPr fontId="9"/>
  </si>
  <si>
    <t>工場・倉庫</t>
    <phoneticPr fontId="9"/>
  </si>
  <si>
    <t>その他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</si>
  <si>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</si>
  <si>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</si>
  <si>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</si>
  <si>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</si>
  <si>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</si>
  <si>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</si>
  <si>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</si>
  <si>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</si>
  <si>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</si>
  <si>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</si>
  <si>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</si>
  <si>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</si>
  <si>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</si>
  <si>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</si>
  <si>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</si>
  <si>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</si>
  <si>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</si>
  <si>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</si>
  <si>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</si>
  <si>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そ　の　他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</si>
  <si>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</si>
  <si>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</si>
  <si>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</si>
  <si>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</si>
  <si>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</si>
  <si>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</si>
  <si>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 xml:space="preserve">年度別交付（納付）額    </t>
    <rPh sb="6" eb="8">
      <t>ノウフ</t>
    </rPh>
    <phoneticPr fontId="5"/>
  </si>
  <si>
    <t xml:space="preserve">          増減区分
 用途別</t>
    <phoneticPr fontId="5"/>
  </si>
  <si>
    <t xml:space="preserve">           年度
区分 </t>
    <phoneticPr fontId="5"/>
  </si>
  <si>
    <t>３　特別土地保有税</t>
    <phoneticPr fontId="5"/>
  </si>
  <si>
    <t xml:space="preserve"> </t>
    <phoneticPr fontId="5"/>
  </si>
  <si>
    <t>件数</t>
    <rPh sb="0" eb="2">
      <t>ケンスウ</t>
    </rPh>
    <phoneticPr fontId="5"/>
  </si>
  <si>
    <t xml:space="preserve">            区　分
 地　目 </t>
    <phoneticPr fontId="5"/>
  </si>
  <si>
    <t>免除認定</t>
    <rPh sb="0" eb="2">
      <t>メンジョ</t>
    </rPh>
    <rPh sb="2" eb="4">
      <t>ニンテイ</t>
    </rPh>
    <phoneticPr fontId="5"/>
  </si>
  <si>
    <t>　</t>
    <phoneticPr fontId="5"/>
  </si>
  <si>
    <t>税　 額</t>
    <rPh sb="0" eb="1">
      <t>ゼイ</t>
    </rPh>
    <rPh sb="3" eb="4">
      <t>ガク</t>
    </rPh>
    <phoneticPr fontId="5"/>
  </si>
  <si>
    <t>田</t>
    <phoneticPr fontId="5"/>
  </si>
  <si>
    <t>畑</t>
    <phoneticPr fontId="5"/>
  </si>
  <si>
    <t>（単位：千円、％）</t>
    <phoneticPr fontId="5"/>
  </si>
  <si>
    <t>前年度比</t>
    <rPh sb="2" eb="3">
      <t>ド</t>
    </rPh>
    <phoneticPr fontId="5"/>
  </si>
  <si>
    <t>法第３８９条の規定により総務大臣が価格等を決定し配分したもの</t>
    <rPh sb="17" eb="19">
      <t>カカク</t>
    </rPh>
    <rPh sb="19" eb="20">
      <t>ナド</t>
    </rPh>
    <rPh sb="21" eb="23">
      <t>ケッテイ</t>
    </rPh>
    <rPh sb="24" eb="26">
      <t>ハイブン</t>
    </rPh>
    <phoneticPr fontId="5"/>
  </si>
  <si>
    <t>免税点未満のもの</t>
    <phoneticPr fontId="5"/>
  </si>
  <si>
    <t>小 　　計</t>
    <phoneticPr fontId="9"/>
  </si>
  <si>
    <t>事務所・店舗・銀行</t>
    <phoneticPr fontId="5"/>
  </si>
  <si>
    <t>保有分　(基準面積が5,000㎡以上のもの)</t>
    <rPh sb="0" eb="2">
      <t>ホユウ</t>
    </rPh>
    <rPh sb="2" eb="3">
      <t>ブン</t>
    </rPh>
    <rPh sb="5" eb="7">
      <t>キジュン</t>
    </rPh>
    <rPh sb="7" eb="9">
      <t>メンセキ</t>
    </rPh>
    <rPh sb="16" eb="18">
      <t>イジョウ</t>
    </rPh>
    <phoneticPr fontId="5"/>
  </si>
  <si>
    <t>取得分　(基準面積が5,000㎡以上のもの)</t>
    <rPh sb="0" eb="2">
      <t>シュトク</t>
    </rPh>
    <rPh sb="2" eb="3">
      <t>ブン</t>
    </rPh>
    <rPh sb="5" eb="7">
      <t>キジュン</t>
    </rPh>
    <rPh sb="7" eb="9">
      <t>メンセキ</t>
    </rPh>
    <rPh sb="16" eb="18">
      <t>イジョウ</t>
    </rPh>
    <phoneticPr fontId="5"/>
  </si>
  <si>
    <t>計</t>
    <rPh sb="0" eb="1">
      <t>ケイ</t>
    </rPh>
    <phoneticPr fontId="3"/>
  </si>
  <si>
    <t>調 　定   額</t>
    <rPh sb="0" eb="1">
      <t>チョウ</t>
    </rPh>
    <rPh sb="3" eb="4">
      <t>サダム</t>
    </rPh>
    <rPh sb="7" eb="8">
      <t>ガク</t>
    </rPh>
    <phoneticPr fontId="3"/>
  </si>
  <si>
    <t xml:space="preserve">   ↑</t>
    <phoneticPr fontId="3"/>
  </si>
  <si>
    <t>土地</t>
    <rPh sb="0" eb="2">
      <t>トチ</t>
    </rPh>
    <phoneticPr fontId="5"/>
  </si>
  <si>
    <t>家屋</t>
    <rPh sb="0" eb="2">
      <t>カオク</t>
    </rPh>
    <phoneticPr fontId="5"/>
  </si>
  <si>
    <t>償却資産</t>
    <rPh sb="0" eb="4">
      <t>ショウキャク</t>
    </rPh>
    <phoneticPr fontId="3"/>
  </si>
  <si>
    <t>合     計</t>
    <phoneticPr fontId="9"/>
  </si>
  <si>
    <t>合　　　計</t>
    <rPh sb="0" eb="1">
      <t>ゴウ</t>
    </rPh>
    <rPh sb="4" eb="5">
      <t>ケイ</t>
    </rPh>
    <phoneticPr fontId="5"/>
  </si>
  <si>
    <t>合　計</t>
    <rPh sb="0" eb="1">
      <t>ゴウ</t>
    </rPh>
    <rPh sb="2" eb="3">
      <t>ケイ</t>
    </rPh>
    <phoneticPr fontId="5"/>
  </si>
  <si>
    <t>（単位：千円）</t>
    <phoneticPr fontId="5"/>
  </si>
  <si>
    <t>　</t>
    <phoneticPr fontId="5"/>
  </si>
  <si>
    <t>特例該当分(ア)</t>
    <phoneticPr fontId="5"/>
  </si>
  <si>
    <t>(ア) 以外</t>
    <phoneticPr fontId="5"/>
  </si>
  <si>
    <t>②  地目別課税標準額及び地積（免税点以上のもの）</t>
    <rPh sb="3" eb="5">
      <t>チモク</t>
    </rPh>
    <rPh sb="5" eb="6">
      <t>ベツ</t>
    </rPh>
    <rPh sb="6" eb="8">
      <t>カゼイ</t>
    </rPh>
    <rPh sb="8" eb="10">
      <t>ヒョウジュン</t>
    </rPh>
    <rPh sb="10" eb="11">
      <t>ガク</t>
    </rPh>
    <rPh sb="11" eb="12">
      <t>オヨ</t>
    </rPh>
    <phoneticPr fontId="5"/>
  </si>
  <si>
    <r>
      <t>（１</t>
    </r>
    <r>
      <rPr>
        <sz val="12"/>
        <rFont val="ＭＳ ゴシック"/>
        <family val="3"/>
        <charset val="128"/>
      </rPr>
      <t>）一般分</t>
    </r>
    <rPh sb="3" eb="5">
      <t>イッパン</t>
    </rPh>
    <rPh sb="5" eb="6">
      <t>ブン</t>
    </rPh>
    <phoneticPr fontId="5"/>
  </si>
  <si>
    <t>（筆）</t>
    <rPh sb="1" eb="2">
      <t>フデ</t>
    </rPh>
    <phoneticPr fontId="5"/>
  </si>
  <si>
    <t>免税点以上</t>
    <rPh sb="3" eb="5">
      <t>イジョウ</t>
    </rPh>
    <phoneticPr fontId="5"/>
  </si>
  <si>
    <t xml:space="preserve">  　のもの（千円）</t>
    <phoneticPr fontId="5"/>
  </si>
  <si>
    <t xml:space="preserve">                       　  年 度
　　地 目　　　　　　　　</t>
    <phoneticPr fontId="5"/>
  </si>
  <si>
    <t>平均価格（円/㎡）</t>
    <phoneticPr fontId="9"/>
  </si>
  <si>
    <t>－</t>
    <phoneticPr fontId="5"/>
  </si>
  <si>
    <t>(千円)</t>
    <rPh sb="1" eb="3">
      <t>センエン</t>
    </rPh>
    <phoneticPr fontId="5"/>
  </si>
  <si>
    <t xml:space="preserve"> （筆）</t>
    <rPh sb="2" eb="3">
      <t>フデ</t>
    </rPh>
    <phoneticPr fontId="5"/>
  </si>
  <si>
    <t>（円/㎡）</t>
    <rPh sb="1" eb="2">
      <t>エン</t>
    </rPh>
    <phoneticPr fontId="5"/>
  </si>
  <si>
    <t>　（円/㎡）</t>
    <rPh sb="2" eb="3">
      <t>エン</t>
    </rPh>
    <phoneticPr fontId="5"/>
  </si>
  <si>
    <t xml:space="preserve"> 鉄軌道用地(単体)</t>
    <rPh sb="7" eb="9">
      <t>タンタイ</t>
    </rPh>
    <phoneticPr fontId="5"/>
  </si>
  <si>
    <t>②　ｅＬＴＡＸによる電子申告受付数　</t>
    <phoneticPr fontId="5"/>
  </si>
  <si>
    <t>電子申告件数</t>
    <rPh sb="0" eb="2">
      <t>デンシ</t>
    </rPh>
    <rPh sb="2" eb="4">
      <t>シンコク</t>
    </rPh>
    <rPh sb="4" eb="6">
      <t>ケンスウ</t>
    </rPh>
    <phoneticPr fontId="5"/>
  </si>
  <si>
    <t>件</t>
    <rPh sb="0" eb="1">
      <t>ケン</t>
    </rPh>
    <phoneticPr fontId="5"/>
  </si>
  <si>
    <t>電子申告率</t>
    <rPh sb="0" eb="2">
      <t>デンシ</t>
    </rPh>
    <rPh sb="2" eb="4">
      <t>シンコク</t>
    </rPh>
    <rPh sb="4" eb="5">
      <t>リツ</t>
    </rPh>
    <phoneticPr fontId="5"/>
  </si>
  <si>
    <t>％</t>
    <phoneticPr fontId="3"/>
  </si>
  <si>
    <t>納税義務者数（人）</t>
    <phoneticPr fontId="3"/>
  </si>
  <si>
    <t>前年度比（％）</t>
    <phoneticPr fontId="3"/>
  </si>
  <si>
    <t>調定額（千円）</t>
    <phoneticPr fontId="3"/>
  </si>
  <si>
    <t>区分</t>
    <phoneticPr fontId="5"/>
  </si>
  <si>
    <t>年度</t>
    <phoneticPr fontId="5"/>
  </si>
  <si>
    <t>面積</t>
    <phoneticPr fontId="5"/>
  </si>
  <si>
    <t>取得価格</t>
    <phoneticPr fontId="5"/>
  </si>
  <si>
    <t>固定資産税</t>
    <phoneticPr fontId="5"/>
  </si>
  <si>
    <t>算出税額</t>
    <phoneticPr fontId="5"/>
  </si>
  <si>
    <t>申告額</t>
    <phoneticPr fontId="5"/>
  </si>
  <si>
    <t>課税標準額</t>
    <phoneticPr fontId="5"/>
  </si>
  <si>
    <t>　</t>
    <phoneticPr fontId="5"/>
  </si>
  <si>
    <t>（㎡）</t>
    <phoneticPr fontId="5"/>
  </si>
  <si>
    <t xml:space="preserve">（千円） </t>
    <phoneticPr fontId="5"/>
  </si>
  <si>
    <t>（千円）</t>
    <phoneticPr fontId="5"/>
  </si>
  <si>
    <t>19年度</t>
    <rPh sb="2" eb="4">
      <t>ネンド</t>
    </rPh>
    <phoneticPr fontId="5"/>
  </si>
  <si>
    <t>20年度
以降</t>
    <rPh sb="2" eb="4">
      <t>ネンド</t>
    </rPh>
    <rPh sb="5" eb="7">
      <t>イコウ</t>
    </rPh>
    <phoneticPr fontId="5"/>
  </si>
  <si>
    <t>　課税停止されており、滞納繰越分については、平成28年度に不納欠損済み。</t>
    <rPh sb="1" eb="3">
      <t>カゼイ</t>
    </rPh>
    <rPh sb="3" eb="5">
      <t>テイシ</t>
    </rPh>
    <rPh sb="11" eb="13">
      <t>タイノウ</t>
    </rPh>
    <rPh sb="13" eb="15">
      <t>クリコシ</t>
    </rPh>
    <rPh sb="15" eb="16">
      <t>ブン</t>
    </rPh>
    <rPh sb="22" eb="24">
      <t>ヘイセイ</t>
    </rPh>
    <rPh sb="26" eb="28">
      <t>ネンド</t>
    </rPh>
    <rPh sb="29" eb="31">
      <t>フノウ</t>
    </rPh>
    <rPh sb="31" eb="33">
      <t>ケッソン</t>
    </rPh>
    <rPh sb="33" eb="34">
      <t>ズ</t>
    </rPh>
    <phoneticPr fontId="3"/>
  </si>
  <si>
    <t>　平成15年度以降、課税停止。</t>
    <rPh sb="1" eb="3">
      <t>ヘイセイ</t>
    </rPh>
    <rPh sb="5" eb="7">
      <t>ネンド</t>
    </rPh>
    <rPh sb="7" eb="9">
      <t>イコウ</t>
    </rPh>
    <rPh sb="10" eb="12">
      <t>カゼイ</t>
    </rPh>
    <rPh sb="12" eb="14">
      <t>テイシ</t>
    </rPh>
    <phoneticPr fontId="3"/>
  </si>
  <si>
    <t>－</t>
  </si>
  <si>
    <t>（１）一般分</t>
    <rPh sb="3" eb="5">
      <t>イッパン</t>
    </rPh>
    <rPh sb="5" eb="6">
      <t>ブン</t>
    </rPh>
    <phoneticPr fontId="5"/>
  </si>
  <si>
    <t>３０年度</t>
    <rPh sb="2" eb="4">
      <t>ネンド</t>
    </rPh>
    <phoneticPr fontId="5"/>
  </si>
  <si>
    <t>工具、器具及び備品</t>
    <phoneticPr fontId="5"/>
  </si>
  <si>
    <t xml:space="preserve"> 鉄軌道用地(複合)</t>
    <rPh sb="1" eb="2">
      <t>テツ</t>
    </rPh>
    <rPh sb="2" eb="4">
      <t>キドウ</t>
    </rPh>
    <rPh sb="4" eb="6">
      <t>ヨウチ</t>
    </rPh>
    <rPh sb="7" eb="9">
      <t>フクゴウ</t>
    </rPh>
    <phoneticPr fontId="5"/>
  </si>
  <si>
    <t>①　令和２年度用途・構造別評価額及び床面積　　　</t>
    <rPh sb="2" eb="3">
      <t>レイ</t>
    </rPh>
    <rPh sb="3" eb="4">
      <t>ワ</t>
    </rPh>
    <rPh sb="5" eb="7">
      <t>ネンド</t>
    </rPh>
    <rPh sb="7" eb="9">
      <t>ヨウト</t>
    </rPh>
    <phoneticPr fontId="9"/>
  </si>
  <si>
    <t>図データー 令和元年度調定額の構成(滞納繰越分を除く)</t>
    <rPh sb="6" eb="7">
      <t>レイ</t>
    </rPh>
    <rPh sb="7" eb="8">
      <t>ワ</t>
    </rPh>
    <rPh sb="8" eb="9">
      <t>ガン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</si>
  <si>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5"/>
  </si>
  <si>
    <t>①　令和２年度地目別評価地積等の構成</t>
    <rPh sb="2" eb="3">
      <t>レイ</t>
    </rPh>
    <rPh sb="3" eb="4">
      <t>ワ</t>
    </rPh>
    <rPh sb="5" eb="7">
      <t>ネンド</t>
    </rPh>
    <rPh sb="6" eb="7">
      <t>ガンネン</t>
    </rPh>
    <phoneticPr fontId="5"/>
  </si>
  <si>
    <t>令和元年度</t>
    <rPh sb="0" eb="2">
      <t>レイワ</t>
    </rPh>
    <rPh sb="2" eb="4">
      <t>ガンネン</t>
    </rPh>
    <phoneticPr fontId="5"/>
  </si>
  <si>
    <t>２年度</t>
    <rPh sb="1" eb="2">
      <t>ネン</t>
    </rPh>
    <rPh sb="2" eb="3">
      <t>ド</t>
    </rPh>
    <phoneticPr fontId="5"/>
  </si>
  <si>
    <t>②　令和２年度家屋の増減</t>
    <rPh sb="2" eb="3">
      <t>レイ</t>
    </rPh>
    <rPh sb="3" eb="4">
      <t>ワ</t>
    </rPh>
    <rPh sb="5" eb="7">
      <t>ネンド</t>
    </rPh>
    <rPh sb="6" eb="7">
      <t>ガンネン</t>
    </rPh>
    <rPh sb="7" eb="9">
      <t>カオク</t>
    </rPh>
    <phoneticPr fontId="5"/>
  </si>
  <si>
    <t>①　令和２年度課税標準額の内訳</t>
    <rPh sb="2" eb="3">
      <t>レイ</t>
    </rPh>
    <rPh sb="3" eb="4">
      <t>ワ</t>
    </rPh>
    <rPh sb="5" eb="7">
      <t>ネンド</t>
    </rPh>
    <rPh sb="7" eb="9">
      <t>カゼイ</t>
    </rPh>
    <phoneticPr fontId="5"/>
  </si>
  <si>
    <t>令和元年度</t>
    <rPh sb="0" eb="2">
      <t>レイワ</t>
    </rPh>
    <rPh sb="2" eb="3">
      <t>ガン</t>
    </rPh>
    <rPh sb="3" eb="5">
      <t>ネンド</t>
    </rPh>
    <phoneticPr fontId="5"/>
  </si>
  <si>
    <t>（１）　納税義務者数</t>
    <phoneticPr fontId="5"/>
  </si>
  <si>
    <t>（２）　調定額</t>
    <phoneticPr fontId="9"/>
  </si>
  <si>
    <t>（３）　土地</t>
    <phoneticPr fontId="5"/>
  </si>
  <si>
    <t>（４）　家屋</t>
    <phoneticPr fontId="9"/>
  </si>
  <si>
    <t>（５）　償却資産</t>
    <phoneticPr fontId="5"/>
  </si>
  <si>
    <t>（６）　交付金・納付金</t>
    <rPh sb="3" eb="4">
      <t>フ</t>
    </rPh>
    <rPh sb="4" eb="5">
      <t>キン</t>
    </rPh>
    <rPh sb="6" eb="7">
      <t>ノウ</t>
    </rPh>
    <rPh sb="7" eb="8">
      <t>ヅキ</t>
    </rPh>
    <phoneticPr fontId="5"/>
  </si>
  <si>
    <t>（１）　納税義務者数及び調定額</t>
    <rPh sb="4" eb="6">
      <t>ノウゼイ</t>
    </rPh>
    <rPh sb="6" eb="9">
      <t>ギムシャ</t>
    </rPh>
    <rPh sb="9" eb="10">
      <t>スウ</t>
    </rPh>
    <rPh sb="10" eb="11">
      <t>オヨ</t>
    </rPh>
    <phoneticPr fontId="5"/>
  </si>
  <si>
    <t>平成２９年度</t>
    <rPh sb="4" eb="6">
      <t>ネンド</t>
    </rPh>
    <phoneticPr fontId="5"/>
  </si>
  <si>
    <t>平成２９年度</t>
    <rPh sb="3" eb="5">
      <t>ネンド</t>
    </rPh>
    <phoneticPr fontId="5"/>
  </si>
  <si>
    <t>平成３０年度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</si>
</sst>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&quot;△ &quot;#,##0.0"/>
    <numFmt numFmtId="177" formatCode="#,##0;&quot;△ &quot;#,##0"/>
    <numFmt numFmtId="178" formatCode="0.0%"/>
    <numFmt numFmtId="179" formatCode="#,##0_);[Red]\(#,##0\)"/>
    <numFmt numFmtId="180" formatCode="0_ "/>
    <numFmt numFmtId="181" formatCode="#,##0.0"/>
    <numFmt numFmtId="182" formatCode="#,##0.0;[Red]\-#,##0.0"/>
    <numFmt numFmtId="183" formatCode="0;&quot;△ &quot;0"/>
    <numFmt numFmtId="184" formatCode="0.000%"/>
  </numFmts>
  <fonts count="37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Ｐ明朝"/>
      <family val="1"/>
      <charset val="128"/>
    </font>
    <font>
      <b/>
      <sz val="18"/>
      <name val="ＭＳ ゴシック"/>
      <family val="3"/>
      <charset val="128"/>
    </font>
    <font>
      <b/>
      <u/>
      <sz val="18"/>
      <name val="ＭＳ 明朝"/>
      <family val="1"/>
      <charset val="128"/>
    </font>
    <font>
      <b/>
      <u/>
      <sz val="1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.5"/>
      <color indexed="9"/>
      <name val="ＭＳ 明朝"/>
      <family val="1"/>
      <charset val="128"/>
    </font>
    <font>
      <sz val="12"/>
      <color indexed="9"/>
      <name val="ＭＳ ゴシック"/>
      <family val="3"/>
      <charset val="128"/>
    </font>
    <font>
      <sz val="9.5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7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25">
    <xf numFmtId="0" fontId="0" fillId="0" borderId="0" xfId="0"/>
    <xf numFmtId="0" fontId="4" fillId="0" borderId="0" xfId="3"/>
    <xf numFmtId="0" fontId="6" fillId="0" borderId="0" xfId="3" applyFont="1"/>
    <xf numFmtId="0" fontId="8" fillId="0" borderId="0" xfId="3" applyFont="1" applyFill="1" applyBorder="1" applyAlignment="1" applyProtection="1"/>
    <xf numFmtId="0" fontId="7" fillId="0" borderId="0" xfId="5" applyFont="1" applyFill="1" applyBorder="1" applyAlignment="1" applyProtection="1">
      <alignment vertical="center"/>
    </xf>
    <xf numFmtId="0" fontId="6" fillId="0" borderId="0" xfId="6" applyFont="1"/>
    <xf numFmtId="0" fontId="6" fillId="0" borderId="0" xfId="8" applyFont="1"/>
    <xf numFmtId="0" fontId="6" fillId="0" borderId="0" xfId="11" applyFont="1"/>
    <xf numFmtId="0" fontId="8" fillId="0" borderId="0" xfId="11" applyFont="1" applyFill="1" applyBorder="1" applyAlignment="1" applyProtection="1"/>
    <xf numFmtId="0" fontId="6" fillId="0" borderId="0" xfId="12" applyFont="1"/>
    <xf numFmtId="0" fontId="8" fillId="0" borderId="0" xfId="3" quotePrefix="1" applyFont="1" applyFill="1" applyBorder="1" applyAlignment="1" applyProtection="1">
      <alignment vertical="center"/>
    </xf>
    <xf numFmtId="0" fontId="13" fillId="0" borderId="0" xfId="0" quotePrefix="1" applyFont="1" applyAlignment="1">
      <alignment vertical="center"/>
    </xf>
    <xf numFmtId="0" fontId="6" fillId="0" borderId="0" xfId="5" applyFont="1" applyAlignment="1">
      <alignment vertical="center"/>
    </xf>
    <xf numFmtId="0" fontId="4" fillId="0" borderId="0" xfId="5" applyFont="1"/>
    <xf numFmtId="0" fontId="8" fillId="0" borderId="0" xfId="5" applyFont="1" applyFill="1" applyBorder="1" applyAlignment="1" applyProtection="1">
      <alignment horizontal="left" vertical="center"/>
    </xf>
    <xf numFmtId="0" fontId="8" fillId="0" borderId="0" xfId="5" applyFont="1" applyFill="1" applyBorder="1" applyAlignment="1" applyProtection="1">
      <alignment vertical="center"/>
    </xf>
    <xf numFmtId="0" fontId="6" fillId="0" borderId="0" xfId="0" applyFont="1"/>
    <xf numFmtId="0" fontId="6" fillId="0" borderId="0" xfId="7" applyFont="1" applyAlignment="1">
      <alignment vertical="center"/>
    </xf>
    <xf numFmtId="0" fontId="8" fillId="0" borderId="0" xfId="7" quotePrefix="1" applyFont="1" applyFill="1" applyBorder="1" applyAlignment="1" applyProtection="1">
      <alignment vertical="center"/>
    </xf>
    <xf numFmtId="0" fontId="8" fillId="0" borderId="0" xfId="7" quotePrefix="1" applyFont="1" applyFill="1" applyBorder="1" applyAlignment="1" applyProtection="1">
      <alignment horizontal="left" vertical="center"/>
    </xf>
    <xf numFmtId="3" fontId="6" fillId="0" borderId="0" xfId="7" quotePrefix="1" applyNumberFormat="1" applyFont="1" applyFill="1" applyBorder="1" applyAlignment="1" applyProtection="1">
      <alignment vertical="center"/>
    </xf>
    <xf numFmtId="0" fontId="7" fillId="0" borderId="0" xfId="12" applyFont="1" applyFill="1" applyBorder="1" applyAlignment="1" applyProtection="1"/>
    <xf numFmtId="0" fontId="7" fillId="0" borderId="0" xfId="7" applyFont="1" applyFill="1" applyBorder="1" applyAlignment="1" applyProtection="1">
      <alignment vertical="center"/>
    </xf>
    <xf numFmtId="3" fontId="6" fillId="0" borderId="0" xfId="7" applyNumberFormat="1" applyFont="1" applyFill="1" applyBorder="1" applyAlignment="1" applyProtection="1">
      <alignment vertical="center"/>
    </xf>
    <xf numFmtId="49" fontId="15" fillId="0" borderId="0" xfId="5" applyNumberFormat="1" applyFont="1"/>
    <xf numFmtId="49" fontId="15" fillId="0" borderId="0" xfId="7" applyNumberFormat="1" applyFont="1" applyAlignment="1">
      <alignment vertical="center"/>
    </xf>
    <xf numFmtId="0" fontId="6" fillId="0" borderId="0" xfId="3" applyFont="1" applyAlignment="1">
      <alignment horizontal="center"/>
    </xf>
    <xf numFmtId="0" fontId="14" fillId="0" borderId="0" xfId="12" applyFont="1" applyFill="1" applyBorder="1" applyAlignment="1" applyProtection="1"/>
    <xf numFmtId="0" fontId="6" fillId="0" borderId="0" xfId="5" applyFont="1" applyBorder="1" applyAlignment="1">
      <alignment vertical="center"/>
    </xf>
    <xf numFmtId="0" fontId="12" fillId="0" borderId="0" xfId="11" applyFont="1" applyFill="1" applyBorder="1" applyAlignment="1" applyProtection="1"/>
    <xf numFmtId="0" fontId="1" fillId="0" borderId="0" xfId="11" applyFont="1" applyAlignment="1">
      <alignment horizontal="left"/>
    </xf>
    <xf numFmtId="0" fontId="8" fillId="0" borderId="19" xfId="3" applyFont="1" applyFill="1" applyBorder="1" applyAlignment="1" applyProtection="1">
      <alignment horizontal="distributed"/>
    </xf>
    <xf numFmtId="0" fontId="8" fillId="0" borderId="20" xfId="3" applyFont="1" applyFill="1" applyBorder="1" applyAlignment="1" applyProtection="1">
      <alignment horizontal="distributed"/>
    </xf>
    <xf numFmtId="0" fontId="8" fillId="0" borderId="21" xfId="3" applyFont="1" applyFill="1" applyBorder="1" applyAlignment="1" applyProtection="1">
      <alignment horizontal="distributed"/>
    </xf>
    <xf numFmtId="0" fontId="20" fillId="0" borderId="0" xfId="3" applyFont="1" applyAlignment="1">
      <alignment horizontal="right"/>
    </xf>
    <xf numFmtId="3" fontId="20" fillId="0" borderId="0" xfId="7" applyNumberFormat="1" applyFont="1" applyFill="1" applyBorder="1" applyAlignment="1" applyProtection="1">
      <alignment horizontal="right" vertical="center"/>
    </xf>
    <xf numFmtId="0" fontId="12" fillId="0" borderId="0" xfId="11" applyFont="1" applyFill="1" applyBorder="1" applyAlignment="1" applyProtection="1">
      <alignment horizontal="right"/>
    </xf>
    <xf numFmtId="0" fontId="6" fillId="0" borderId="27" xfId="11" applyFont="1" applyBorder="1"/>
    <xf numFmtId="0" fontId="21" fillId="0" borderId="0" xfId="3" applyFont="1"/>
    <xf numFmtId="0" fontId="21" fillId="0" borderId="0" xfId="3" applyFont="1" applyAlignment="1">
      <alignment horizontal="center"/>
    </xf>
    <xf numFmtId="0" fontId="21" fillId="0" borderId="0" xfId="3" applyFont="1" applyAlignment="1">
      <alignment horizontal="right"/>
    </xf>
    <xf numFmtId="0" fontId="22" fillId="0" borderId="0" xfId="3" applyFont="1"/>
    <xf numFmtId="0" fontId="6" fillId="0" borderId="0" xfId="3" applyFont="1" applyAlignment="1">
      <alignment horizontal="right"/>
    </xf>
    <xf numFmtId="0" fontId="4" fillId="0" borderId="0" xfId="3" applyFont="1"/>
    <xf numFmtId="0" fontId="7" fillId="0" borderId="0" xfId="5" applyFont="1" applyFill="1" applyBorder="1" applyAlignment="1" applyProtection="1">
      <alignment horizontal="left" vertical="center"/>
    </xf>
    <xf numFmtId="0" fontId="6" fillId="0" borderId="37" xfId="11" applyFont="1" applyBorder="1"/>
    <xf numFmtId="0" fontId="4" fillId="0" borderId="0" xfId="2" applyFont="1"/>
    <xf numFmtId="0" fontId="4" fillId="0" borderId="0" xfId="2" applyFont="1" applyBorder="1"/>
    <xf numFmtId="0" fontId="4" fillId="0" borderId="0" xfId="2"/>
    <xf numFmtId="0" fontId="4" fillId="0" borderId="38" xfId="2" applyFont="1" applyBorder="1"/>
    <xf numFmtId="0" fontId="4" fillId="0" borderId="38" xfId="2" applyFont="1" applyBorder="1" applyAlignment="1">
      <alignment horizontal="center"/>
    </xf>
    <xf numFmtId="38" fontId="4" fillId="0" borderId="38" xfId="2" applyNumberFormat="1" applyFont="1" applyBorder="1" applyAlignment="1">
      <alignment horizontal="right"/>
    </xf>
    <xf numFmtId="0" fontId="23" fillId="0" borderId="0" xfId="2" applyFont="1"/>
    <xf numFmtId="0" fontId="24" fillId="0" borderId="0" xfId="0" applyFont="1"/>
    <xf numFmtId="38" fontId="4" fillId="0" borderId="0" xfId="2" applyNumberFormat="1" applyFont="1" applyBorder="1" applyAlignment="1">
      <alignment horizontal="right"/>
    </xf>
    <xf numFmtId="0" fontId="23" fillId="0" borderId="0" xfId="2" applyFont="1" applyBorder="1"/>
    <xf numFmtId="0" fontId="24" fillId="0" borderId="0" xfId="0" applyFont="1" applyBorder="1"/>
    <xf numFmtId="0" fontId="2" fillId="0" borderId="0" xfId="0" applyFont="1" applyBorder="1"/>
    <xf numFmtId="0" fontId="0" fillId="0" borderId="0" xfId="0" applyBorder="1"/>
    <xf numFmtId="0" fontId="4" fillId="0" borderId="0" xfId="2" applyFont="1" applyBorder="1" applyAlignment="1">
      <alignment horizontal="center"/>
    </xf>
    <xf numFmtId="182" fontId="4" fillId="0" borderId="0" xfId="1" applyNumberFormat="1" applyFont="1" applyFill="1" applyBorder="1"/>
    <xf numFmtId="38" fontId="4" fillId="2" borderId="38" xfId="1" applyFont="1" applyFill="1" applyBorder="1"/>
    <xf numFmtId="0" fontId="19" fillId="0" borderId="43" xfId="5" applyFont="1" applyFill="1" applyBorder="1" applyAlignment="1" applyProtection="1"/>
    <xf numFmtId="0" fontId="19" fillId="0" borderId="44" xfId="5" applyFont="1" applyFill="1" applyBorder="1" applyAlignment="1" applyProtection="1">
      <alignment shrinkToFit="1"/>
    </xf>
    <xf numFmtId="0" fontId="19" fillId="0" borderId="44" xfId="5" applyFont="1" applyFill="1" applyBorder="1" applyAlignment="1" applyProtection="1"/>
    <xf numFmtId="0" fontId="19" fillId="0" borderId="45" xfId="5" applyFont="1" applyFill="1" applyBorder="1" applyAlignment="1" applyProtection="1"/>
    <xf numFmtId="177" fontId="4" fillId="0" borderId="0" xfId="5" applyNumberFormat="1" applyFont="1"/>
    <xf numFmtId="180" fontId="15" fillId="0" borderId="0" xfId="5" applyNumberFormat="1" applyFont="1"/>
    <xf numFmtId="0" fontId="19" fillId="0" borderId="11" xfId="5" applyFont="1" applyFill="1" applyBorder="1" applyAlignment="1" applyProtection="1"/>
    <xf numFmtId="178" fontId="4" fillId="2" borderId="0" xfId="1" applyNumberFormat="1" applyFont="1" applyFill="1" applyBorder="1"/>
    <xf numFmtId="177" fontId="8" fillId="0" borderId="0" xfId="6" quotePrefix="1" applyNumberFormat="1" applyFont="1" applyFill="1" applyBorder="1" applyAlignment="1" applyProtection="1"/>
    <xf numFmtId="0" fontId="4" fillId="0" borderId="0" xfId="5" applyFont="1" applyBorder="1"/>
    <xf numFmtId="177" fontId="8" fillId="3" borderId="0" xfId="6" quotePrefix="1" applyNumberFormat="1" applyFont="1" applyFill="1" applyBorder="1" applyAlignment="1" applyProtection="1"/>
    <xf numFmtId="0" fontId="4" fillId="3" borderId="0" xfId="5" applyFont="1" applyFill="1" applyBorder="1"/>
    <xf numFmtId="0" fontId="6" fillId="0" borderId="0" xfId="7" applyFont="1" applyBorder="1" applyAlignment="1">
      <alignment vertical="center"/>
    </xf>
    <xf numFmtId="0" fontId="2" fillId="0" borderId="0" xfId="8" applyFont="1"/>
    <xf numFmtId="3" fontId="2" fillId="0" borderId="0" xfId="8" applyNumberFormat="1" applyFont="1"/>
    <xf numFmtId="0" fontId="19" fillId="0" borderId="26" xfId="12" applyFont="1" applyFill="1" applyBorder="1" applyAlignment="1" applyProtection="1">
      <alignment horizontal="right"/>
    </xf>
    <xf numFmtId="0" fontId="19" fillId="0" borderId="28" xfId="12" applyFont="1" applyFill="1" applyBorder="1" applyAlignment="1" applyProtection="1">
      <alignment horizontal="left"/>
    </xf>
    <xf numFmtId="0" fontId="10" fillId="0" borderId="9" xfId="12" applyFont="1" applyFill="1" applyBorder="1" applyAlignment="1" applyProtection="1">
      <alignment horizontal="center"/>
    </xf>
    <xf numFmtId="0" fontId="10" fillId="0" borderId="9" xfId="12" quotePrefix="1" applyFont="1" applyFill="1" applyBorder="1" applyAlignment="1" applyProtection="1">
      <alignment horizontal="center"/>
    </xf>
    <xf numFmtId="0" fontId="10" fillId="0" borderId="12" xfId="12" applyFont="1" applyFill="1" applyBorder="1" applyAlignment="1" applyProtection="1">
      <alignment horizontal="center"/>
    </xf>
    <xf numFmtId="0" fontId="10" fillId="0" borderId="29" xfId="12" quotePrefix="1" applyFont="1" applyFill="1" applyBorder="1" applyAlignment="1" applyProtection="1"/>
    <xf numFmtId="0" fontId="10" fillId="0" borderId="29" xfId="12" applyFont="1" applyFill="1" applyBorder="1" applyAlignment="1" applyProtection="1">
      <alignment horizontal="center"/>
    </xf>
    <xf numFmtId="0" fontId="10" fillId="0" borderId="29" xfId="12" applyFont="1" applyFill="1" applyBorder="1" applyAlignment="1" applyProtection="1">
      <alignment horizontal="right"/>
    </xf>
    <xf numFmtId="0" fontId="11" fillId="0" borderId="30" xfId="11" applyFont="1" applyBorder="1"/>
    <xf numFmtId="0" fontId="10" fillId="0" borderId="7" xfId="12" applyFont="1" applyFill="1" applyBorder="1" applyAlignment="1" applyProtection="1">
      <alignment horizontal="center"/>
    </xf>
    <xf numFmtId="0" fontId="10" fillId="0" borderId="7" xfId="12" quotePrefix="1" applyFont="1" applyFill="1" applyBorder="1" applyAlignment="1" applyProtection="1">
      <alignment horizontal="center"/>
    </xf>
    <xf numFmtId="0" fontId="11" fillId="0" borderId="15" xfId="11" applyFont="1" applyBorder="1" applyAlignment="1">
      <alignment horizontal="center"/>
    </xf>
    <xf numFmtId="49" fontId="25" fillId="0" borderId="21" xfId="11" applyNumberFormat="1" applyFont="1" applyBorder="1" applyAlignment="1">
      <alignment horizontal="center" wrapText="1"/>
    </xf>
    <xf numFmtId="38" fontId="25" fillId="0" borderId="22" xfId="1" applyFont="1" applyBorder="1" applyAlignment="1"/>
    <xf numFmtId="38" fontId="25" fillId="0" borderId="18" xfId="1" applyFont="1" applyBorder="1" applyAlignment="1"/>
    <xf numFmtId="38" fontId="25" fillId="0" borderId="5" xfId="1" applyFont="1" applyBorder="1" applyAlignment="1"/>
    <xf numFmtId="49" fontId="25" fillId="0" borderId="26" xfId="11" applyNumberFormat="1" applyFont="1" applyBorder="1" applyAlignment="1">
      <alignment horizontal="center"/>
    </xf>
    <xf numFmtId="38" fontId="25" fillId="0" borderId="23" xfId="1" applyFont="1" applyBorder="1" applyAlignment="1"/>
    <xf numFmtId="38" fontId="25" fillId="0" borderId="36" xfId="1" applyFont="1" applyBorder="1" applyAlignment="1"/>
    <xf numFmtId="38" fontId="25" fillId="0" borderId="10" xfId="1" applyFont="1" applyBorder="1" applyAlignment="1"/>
    <xf numFmtId="0" fontId="1" fillId="0" borderId="0" xfId="11" applyFont="1"/>
    <xf numFmtId="0" fontId="26" fillId="0" borderId="0" xfId="5" applyFont="1" applyAlignment="1">
      <alignment vertical="center"/>
    </xf>
    <xf numFmtId="3" fontId="6" fillId="3" borderId="31" xfId="7" quotePrefix="1" applyNumberFormat="1" applyFont="1" applyFill="1" applyBorder="1" applyAlignment="1" applyProtection="1"/>
    <xf numFmtId="3" fontId="6" fillId="3" borderId="32" xfId="7" quotePrefix="1" applyNumberFormat="1" applyFont="1" applyFill="1" applyBorder="1" applyAlignment="1" applyProtection="1"/>
    <xf numFmtId="3" fontId="6" fillId="3" borderId="35" xfId="7" quotePrefix="1" applyNumberFormat="1" applyFont="1" applyFill="1" applyBorder="1" applyAlignment="1" applyProtection="1"/>
    <xf numFmtId="3" fontId="6" fillId="3" borderId="36" xfId="7" quotePrefix="1" applyNumberFormat="1" applyFont="1" applyFill="1" applyBorder="1" applyAlignment="1" applyProtection="1"/>
    <xf numFmtId="3" fontId="6" fillId="3" borderId="33" xfId="7" quotePrefix="1" applyNumberFormat="1" applyFont="1" applyFill="1" applyBorder="1" applyAlignment="1" applyProtection="1"/>
    <xf numFmtId="38" fontId="6" fillId="3" borderId="33" xfId="1" quotePrefix="1" applyFont="1" applyFill="1" applyBorder="1" applyAlignment="1" applyProtection="1"/>
    <xf numFmtId="3" fontId="6" fillId="3" borderId="18" xfId="7" quotePrefix="1" applyNumberFormat="1" applyFont="1" applyFill="1" applyBorder="1" applyAlignment="1" applyProtection="1"/>
    <xf numFmtId="3" fontId="6" fillId="0" borderId="10" xfId="7" quotePrefix="1" applyNumberFormat="1" applyFont="1" applyFill="1" applyBorder="1" applyAlignment="1" applyProtection="1"/>
    <xf numFmtId="3" fontId="6" fillId="0" borderId="5" xfId="7" quotePrefix="1" applyNumberFormat="1" applyFont="1" applyFill="1" applyBorder="1" applyAlignment="1" applyProtection="1"/>
    <xf numFmtId="3" fontId="6" fillId="0" borderId="31" xfId="7" quotePrefix="1" applyNumberFormat="1" applyFont="1" applyFill="1" applyBorder="1" applyAlignment="1" applyProtection="1"/>
    <xf numFmtId="0" fontId="6" fillId="0" borderId="32" xfId="7" quotePrefix="1" applyFont="1" applyFill="1" applyBorder="1" applyAlignment="1" applyProtection="1"/>
    <xf numFmtId="3" fontId="6" fillId="0" borderId="32" xfId="7" quotePrefix="1" applyNumberFormat="1" applyFont="1" applyFill="1" applyBorder="1" applyAlignment="1" applyProtection="1"/>
    <xf numFmtId="3" fontId="6" fillId="0" borderId="17" xfId="7" quotePrefix="1" applyNumberFormat="1" applyFont="1" applyFill="1" applyBorder="1" applyAlignment="1" applyProtection="1"/>
    <xf numFmtId="0" fontId="6" fillId="0" borderId="34" xfId="7" quotePrefix="1" applyFont="1" applyFill="1" applyBorder="1" applyAlignment="1" applyProtection="1"/>
    <xf numFmtId="3" fontId="6" fillId="0" borderId="34" xfId="7" quotePrefix="1" applyNumberFormat="1" applyFont="1" applyFill="1" applyBorder="1" applyAlignment="1" applyProtection="1"/>
    <xf numFmtId="3" fontId="6" fillId="0" borderId="48" xfId="7" quotePrefix="1" applyNumberFormat="1" applyFont="1" applyFill="1" applyBorder="1" applyAlignment="1" applyProtection="1"/>
    <xf numFmtId="0" fontId="6" fillId="3" borderId="36" xfId="7" quotePrefix="1" applyFont="1" applyFill="1" applyBorder="1" applyAlignment="1" applyProtection="1"/>
    <xf numFmtId="0" fontId="6" fillId="3" borderId="33" xfId="7" quotePrefix="1" applyFont="1" applyFill="1" applyBorder="1" applyAlignment="1" applyProtection="1"/>
    <xf numFmtId="3" fontId="6" fillId="3" borderId="10" xfId="7" quotePrefix="1" applyNumberFormat="1" applyFont="1" applyFill="1" applyBorder="1" applyAlignment="1" applyProtection="1"/>
    <xf numFmtId="3" fontId="6" fillId="3" borderId="5" xfId="7" quotePrefix="1" applyNumberFormat="1" applyFont="1" applyFill="1" applyBorder="1" applyAlignment="1" applyProtection="1"/>
    <xf numFmtId="177" fontId="6" fillId="3" borderId="31" xfId="7" applyNumberFormat="1" applyFont="1" applyFill="1" applyBorder="1" applyAlignment="1" applyProtection="1">
      <alignment horizontal="right"/>
    </xf>
    <xf numFmtId="177" fontId="6" fillId="3" borderId="10" xfId="7" applyNumberFormat="1" applyFont="1" applyFill="1" applyBorder="1" applyAlignment="1" applyProtection="1">
      <alignment horizontal="right"/>
    </xf>
    <xf numFmtId="177" fontId="6" fillId="3" borderId="32" xfId="7" applyNumberFormat="1" applyFont="1" applyFill="1" applyBorder="1" applyAlignment="1" applyProtection="1">
      <alignment horizontal="right"/>
    </xf>
    <xf numFmtId="177" fontId="6" fillId="3" borderId="34" xfId="7" applyNumberFormat="1" applyFont="1" applyFill="1" applyBorder="1" applyAlignment="1" applyProtection="1">
      <alignment horizontal="right"/>
    </xf>
    <xf numFmtId="177" fontId="6" fillId="3" borderId="32" xfId="7" quotePrefix="1" applyNumberFormat="1" applyFont="1" applyFill="1" applyBorder="1" applyAlignment="1" applyProtection="1"/>
    <xf numFmtId="177" fontId="6" fillId="3" borderId="34" xfId="7" quotePrefix="1" applyNumberFormat="1" applyFont="1" applyFill="1" applyBorder="1" applyAlignment="1" applyProtection="1"/>
    <xf numFmtId="3" fontId="6" fillId="3" borderId="17" xfId="7" quotePrefix="1" applyNumberFormat="1" applyFont="1" applyFill="1" applyBorder="1" applyAlignment="1" applyProtection="1"/>
    <xf numFmtId="3" fontId="6" fillId="3" borderId="48" xfId="7" quotePrefix="1" applyNumberFormat="1" applyFont="1" applyFill="1" applyBorder="1" applyAlignment="1" applyProtection="1"/>
    <xf numFmtId="0" fontId="6" fillId="3" borderId="32" xfId="7" quotePrefix="1" applyFont="1" applyFill="1" applyBorder="1" applyAlignment="1" applyProtection="1"/>
    <xf numFmtId="0" fontId="6" fillId="3" borderId="34" xfId="7" quotePrefix="1" applyFont="1" applyFill="1" applyBorder="1" applyAlignment="1" applyProtection="1"/>
    <xf numFmtId="3" fontId="6" fillId="3" borderId="34" xfId="7" quotePrefix="1" applyNumberFormat="1" applyFont="1" applyFill="1" applyBorder="1" applyAlignment="1" applyProtection="1"/>
    <xf numFmtId="177" fontId="11" fillId="0" borderId="31" xfId="5" quotePrefix="1" applyNumberFormat="1" applyFont="1" applyFill="1" applyBorder="1" applyAlignment="1" applyProtection="1">
      <alignment horizontal="right"/>
    </xf>
    <xf numFmtId="177" fontId="11" fillId="0" borderId="36" xfId="5" quotePrefix="1" applyNumberFormat="1" applyFont="1" applyFill="1" applyBorder="1" applyAlignment="1" applyProtection="1">
      <alignment horizontal="right" shrinkToFit="1"/>
    </xf>
    <xf numFmtId="176" fontId="11" fillId="0" borderId="43" xfId="5" quotePrefix="1" applyNumberFormat="1" applyFont="1" applyFill="1" applyBorder="1" applyAlignment="1" applyProtection="1">
      <alignment horizontal="right"/>
    </xf>
    <xf numFmtId="177" fontId="11" fillId="0" borderId="10" xfId="5" quotePrefix="1" applyNumberFormat="1" applyFont="1" applyFill="1" applyBorder="1" applyAlignment="1" applyProtection="1">
      <alignment horizontal="right"/>
    </xf>
    <xf numFmtId="177" fontId="11" fillId="0" borderId="23" xfId="5" quotePrefix="1" applyNumberFormat="1" applyFont="1" applyFill="1" applyBorder="1" applyAlignment="1" applyProtection="1">
      <alignment horizontal="right"/>
    </xf>
    <xf numFmtId="177" fontId="11" fillId="0" borderId="32" xfId="5" quotePrefix="1" applyNumberFormat="1" applyFont="1" applyFill="1" applyBorder="1" applyAlignment="1" applyProtection="1">
      <alignment horizontal="right"/>
    </xf>
    <xf numFmtId="177" fontId="11" fillId="0" borderId="33" xfId="5" quotePrefix="1" applyNumberFormat="1" applyFont="1" applyFill="1" applyBorder="1" applyAlignment="1" applyProtection="1">
      <alignment horizontal="right" shrinkToFit="1"/>
    </xf>
    <xf numFmtId="177" fontId="11" fillId="0" borderId="34" xfId="5" quotePrefix="1" applyNumberFormat="1" applyFont="1" applyFill="1" applyBorder="1" applyAlignment="1" applyProtection="1">
      <alignment horizontal="right"/>
    </xf>
    <xf numFmtId="177" fontId="11" fillId="0" borderId="24" xfId="5" quotePrefix="1" applyNumberFormat="1" applyFont="1" applyFill="1" applyBorder="1" applyAlignment="1" applyProtection="1">
      <alignment horizontal="right"/>
    </xf>
    <xf numFmtId="177" fontId="11" fillId="0" borderId="32" xfId="5" quotePrefix="1" applyNumberFormat="1" applyFont="1" applyFill="1" applyBorder="1" applyAlignment="1" applyProtection="1"/>
    <xf numFmtId="177" fontId="11" fillId="0" borderId="33" xfId="5" quotePrefix="1" applyNumberFormat="1" applyFont="1" applyFill="1" applyBorder="1" applyAlignment="1" applyProtection="1">
      <alignment shrinkToFit="1"/>
    </xf>
    <xf numFmtId="177" fontId="11" fillId="0" borderId="24" xfId="5" quotePrefix="1" applyNumberFormat="1" applyFont="1" applyFill="1" applyBorder="1" applyAlignment="1" applyProtection="1"/>
    <xf numFmtId="183" fontId="11" fillId="0" borderId="32" xfId="5" applyNumberFormat="1" applyFont="1" applyFill="1" applyBorder="1" applyAlignment="1" applyProtection="1">
      <alignment horizontal="right"/>
    </xf>
    <xf numFmtId="183" fontId="11" fillId="0" borderId="33" xfId="5" applyNumberFormat="1" applyFont="1" applyFill="1" applyBorder="1" applyAlignment="1" applyProtection="1">
      <alignment horizontal="right"/>
    </xf>
    <xf numFmtId="176" fontId="11" fillId="0" borderId="43" xfId="5" applyNumberFormat="1" applyFont="1" applyFill="1" applyBorder="1" applyAlignment="1" applyProtection="1">
      <alignment horizontal="right"/>
    </xf>
    <xf numFmtId="183" fontId="11" fillId="0" borderId="34" xfId="5" applyNumberFormat="1" applyFont="1" applyFill="1" applyBorder="1" applyAlignment="1" applyProtection="1">
      <alignment horizontal="right"/>
    </xf>
    <xf numFmtId="183" fontId="11" fillId="0" borderId="24" xfId="5" applyNumberFormat="1" applyFont="1" applyFill="1" applyBorder="1" applyAlignment="1" applyProtection="1">
      <alignment horizontal="right"/>
    </xf>
    <xf numFmtId="177" fontId="11" fillId="0" borderId="8" xfId="5" quotePrefix="1" applyNumberFormat="1" applyFont="1" applyFill="1" applyBorder="1" applyAlignment="1" applyProtection="1">
      <alignment horizontal="right"/>
    </xf>
    <xf numFmtId="177" fontId="11" fillId="0" borderId="17" xfId="5" quotePrefix="1" applyNumberFormat="1" applyFont="1" applyFill="1" applyBorder="1" applyAlignment="1" applyProtection="1">
      <alignment horizontal="right"/>
    </xf>
    <xf numFmtId="177" fontId="11" fillId="0" borderId="3" xfId="5" quotePrefix="1" applyNumberFormat="1" applyFont="1" applyFill="1" applyBorder="1" applyAlignment="1" applyProtection="1"/>
    <xf numFmtId="177" fontId="11" fillId="0" borderId="9" xfId="5" quotePrefix="1" applyNumberFormat="1" applyFont="1" applyFill="1" applyBorder="1" applyAlignment="1" applyProtection="1">
      <alignment horizontal="right" shrinkToFit="1"/>
    </xf>
    <xf numFmtId="177" fontId="11" fillId="0" borderId="18" xfId="5" quotePrefix="1" applyNumberFormat="1" applyFont="1" applyFill="1" applyBorder="1" applyAlignment="1" applyProtection="1">
      <alignment horizontal="right" shrinkToFit="1"/>
    </xf>
    <xf numFmtId="177" fontId="11" fillId="0" borderId="46" xfId="5" quotePrefix="1" applyNumberFormat="1" applyFont="1" applyFill="1" applyBorder="1" applyAlignment="1" applyProtection="1"/>
    <xf numFmtId="176" fontId="11" fillId="0" borderId="63" xfId="5" quotePrefix="1" applyNumberFormat="1" applyFont="1" applyFill="1" applyBorder="1" applyAlignment="1" applyProtection="1">
      <alignment horizontal="right"/>
    </xf>
    <xf numFmtId="176" fontId="11" fillId="0" borderId="5" xfId="5" quotePrefix="1" applyNumberFormat="1" applyFont="1" applyFill="1" applyBorder="1" applyAlignment="1" applyProtection="1">
      <alignment horizontal="right"/>
    </xf>
    <xf numFmtId="176" fontId="11" fillId="0" borderId="16" xfId="5" quotePrefix="1" applyNumberFormat="1" applyFont="1" applyFill="1" applyBorder="1" applyAlignment="1" applyProtection="1"/>
    <xf numFmtId="177" fontId="11" fillId="0" borderId="12" xfId="5" quotePrefix="1" applyNumberFormat="1" applyFont="1" applyFill="1" applyBorder="1" applyAlignment="1" applyProtection="1">
      <alignment horizontal="right"/>
    </xf>
    <xf numFmtId="177" fontId="11" fillId="0" borderId="5" xfId="5" quotePrefix="1" applyNumberFormat="1" applyFont="1" applyFill="1" applyBorder="1" applyAlignment="1" applyProtection="1">
      <alignment horizontal="right"/>
    </xf>
    <xf numFmtId="177" fontId="11" fillId="0" borderId="47" xfId="5" quotePrefix="1" applyNumberFormat="1" applyFont="1" applyFill="1" applyBorder="1" applyAlignment="1" applyProtection="1"/>
    <xf numFmtId="177" fontId="11" fillId="0" borderId="13" xfId="5" quotePrefix="1" applyNumberFormat="1" applyFont="1" applyFill="1" applyBorder="1" applyAlignment="1" applyProtection="1">
      <alignment horizontal="right"/>
    </xf>
    <xf numFmtId="177" fontId="11" fillId="0" borderId="22" xfId="5" quotePrefix="1" applyNumberFormat="1" applyFont="1" applyFill="1" applyBorder="1" applyAlignment="1" applyProtection="1">
      <alignment horizontal="right"/>
    </xf>
    <xf numFmtId="177" fontId="11" fillId="0" borderId="61" xfId="5" applyNumberFormat="1" applyFont="1" applyFill="1" applyBorder="1" applyAlignment="1" applyProtection="1"/>
    <xf numFmtId="0" fontId="20" fillId="0" borderId="0" xfId="5" applyFont="1" applyFill="1" applyBorder="1" applyAlignment="1" applyProtection="1">
      <alignment vertical="center"/>
    </xf>
    <xf numFmtId="0" fontId="20" fillId="0" borderId="0" xfId="5" applyFont="1" applyFill="1" applyBorder="1" applyAlignment="1" applyProtection="1">
      <alignment horizontal="right" vertical="center"/>
    </xf>
    <xf numFmtId="3" fontId="6" fillId="3" borderId="50" xfId="7" quotePrefix="1" applyNumberFormat="1" applyFont="1" applyFill="1" applyBorder="1" applyAlignment="1" applyProtection="1"/>
    <xf numFmtId="0" fontId="6" fillId="3" borderId="51" xfId="7" quotePrefix="1" applyFont="1" applyFill="1" applyBorder="1" applyAlignment="1" applyProtection="1"/>
    <xf numFmtId="3" fontId="6" fillId="3" borderId="51" xfId="7" quotePrefix="1" applyNumberFormat="1" applyFont="1" applyFill="1" applyBorder="1" applyAlignment="1" applyProtection="1"/>
    <xf numFmtId="0" fontId="6" fillId="3" borderId="32" xfId="7" applyFont="1" applyFill="1" applyBorder="1" applyAlignment="1" applyProtection="1">
      <alignment horizontal="right"/>
    </xf>
    <xf numFmtId="0" fontId="6" fillId="3" borderId="33" xfId="7" applyFont="1" applyFill="1" applyBorder="1" applyAlignment="1" applyProtection="1">
      <alignment horizontal="right"/>
    </xf>
    <xf numFmtId="177" fontId="6" fillId="3" borderId="35" xfId="7" quotePrefix="1" applyNumberFormat="1" applyFont="1" applyFill="1" applyBorder="1" applyAlignment="1" applyProtection="1"/>
    <xf numFmtId="177" fontId="6" fillId="3" borderId="18" xfId="7" quotePrefix="1" applyNumberFormat="1" applyFont="1" applyFill="1" applyBorder="1" applyAlignment="1" applyProtection="1"/>
    <xf numFmtId="3" fontId="6" fillId="3" borderId="64" xfId="7" quotePrefix="1" applyNumberFormat="1" applyFont="1" applyFill="1" applyBorder="1" applyAlignment="1" applyProtection="1"/>
    <xf numFmtId="3" fontId="6" fillId="3" borderId="55" xfId="7" quotePrefix="1" applyNumberFormat="1" applyFont="1" applyFill="1" applyBorder="1" applyAlignment="1" applyProtection="1"/>
    <xf numFmtId="3" fontId="6" fillId="3" borderId="65" xfId="7" quotePrefix="1" applyNumberFormat="1" applyFont="1" applyFill="1" applyBorder="1" applyAlignment="1" applyProtection="1"/>
    <xf numFmtId="3" fontId="6" fillId="3" borderId="66" xfId="7" quotePrefix="1" applyNumberFormat="1" applyFont="1" applyFill="1" applyBorder="1" applyAlignment="1" applyProtection="1"/>
    <xf numFmtId="3" fontId="6" fillId="3" borderId="9" xfId="7" quotePrefix="1" applyNumberFormat="1" applyFont="1" applyFill="1" applyBorder="1" applyAlignment="1" applyProtection="1"/>
    <xf numFmtId="3" fontId="6" fillId="3" borderId="8" xfId="7" quotePrefix="1" applyNumberFormat="1" applyFont="1" applyFill="1" applyBorder="1" applyAlignment="1" applyProtection="1"/>
    <xf numFmtId="3" fontId="6" fillId="3" borderId="12" xfId="7" quotePrefix="1" applyNumberFormat="1" applyFont="1" applyFill="1" applyBorder="1" applyAlignment="1" applyProtection="1"/>
    <xf numFmtId="3" fontId="6" fillId="0" borderId="18" xfId="7" quotePrefix="1" applyNumberFormat="1" applyFont="1" applyFill="1" applyBorder="1" applyAlignment="1" applyProtection="1"/>
    <xf numFmtId="3" fontId="6" fillId="0" borderId="35" xfId="7" quotePrefix="1" applyNumberFormat="1" applyFont="1" applyFill="1" applyBorder="1" applyAlignment="1" applyProtection="1"/>
    <xf numFmtId="0" fontId="27" fillId="0" borderId="17" xfId="3" applyFont="1" applyFill="1" applyBorder="1" applyAlignment="1" applyProtection="1">
      <alignment horizontal="center" vertical="center"/>
    </xf>
    <xf numFmtId="0" fontId="27" fillId="0" borderId="5" xfId="3" applyFont="1" applyFill="1" applyBorder="1" applyAlignment="1" applyProtection="1">
      <alignment horizontal="center" vertical="center"/>
    </xf>
    <xf numFmtId="0" fontId="27" fillId="0" borderId="22" xfId="3" applyFont="1" applyFill="1" applyBorder="1" applyAlignment="1" applyProtection="1">
      <alignment horizontal="center" vertical="center"/>
    </xf>
    <xf numFmtId="177" fontId="27" fillId="0" borderId="23" xfId="3" quotePrefix="1" applyNumberFormat="1" applyFont="1" applyFill="1" applyBorder="1" applyAlignment="1" applyProtection="1"/>
    <xf numFmtId="176" fontId="27" fillId="0" borderId="10" xfId="3" quotePrefix="1" applyNumberFormat="1" applyFont="1" applyFill="1" applyBorder="1" applyAlignment="1" applyProtection="1"/>
    <xf numFmtId="177" fontId="27" fillId="0" borderId="24" xfId="3" quotePrefix="1" applyNumberFormat="1" applyFont="1" applyFill="1" applyBorder="1" applyAlignment="1" applyProtection="1"/>
    <xf numFmtId="177" fontId="27" fillId="0" borderId="22" xfId="3" quotePrefix="1" applyNumberFormat="1" applyFont="1" applyFill="1" applyBorder="1" applyAlignment="1" applyProtection="1"/>
    <xf numFmtId="176" fontId="27" fillId="0" borderId="5" xfId="3" quotePrefix="1" applyNumberFormat="1" applyFont="1" applyFill="1" applyBorder="1" applyAlignment="1" applyProtection="1"/>
    <xf numFmtId="184" fontId="4" fillId="0" borderId="0" xfId="2" applyNumberFormat="1" applyFont="1" applyBorder="1" applyAlignment="1">
      <alignment horizontal="right"/>
    </xf>
    <xf numFmtId="10" fontId="4" fillId="0" borderId="0" xfId="2" applyNumberFormat="1" applyFont="1" applyBorder="1"/>
    <xf numFmtId="0" fontId="28" fillId="0" borderId="0" xfId="8" applyFont="1"/>
    <xf numFmtId="0" fontId="26" fillId="0" borderId="0" xfId="9" applyFont="1"/>
    <xf numFmtId="0" fontId="26" fillId="0" borderId="0" xfId="10" applyFont="1" applyBorder="1" applyAlignment="1">
      <alignment horizontal="center"/>
    </xf>
    <xf numFmtId="176" fontId="26" fillId="0" borderId="0" xfId="0" applyNumberFormat="1" applyFont="1" applyFill="1" applyBorder="1" applyAlignment="1" applyProtection="1"/>
    <xf numFmtId="0" fontId="26" fillId="0" borderId="0" xfId="2" applyFont="1" applyFill="1" applyBorder="1" applyAlignment="1" applyProtection="1">
      <alignment horizontal="left"/>
    </xf>
    <xf numFmtId="0" fontId="26" fillId="0" borderId="0" xfId="9" applyFont="1" applyAlignment="1">
      <alignment horizontal="left"/>
    </xf>
    <xf numFmtId="0" fontId="26" fillId="0" borderId="0" xfId="9" applyFont="1" applyAlignment="1">
      <alignment horizontal="center"/>
    </xf>
    <xf numFmtId="0" fontId="28" fillId="0" borderId="0" xfId="8" applyFont="1" applyAlignment="1">
      <alignment horizontal="left"/>
    </xf>
    <xf numFmtId="0" fontId="26" fillId="0" borderId="0" xfId="10" applyFont="1"/>
    <xf numFmtId="0" fontId="26" fillId="0" borderId="0" xfId="9" applyFont="1" applyFill="1" applyBorder="1" applyAlignment="1" applyProtection="1"/>
    <xf numFmtId="0" fontId="30" fillId="0" borderId="0" xfId="10" applyFont="1" applyAlignment="1">
      <alignment horizontal="left"/>
    </xf>
    <xf numFmtId="0" fontId="29" fillId="0" borderId="0" xfId="10" applyFont="1" applyAlignment="1">
      <alignment horizontal="right"/>
    </xf>
    <xf numFmtId="0" fontId="1" fillId="0" borderId="0" xfId="8" applyFont="1"/>
    <xf numFmtId="0" fontId="26" fillId="0" borderId="0" xfId="3" applyFont="1" applyFill="1" applyBorder="1" applyAlignment="1" applyProtection="1"/>
    <xf numFmtId="0" fontId="32" fillId="0" borderId="0" xfId="3" applyFont="1"/>
    <xf numFmtId="0" fontId="26" fillId="0" borderId="0" xfId="3" quotePrefix="1" applyFont="1" applyFill="1" applyBorder="1" applyAlignment="1" applyProtection="1"/>
    <xf numFmtId="0" fontId="26" fillId="0" borderId="0" xfId="4" applyFont="1" applyFill="1" applyBorder="1" applyAlignment="1" applyProtection="1">
      <alignment vertical="center"/>
    </xf>
    <xf numFmtId="177" fontId="26" fillId="0" borderId="0" xfId="4" quotePrefix="1" applyNumberFormat="1" applyFont="1" applyFill="1" applyBorder="1" applyAlignment="1" applyProtection="1">
      <alignment vertical="center"/>
    </xf>
    <xf numFmtId="176" fontId="26" fillId="0" borderId="0" xfId="4" quotePrefix="1" applyNumberFormat="1" applyFont="1" applyFill="1" applyBorder="1" applyAlignment="1" applyProtection="1">
      <alignment horizontal="right" vertical="center"/>
    </xf>
    <xf numFmtId="176" fontId="26" fillId="0" borderId="0" xfId="4" applyNumberFormat="1" applyFont="1" applyFill="1" applyBorder="1" applyAlignment="1" applyProtection="1">
      <alignment horizontal="left" vertical="center"/>
    </xf>
    <xf numFmtId="176" fontId="29" fillId="0" borderId="0" xfId="4" applyNumberFormat="1" applyFont="1" applyFill="1" applyBorder="1" applyAlignment="1" applyProtection="1">
      <alignment horizontal="right" vertical="center"/>
    </xf>
    <xf numFmtId="0" fontId="26" fillId="0" borderId="0" xfId="3" applyFont="1" applyBorder="1"/>
    <xf numFmtId="0" fontId="26" fillId="0" borderId="0" xfId="3" quotePrefix="1" applyFont="1" applyFill="1" applyBorder="1" applyAlignment="1" applyProtection="1">
      <alignment horizontal="center"/>
    </xf>
    <xf numFmtId="0" fontId="26" fillId="0" borderId="0" xfId="3" applyFont="1"/>
    <xf numFmtId="0" fontId="29" fillId="0" borderId="0" xfId="2" applyFont="1" applyFill="1" applyBorder="1" applyAlignment="1" applyProtection="1"/>
    <xf numFmtId="0" fontId="28" fillId="0" borderId="0" xfId="0" applyFont="1"/>
    <xf numFmtId="0" fontId="26" fillId="0" borderId="0" xfId="2" applyFont="1" applyFill="1" applyBorder="1" applyAlignment="1" applyProtection="1"/>
    <xf numFmtId="0" fontId="29" fillId="0" borderId="0" xfId="0" applyFont="1"/>
    <xf numFmtId="0" fontId="26" fillId="0" borderId="0" xfId="0" applyFont="1"/>
    <xf numFmtId="0" fontId="6" fillId="0" borderId="0" xfId="7" applyFont="1" applyAlignment="1">
      <alignment horizontal="left" vertical="center"/>
    </xf>
    <xf numFmtId="0" fontId="0" fillId="0" borderId="0" xfId="8" applyFont="1"/>
    <xf numFmtId="38" fontId="6" fillId="0" borderId="0" xfId="6" applyNumberFormat="1" applyFont="1"/>
    <xf numFmtId="0" fontId="6" fillId="0" borderId="0" xfId="4" applyFont="1"/>
    <xf numFmtId="0" fontId="6" fillId="0" borderId="0" xfId="4" quotePrefix="1" applyFont="1" applyFill="1" applyBorder="1" applyAlignment="1" applyProtection="1"/>
    <xf numFmtId="0" fontId="6" fillId="0" borderId="0" xfId="4" quotePrefix="1" applyFont="1" applyFill="1" applyBorder="1" applyAlignment="1" applyProtection="1">
      <alignment vertical="center"/>
    </xf>
    <xf numFmtId="0" fontId="6" fillId="0" borderId="0" xfId="4" quotePrefix="1" applyFont="1" applyFill="1" applyBorder="1" applyAlignment="1" applyProtection="1">
      <alignment horizontal="right"/>
    </xf>
    <xf numFmtId="0" fontId="6" fillId="0" borderId="17" xfId="4" applyFont="1" applyFill="1" applyBorder="1" applyAlignment="1" applyProtection="1">
      <alignment horizontal="center" vertical="center"/>
    </xf>
    <xf numFmtId="0" fontId="6" fillId="0" borderId="5" xfId="3" applyFont="1" applyFill="1" applyBorder="1" applyAlignment="1" applyProtection="1">
      <alignment horizontal="center" vertical="center"/>
    </xf>
    <xf numFmtId="0" fontId="6" fillId="0" borderId="22" xfId="4" applyFont="1" applyFill="1" applyBorder="1" applyAlignment="1" applyProtection="1">
      <alignment horizontal="center" vertical="center"/>
    </xf>
    <xf numFmtId="0" fontId="6" fillId="0" borderId="19" xfId="4" applyFont="1" applyFill="1" applyBorder="1" applyAlignment="1" applyProtection="1">
      <alignment horizontal="distributed"/>
    </xf>
    <xf numFmtId="177" fontId="6" fillId="0" borderId="23" xfId="4" quotePrefix="1" applyNumberFormat="1" applyFont="1" applyFill="1" applyBorder="1" applyAlignment="1" applyProtection="1">
      <alignment horizontal="right"/>
    </xf>
    <xf numFmtId="176" fontId="6" fillId="0" borderId="10" xfId="4" quotePrefix="1" applyNumberFormat="1" applyFont="1" applyFill="1" applyBorder="1" applyAlignment="1" applyProtection="1">
      <alignment horizontal="right"/>
    </xf>
    <xf numFmtId="0" fontId="6" fillId="0" borderId="20" xfId="4" applyFont="1" applyFill="1" applyBorder="1" applyAlignment="1" applyProtection="1">
      <alignment horizontal="distributed"/>
    </xf>
    <xf numFmtId="177" fontId="6" fillId="0" borderId="24" xfId="4" quotePrefix="1" applyNumberFormat="1" applyFont="1" applyFill="1" applyBorder="1" applyAlignment="1" applyProtection="1">
      <alignment horizontal="right"/>
    </xf>
    <xf numFmtId="0" fontId="6" fillId="0" borderId="20" xfId="4" applyFont="1" applyFill="1" applyBorder="1" applyAlignment="1" applyProtection="1">
      <alignment horizontal="center"/>
    </xf>
    <xf numFmtId="177" fontId="6" fillId="0" borderId="24" xfId="4" quotePrefix="1" applyNumberFormat="1" applyFont="1" applyFill="1" applyBorder="1" applyAlignment="1" applyProtection="1"/>
    <xf numFmtId="0" fontId="6" fillId="0" borderId="21" xfId="4" applyFont="1" applyFill="1" applyBorder="1" applyAlignment="1" applyProtection="1">
      <alignment horizontal="distributed"/>
    </xf>
    <xf numFmtId="177" fontId="6" fillId="0" borderId="22" xfId="4" quotePrefix="1" applyNumberFormat="1" applyFont="1" applyFill="1" applyBorder="1" applyAlignment="1" applyProtection="1">
      <alignment horizontal="right"/>
    </xf>
    <xf numFmtId="176" fontId="6" fillId="0" borderId="5" xfId="4" quotePrefix="1" applyNumberFormat="1" applyFont="1" applyFill="1" applyBorder="1" applyAlignment="1" applyProtection="1">
      <alignment horizontal="right"/>
    </xf>
    <xf numFmtId="0" fontId="6" fillId="0" borderId="28" xfId="4" applyFont="1" applyFill="1" applyBorder="1" applyAlignment="1" applyProtection="1">
      <alignment horizontal="center"/>
    </xf>
    <xf numFmtId="177" fontId="6" fillId="0" borderId="16" xfId="4" quotePrefix="1" applyNumberFormat="1" applyFont="1" applyFill="1" applyBorder="1" applyAlignment="1" applyProtection="1"/>
    <xf numFmtId="0" fontId="26" fillId="0" borderId="0" xfId="6" applyFont="1"/>
    <xf numFmtId="0" fontId="11" fillId="0" borderId="8" xfId="5" applyFont="1" applyFill="1" applyBorder="1" applyAlignment="1" applyProtection="1">
      <alignment horizontal="center" vertical="center"/>
    </xf>
    <xf numFmtId="0" fontId="11" fillId="0" borderId="9" xfId="5" applyFont="1" applyFill="1" applyBorder="1" applyAlignment="1" applyProtection="1">
      <alignment horizontal="center" vertical="center"/>
    </xf>
    <xf numFmtId="0" fontId="11" fillId="0" borderId="11" xfId="5" applyFont="1" applyFill="1" applyBorder="1" applyAlignment="1" applyProtection="1">
      <alignment horizontal="center" vertical="center"/>
    </xf>
    <xf numFmtId="0" fontId="11" fillId="0" borderId="12" xfId="5" applyFont="1" applyFill="1" applyBorder="1" applyAlignment="1" applyProtection="1">
      <alignment horizontal="center" vertical="center"/>
    </xf>
    <xf numFmtId="0" fontId="11" fillId="0" borderId="13" xfId="5" applyFont="1" applyFill="1" applyBorder="1" applyAlignment="1" applyProtection="1">
      <alignment horizontal="center" vertical="center"/>
    </xf>
    <xf numFmtId="0" fontId="11" fillId="0" borderId="62" xfId="5" applyFont="1" applyFill="1" applyBorder="1" applyAlignment="1" applyProtection="1">
      <alignment horizontal="center" vertical="center"/>
    </xf>
    <xf numFmtId="0" fontId="11" fillId="0" borderId="6" xfId="5" quotePrefix="1" applyFont="1" applyFill="1" applyBorder="1" applyAlignment="1" applyProtection="1">
      <alignment horizontal="right" vertical="center"/>
    </xf>
    <xf numFmtId="0" fontId="11" fillId="0" borderId="7" xfId="5" quotePrefix="1" applyFont="1" applyFill="1" applyBorder="1" applyAlignment="1" applyProtection="1">
      <alignment horizontal="right" vertical="center"/>
    </xf>
    <xf numFmtId="0" fontId="11" fillId="0" borderId="14" xfId="5" quotePrefix="1" applyFont="1" applyFill="1" applyBorder="1" applyAlignment="1" applyProtection="1">
      <alignment horizontal="right" vertical="center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15" xfId="5" quotePrefix="1" applyFont="1" applyFill="1" applyBorder="1" applyAlignment="1" applyProtection="1">
      <alignment horizontal="right" vertical="center"/>
    </xf>
    <xf numFmtId="0" fontId="11" fillId="0" borderId="16" xfId="5" quotePrefix="1" applyFont="1" applyFill="1" applyBorder="1" applyAlignment="1" applyProtection="1">
      <alignment horizontal="right" vertical="center"/>
    </xf>
    <xf numFmtId="0" fontId="11" fillId="0" borderId="41" xfId="5" applyFont="1" applyFill="1" applyBorder="1" applyAlignment="1" applyProtection="1">
      <alignment horizontal="right" vertical="center"/>
    </xf>
    <xf numFmtId="0" fontId="6" fillId="0" borderId="9" xfId="6" applyFont="1" applyFill="1" applyBorder="1" applyAlignment="1" applyProtection="1">
      <alignment horizontal="center" vertical="center"/>
    </xf>
    <xf numFmtId="0" fontId="6" fillId="0" borderId="7" xfId="6" applyFont="1" applyFill="1" applyBorder="1" applyAlignment="1" applyProtection="1">
      <alignment horizontal="center" vertical="center"/>
    </xf>
    <xf numFmtId="0" fontId="6" fillId="0" borderId="0" xfId="6" applyFont="1" applyFill="1" applyBorder="1" applyAlignment="1" applyProtection="1"/>
    <xf numFmtId="0" fontId="20" fillId="0" borderId="0" xfId="6" applyFont="1" applyAlignment="1">
      <alignment horizontal="left"/>
    </xf>
    <xf numFmtId="0" fontId="20" fillId="0" borderId="0" xfId="6" applyFont="1" applyFill="1" applyBorder="1" applyAlignment="1" applyProtection="1">
      <alignment horizontal="left"/>
    </xf>
    <xf numFmtId="0" fontId="6" fillId="0" borderId="0" xfId="6" applyFont="1" applyFill="1" applyBorder="1" applyAlignment="1" applyProtection="1">
      <alignment horizontal="left"/>
    </xf>
    <xf numFmtId="0" fontId="6" fillId="0" borderId="0" xfId="6" quotePrefix="1" applyFont="1" applyFill="1" applyBorder="1" applyAlignment="1" applyProtection="1"/>
    <xf numFmtId="0" fontId="11" fillId="0" borderId="18" xfId="7" applyFont="1" applyFill="1" applyBorder="1" applyAlignment="1" applyProtection="1">
      <alignment horizontal="center" vertical="center"/>
    </xf>
    <xf numFmtId="0" fontId="11" fillId="0" borderId="17" xfId="7" applyFont="1" applyFill="1" applyBorder="1" applyAlignment="1" applyProtection="1">
      <alignment horizontal="center" vertical="center"/>
    </xf>
    <xf numFmtId="0" fontId="11" fillId="0" borderId="5" xfId="7" applyFont="1" applyFill="1" applyBorder="1" applyAlignment="1" applyProtection="1">
      <alignment horizontal="center" vertical="center"/>
    </xf>
    <xf numFmtId="0" fontId="11" fillId="0" borderId="17" xfId="7" applyFont="1" applyFill="1" applyBorder="1" applyAlignment="1" applyProtection="1">
      <alignment horizontal="left" vertical="center"/>
    </xf>
    <xf numFmtId="0" fontId="20" fillId="0" borderId="43" xfId="7" applyFont="1" applyFill="1" applyBorder="1" applyAlignment="1" applyProtection="1">
      <alignment horizontal="distributed"/>
    </xf>
    <xf numFmtId="0" fontId="20" fillId="0" borderId="44" xfId="7" applyFont="1" applyFill="1" applyBorder="1" applyAlignment="1" applyProtection="1">
      <alignment horizontal="distributed"/>
    </xf>
    <xf numFmtId="0" fontId="20" fillId="0" borderId="45" xfId="7" applyFont="1" applyFill="1" applyBorder="1" applyAlignment="1" applyProtection="1">
      <alignment horizontal="center"/>
    </xf>
    <xf numFmtId="0" fontId="20" fillId="0" borderId="49" xfId="7" applyFont="1" applyFill="1" applyBorder="1" applyAlignment="1" applyProtection="1">
      <alignment horizontal="distributed"/>
    </xf>
    <xf numFmtId="0" fontId="6" fillId="0" borderId="0" xfId="7" quotePrefix="1" applyFont="1" applyFill="1" applyBorder="1" applyAlignment="1" applyProtection="1">
      <alignment vertical="center"/>
    </xf>
    <xf numFmtId="0" fontId="6" fillId="0" borderId="0" xfId="7" quotePrefix="1" applyFont="1" applyFill="1" applyBorder="1" applyAlignment="1" applyProtection="1">
      <alignment horizontal="center" vertical="center"/>
    </xf>
    <xf numFmtId="0" fontId="6" fillId="0" borderId="0" xfId="7" applyFont="1" applyFill="1" applyBorder="1" applyAlignment="1" applyProtection="1">
      <alignment horizontal="center" vertical="center"/>
    </xf>
    <xf numFmtId="0" fontId="6" fillId="0" borderId="0" xfId="8" applyFont="1" applyFill="1" applyBorder="1" applyAlignment="1" applyProtection="1">
      <alignment horizontal="left" vertical="center"/>
    </xf>
    <xf numFmtId="179" fontId="6" fillId="0" borderId="8" xfId="8" applyNumberFormat="1" applyFont="1" applyFill="1" applyBorder="1" applyAlignment="1" applyProtection="1">
      <alignment horizontal="center" vertical="center"/>
    </xf>
    <xf numFmtId="179" fontId="6" fillId="0" borderId="9" xfId="8" applyNumberFormat="1" applyFont="1" applyFill="1" applyBorder="1" applyAlignment="1" applyProtection="1">
      <alignment horizontal="center" vertical="center"/>
    </xf>
    <xf numFmtId="179" fontId="6" fillId="0" borderId="13" xfId="8" applyNumberFormat="1" applyFont="1" applyFill="1" applyBorder="1" applyAlignment="1" applyProtection="1">
      <alignment horizontal="center" vertical="center"/>
    </xf>
    <xf numFmtId="179" fontId="6" fillId="0" borderId="6" xfId="8" quotePrefix="1" applyNumberFormat="1" applyFont="1" applyFill="1" applyBorder="1" applyAlignment="1" applyProtection="1">
      <alignment horizontal="center" vertical="center"/>
    </xf>
    <xf numFmtId="179" fontId="6" fillId="0" borderId="7" xfId="8" quotePrefix="1" applyNumberFormat="1" applyFont="1" applyFill="1" applyBorder="1" applyAlignment="1" applyProtection="1">
      <alignment horizontal="center" vertical="center"/>
    </xf>
    <xf numFmtId="179" fontId="6" fillId="0" borderId="16" xfId="8" quotePrefix="1" applyNumberFormat="1" applyFont="1" applyFill="1" applyBorder="1" applyAlignment="1" applyProtection="1">
      <alignment horizontal="center" vertical="center"/>
    </xf>
    <xf numFmtId="179" fontId="11" fillId="0" borderId="44" xfId="8" applyNumberFormat="1" applyFont="1" applyFill="1" applyBorder="1" applyAlignment="1" applyProtection="1">
      <alignment horizontal="distributed"/>
    </xf>
    <xf numFmtId="177" fontId="6" fillId="3" borderId="32" xfId="8" quotePrefix="1" applyNumberFormat="1" applyFont="1" applyFill="1" applyBorder="1" applyAlignment="1" applyProtection="1">
      <alignment vertical="center"/>
    </xf>
    <xf numFmtId="177" fontId="6" fillId="3" borderId="33" xfId="8" quotePrefix="1" applyNumberFormat="1" applyFont="1" applyFill="1" applyBorder="1" applyAlignment="1" applyProtection="1">
      <alignment vertical="center"/>
    </xf>
    <xf numFmtId="177" fontId="6" fillId="3" borderId="34" xfId="8" quotePrefix="1" applyNumberFormat="1" applyFont="1" applyFill="1" applyBorder="1" applyAlignment="1" applyProtection="1">
      <alignment vertical="center"/>
    </xf>
    <xf numFmtId="179" fontId="11" fillId="0" borderId="45" xfId="8" applyNumberFormat="1" applyFont="1" applyFill="1" applyBorder="1" applyAlignment="1" applyProtection="1">
      <alignment horizontal="center"/>
    </xf>
    <xf numFmtId="177" fontId="6" fillId="3" borderId="35" xfId="8" applyNumberFormat="1" applyFont="1" applyFill="1" applyBorder="1" applyAlignment="1" applyProtection="1">
      <alignment vertical="center"/>
    </xf>
    <xf numFmtId="177" fontId="6" fillId="3" borderId="18" xfId="8" applyNumberFormat="1" applyFont="1" applyFill="1" applyBorder="1" applyAlignment="1" applyProtection="1">
      <alignment vertical="center"/>
    </xf>
    <xf numFmtId="177" fontId="6" fillId="3" borderId="5" xfId="8" applyNumberFormat="1" applyFont="1" applyFill="1" applyBorder="1" applyAlignment="1" applyProtection="1">
      <alignment vertical="center"/>
    </xf>
    <xf numFmtId="49" fontId="34" fillId="0" borderId="44" xfId="8" applyNumberFormat="1" applyFont="1" applyFill="1" applyBorder="1" applyAlignment="1" applyProtection="1">
      <alignment horizontal="distributed"/>
    </xf>
    <xf numFmtId="177" fontId="6" fillId="3" borderId="24" xfId="8" quotePrefix="1" applyNumberFormat="1" applyFont="1" applyFill="1" applyBorder="1" applyAlignment="1" applyProtection="1">
      <alignment vertical="center"/>
    </xf>
    <xf numFmtId="177" fontId="6" fillId="2" borderId="3" xfId="8" quotePrefix="1" applyNumberFormat="1" applyFont="1" applyFill="1" applyBorder="1" applyAlignment="1" applyProtection="1">
      <alignment vertical="center"/>
    </xf>
    <xf numFmtId="177" fontId="6" fillId="2" borderId="7" xfId="8" quotePrefix="1" applyNumberFormat="1" applyFont="1" applyFill="1" applyBorder="1" applyAlignment="1" applyProtection="1">
      <alignment vertical="center"/>
    </xf>
    <xf numFmtId="177" fontId="6" fillId="2" borderId="15" xfId="8" quotePrefix="1" applyNumberFormat="1" applyFont="1" applyFill="1" applyBorder="1" applyAlignment="1" applyProtection="1">
      <alignment vertical="center"/>
    </xf>
    <xf numFmtId="177" fontId="6" fillId="2" borderId="16" xfId="8" quotePrefix="1" applyNumberFormat="1" applyFont="1" applyFill="1" applyBorder="1" applyAlignment="1" applyProtection="1">
      <alignment vertical="center"/>
    </xf>
    <xf numFmtId="0" fontId="20" fillId="0" borderId="0" xfId="8" applyFont="1" applyFill="1" applyBorder="1" applyAlignment="1" applyProtection="1"/>
    <xf numFmtId="0" fontId="20" fillId="0" borderId="0" xfId="8" applyFont="1" applyFill="1" applyBorder="1" applyAlignment="1" applyProtection="1">
      <alignment horizontal="right"/>
    </xf>
    <xf numFmtId="0" fontId="1" fillId="0" borderId="0" xfId="9" quotePrefix="1" applyFont="1" applyFill="1" applyBorder="1" applyAlignment="1" applyProtection="1"/>
    <xf numFmtId="0" fontId="31" fillId="0" borderId="0" xfId="9" quotePrefix="1" applyFont="1" applyFill="1" applyBorder="1" applyAlignment="1" applyProtection="1"/>
    <xf numFmtId="0" fontId="6" fillId="0" borderId="0" xfId="9" applyFont="1"/>
    <xf numFmtId="0" fontId="6" fillId="0" borderId="0" xfId="9" applyFont="1" applyFill="1" applyBorder="1" applyAlignment="1" applyProtection="1">
      <alignment horizontal="left" vertical="center"/>
    </xf>
    <xf numFmtId="0" fontId="1" fillId="0" borderId="0" xfId="9" quotePrefix="1" applyFont="1" applyFill="1" applyBorder="1" applyAlignment="1" applyProtection="1">
      <alignment horizontal="left"/>
    </xf>
    <xf numFmtId="0" fontId="20" fillId="0" borderId="0" xfId="9" quotePrefix="1" applyFont="1" applyFill="1" applyBorder="1" applyAlignment="1" applyProtection="1"/>
    <xf numFmtId="0" fontId="20" fillId="0" borderId="0" xfId="9" applyFont="1" applyFill="1" applyBorder="1" applyAlignment="1" applyProtection="1">
      <alignment horizontal="right"/>
    </xf>
    <xf numFmtId="0" fontId="6" fillId="0" borderId="1" xfId="9" quotePrefix="1" applyFont="1" applyFill="1" applyBorder="1" applyAlignment="1" applyProtection="1"/>
    <xf numFmtId="0" fontId="6" fillId="0" borderId="2" xfId="9" quotePrefix="1" applyFont="1" applyFill="1" applyBorder="1" applyAlignment="1" applyProtection="1"/>
    <xf numFmtId="0" fontId="6" fillId="0" borderId="2" xfId="9" applyFont="1" applyFill="1" applyBorder="1" applyAlignment="1" applyProtection="1"/>
    <xf numFmtId="0" fontId="6" fillId="0" borderId="3" xfId="9" quotePrefix="1" applyFont="1" applyFill="1" applyBorder="1" applyAlignment="1" applyProtection="1"/>
    <xf numFmtId="0" fontId="6" fillId="0" borderId="4" xfId="9" quotePrefix="1" applyFont="1" applyFill="1" applyBorder="1" applyAlignment="1" applyProtection="1"/>
    <xf numFmtId="0" fontId="6" fillId="0" borderId="4" xfId="9" applyFont="1" applyFill="1" applyBorder="1" applyAlignment="1" applyProtection="1"/>
    <xf numFmtId="0" fontId="11" fillId="0" borderId="18" xfId="9" applyFont="1" applyFill="1" applyBorder="1" applyAlignment="1" applyProtection="1">
      <alignment horizontal="center" vertical="center"/>
    </xf>
    <xf numFmtId="0" fontId="11" fillId="0" borderId="5" xfId="9" applyFont="1" applyFill="1" applyBorder="1" applyAlignment="1" applyProtection="1">
      <alignment horizontal="center" vertical="center"/>
    </xf>
    <xf numFmtId="3" fontId="6" fillId="0" borderId="52" xfId="9" quotePrefix="1" applyNumberFormat="1" applyFont="1" applyFill="1" applyBorder="1" applyAlignment="1" applyProtection="1"/>
    <xf numFmtId="3" fontId="6" fillId="0" borderId="23" xfId="9" quotePrefix="1" applyNumberFormat="1" applyFont="1" applyFill="1" applyBorder="1" applyAlignment="1" applyProtection="1"/>
    <xf numFmtId="3" fontId="6" fillId="0" borderId="36" xfId="9" quotePrefix="1" applyNumberFormat="1" applyFont="1" applyFill="1" applyBorder="1" applyAlignment="1" applyProtection="1">
      <alignment horizontal="right"/>
    </xf>
    <xf numFmtId="3" fontId="6" fillId="0" borderId="10" xfId="9" quotePrefix="1" applyNumberFormat="1" applyFont="1" applyFill="1" applyBorder="1" applyAlignment="1" applyProtection="1"/>
    <xf numFmtId="3" fontId="6" fillId="0" borderId="20" xfId="9" quotePrefix="1" applyNumberFormat="1" applyFont="1" applyFill="1" applyBorder="1" applyAlignment="1" applyProtection="1"/>
    <xf numFmtId="3" fontId="6" fillId="0" borderId="24" xfId="9" quotePrefix="1" applyNumberFormat="1" applyFont="1" applyFill="1" applyBorder="1" applyAlignment="1" applyProtection="1"/>
    <xf numFmtId="3" fontId="6" fillId="0" borderId="33" xfId="9" quotePrefix="1" applyNumberFormat="1" applyFont="1" applyFill="1" applyBorder="1" applyAlignment="1" applyProtection="1">
      <alignment horizontal="right"/>
    </xf>
    <xf numFmtId="3" fontId="6" fillId="0" borderId="34" xfId="9" quotePrefix="1" applyNumberFormat="1" applyFont="1" applyFill="1" applyBorder="1" applyAlignment="1" applyProtection="1"/>
    <xf numFmtId="3" fontId="6" fillId="0" borderId="20" xfId="9" quotePrefix="1" applyNumberFormat="1" applyFont="1" applyFill="1" applyBorder="1" applyAlignment="1" applyProtection="1">
      <alignment horizontal="right"/>
    </xf>
    <xf numFmtId="3" fontId="6" fillId="0" borderId="24" xfId="9" quotePrefix="1" applyNumberFormat="1" applyFont="1" applyFill="1" applyBorder="1" applyAlignment="1" applyProtection="1">
      <alignment horizontal="right"/>
    </xf>
    <xf numFmtId="0" fontId="6" fillId="0" borderId="33" xfId="9" applyFont="1" applyFill="1" applyBorder="1" applyAlignment="1" applyProtection="1">
      <alignment horizontal="right"/>
    </xf>
    <xf numFmtId="3" fontId="6" fillId="0" borderId="34" xfId="9" quotePrefix="1" applyNumberFormat="1" applyFont="1" applyFill="1" applyBorder="1" applyAlignment="1" applyProtection="1">
      <alignment horizontal="right"/>
    </xf>
    <xf numFmtId="3" fontId="6" fillId="0" borderId="53" xfId="9" quotePrefix="1" applyNumberFormat="1" applyFont="1" applyFill="1" applyBorder="1" applyAlignment="1" applyProtection="1"/>
    <xf numFmtId="3" fontId="6" fillId="0" borderId="33" xfId="9" quotePrefix="1" applyNumberFormat="1" applyFont="1" applyFill="1" applyBorder="1" applyAlignment="1" applyProtection="1"/>
    <xf numFmtId="3" fontId="6" fillId="0" borderId="21" xfId="9" quotePrefix="1" applyNumberFormat="1" applyFont="1" applyFill="1" applyBorder="1" applyAlignment="1" applyProtection="1"/>
    <xf numFmtId="3" fontId="6" fillId="0" borderId="22" xfId="9" quotePrefix="1" applyNumberFormat="1" applyFont="1" applyFill="1" applyBorder="1" applyAlignment="1" applyProtection="1"/>
    <xf numFmtId="0" fontId="6" fillId="0" borderId="58" xfId="9" applyFont="1" applyFill="1" applyBorder="1" applyAlignment="1" applyProtection="1">
      <alignment horizontal="center" vertical="center"/>
    </xf>
    <xf numFmtId="0" fontId="6" fillId="0" borderId="59" xfId="9" applyFont="1" applyFill="1" applyBorder="1" applyAlignment="1" applyProtection="1">
      <alignment horizontal="center" vertical="center"/>
    </xf>
    <xf numFmtId="3" fontId="6" fillId="0" borderId="28" xfId="9" quotePrefix="1" applyNumberFormat="1" applyFont="1" applyFill="1" applyBorder="1" applyAlignment="1" applyProtection="1"/>
    <xf numFmtId="3" fontId="6" fillId="0" borderId="16" xfId="9" quotePrefix="1" applyNumberFormat="1" applyFont="1" applyFill="1" applyBorder="1" applyAlignment="1" applyProtection="1"/>
    <xf numFmtId="0" fontId="6" fillId="0" borderId="60" xfId="9" applyFont="1" applyFill="1" applyBorder="1" applyAlignment="1" applyProtection="1">
      <alignment vertical="center"/>
    </xf>
    <xf numFmtId="0" fontId="6" fillId="0" borderId="61" xfId="9" applyFont="1" applyFill="1" applyBorder="1" applyAlignment="1" applyProtection="1">
      <alignment vertical="center"/>
    </xf>
    <xf numFmtId="0" fontId="20" fillId="0" borderId="0" xfId="9" applyFont="1" applyFill="1" applyBorder="1" applyAlignment="1" applyProtection="1"/>
    <xf numFmtId="0" fontId="26" fillId="0" borderId="0" xfId="4" quotePrefix="1" applyFont="1" applyFill="1" applyBorder="1" applyAlignment="1" applyProtection="1"/>
    <xf numFmtId="0" fontId="29" fillId="0" borderId="0" xfId="4" quotePrefix="1" applyFont="1" applyFill="1" applyBorder="1" applyAlignment="1" applyProtection="1">
      <alignment horizontal="right"/>
    </xf>
    <xf numFmtId="0" fontId="6" fillId="0" borderId="0" xfId="9" applyFont="1" applyAlignment="1">
      <alignment vertical="center"/>
    </xf>
    <xf numFmtId="0" fontId="6" fillId="0" borderId="57" xfId="9" applyFont="1" applyBorder="1"/>
    <xf numFmtId="0" fontId="6" fillId="0" borderId="25" xfId="9" applyFont="1" applyBorder="1"/>
    <xf numFmtId="177" fontId="6" fillId="0" borderId="1" xfId="0" applyNumberFormat="1" applyFont="1" applyFill="1" applyBorder="1" applyAlignment="1" applyProtection="1"/>
    <xf numFmtId="181" fontId="6" fillId="0" borderId="39" xfId="10" applyNumberFormat="1" applyFont="1" applyFill="1" applyBorder="1" applyAlignment="1" applyProtection="1">
      <alignment horizontal="left"/>
    </xf>
    <xf numFmtId="176" fontId="6" fillId="0" borderId="35" xfId="0" applyNumberFormat="1" applyFont="1" applyFill="1" applyBorder="1" applyAlignment="1" applyProtection="1"/>
    <xf numFmtId="0" fontId="6" fillId="0" borderId="48" xfId="2" applyFont="1" applyFill="1" applyBorder="1" applyAlignment="1" applyProtection="1">
      <alignment horizontal="left"/>
    </xf>
    <xf numFmtId="0" fontId="1" fillId="0" borderId="0" xfId="10" quotePrefix="1" applyFont="1" applyFill="1" applyBorder="1" applyAlignment="1" applyProtection="1"/>
    <xf numFmtId="0" fontId="31" fillId="0" borderId="0" xfId="10" quotePrefix="1" applyFont="1" applyFill="1" applyBorder="1" applyAlignment="1" applyProtection="1"/>
    <xf numFmtId="0" fontId="35" fillId="0" borderId="0" xfId="10" applyFont="1"/>
    <xf numFmtId="0" fontId="35" fillId="0" borderId="0" xfId="10" applyFont="1" applyAlignment="1">
      <alignment horizontal="left"/>
    </xf>
    <xf numFmtId="0" fontId="1" fillId="0" borderId="0" xfId="8" applyFont="1" applyAlignment="1">
      <alignment horizontal="left"/>
    </xf>
    <xf numFmtId="0" fontId="6" fillId="0" borderId="0" xfId="10" applyFont="1" applyAlignment="1">
      <alignment vertical="center"/>
    </xf>
    <xf numFmtId="0" fontId="6" fillId="0" borderId="0" xfId="10" applyFont="1"/>
    <xf numFmtId="0" fontId="20" fillId="0" borderId="0" xfId="10" quotePrefix="1" applyFont="1" applyFill="1" applyBorder="1" applyAlignment="1" applyProtection="1"/>
    <xf numFmtId="0" fontId="20" fillId="0" borderId="0" xfId="10" applyFont="1" applyFill="1" applyBorder="1" applyAlignment="1" applyProtection="1">
      <alignment horizontal="right"/>
    </xf>
    <xf numFmtId="0" fontId="6" fillId="0" borderId="13" xfId="10" applyFont="1" applyFill="1" applyBorder="1" applyAlignment="1" applyProtection="1">
      <alignment horizontal="center" vertical="center"/>
    </xf>
    <xf numFmtId="0" fontId="6" fillId="0" borderId="12" xfId="10" applyFont="1" applyFill="1" applyBorder="1" applyAlignment="1" applyProtection="1">
      <alignment horizontal="center" vertical="center"/>
    </xf>
    <xf numFmtId="3" fontId="6" fillId="0" borderId="54" xfId="10" applyNumberFormat="1" applyFont="1" applyFill="1" applyBorder="1" applyAlignment="1" applyProtection="1">
      <alignment horizontal="right"/>
    </xf>
    <xf numFmtId="181" fontId="6" fillId="0" borderId="55" xfId="10" applyNumberFormat="1" applyFont="1" applyFill="1" applyBorder="1" applyAlignment="1" applyProtection="1">
      <alignment horizontal="right"/>
    </xf>
    <xf numFmtId="3" fontId="6" fillId="0" borderId="56" xfId="10" quotePrefix="1" applyNumberFormat="1" applyFont="1" applyFill="1" applyBorder="1" applyAlignment="1" applyProtection="1">
      <alignment horizontal="right"/>
    </xf>
    <xf numFmtId="181" fontId="6" fillId="0" borderId="5" xfId="10" quotePrefix="1" applyNumberFormat="1" applyFont="1" applyFill="1" applyBorder="1" applyAlignment="1" applyProtection="1">
      <alignment horizontal="right"/>
    </xf>
    <xf numFmtId="3" fontId="6" fillId="0" borderId="57" xfId="10" applyNumberFormat="1" applyFont="1" applyFill="1" applyBorder="1" applyAlignment="1" applyProtection="1">
      <alignment horizontal="right"/>
    </xf>
    <xf numFmtId="181" fontId="6" fillId="0" borderId="47" xfId="10" applyNumberFormat="1" applyFont="1" applyFill="1" applyBorder="1" applyAlignment="1" applyProtection="1">
      <alignment horizontal="right"/>
    </xf>
    <xf numFmtId="0" fontId="13" fillId="0" borderId="0" xfId="11" applyFont="1" applyFill="1" applyBorder="1" applyAlignment="1" applyProtection="1"/>
    <xf numFmtId="0" fontId="1" fillId="0" borderId="0" xfId="11" quotePrefix="1" applyFont="1" applyFill="1" applyBorder="1" applyAlignment="1" applyProtection="1"/>
    <xf numFmtId="0" fontId="6" fillId="0" borderId="1" xfId="8" applyFont="1" applyBorder="1"/>
    <xf numFmtId="0" fontId="1" fillId="0" borderId="2" xfId="8" applyFont="1" applyBorder="1"/>
    <xf numFmtId="0" fontId="1" fillId="0" borderId="3" xfId="8" applyFont="1" applyBorder="1"/>
    <xf numFmtId="0" fontId="6" fillId="0" borderId="45" xfId="8" applyFont="1" applyBorder="1"/>
    <xf numFmtId="0" fontId="6" fillId="0" borderId="0" xfId="9" applyFont="1" applyFill="1" applyBorder="1" applyAlignment="1" applyProtection="1"/>
    <xf numFmtId="0" fontId="11" fillId="0" borderId="0" xfId="10" applyFont="1" applyAlignment="1">
      <alignment horizontal="left"/>
    </xf>
    <xf numFmtId="0" fontId="20" fillId="0" borderId="0" xfId="10" applyFont="1" applyAlignment="1">
      <alignment horizontal="right"/>
    </xf>
    <xf numFmtId="0" fontId="13" fillId="0" borderId="0" xfId="12" applyFont="1" applyFill="1" applyBorder="1" applyAlignment="1" applyProtection="1"/>
    <xf numFmtId="0" fontId="1" fillId="0" borderId="0" xfId="12" applyFont="1" applyFill="1" applyBorder="1" applyAlignment="1" applyProtection="1"/>
    <xf numFmtId="0" fontId="36" fillId="0" borderId="26" xfId="12" applyFont="1" applyFill="1" applyBorder="1" applyAlignment="1" applyProtection="1">
      <alignment horizontal="right"/>
    </xf>
    <xf numFmtId="0" fontId="11" fillId="0" borderId="9" xfId="12" applyFont="1" applyFill="1" applyBorder="1" applyAlignment="1" applyProtection="1">
      <alignment horizontal="center"/>
    </xf>
    <xf numFmtId="0" fontId="11" fillId="0" borderId="9" xfId="12" quotePrefix="1" applyFont="1" applyFill="1" applyBorder="1" applyAlignment="1" applyProtection="1">
      <alignment horizontal="center"/>
    </xf>
    <xf numFmtId="0" fontId="11" fillId="0" borderId="29" xfId="12" quotePrefix="1" applyFont="1" applyFill="1" applyBorder="1" applyAlignment="1" applyProtection="1"/>
    <xf numFmtId="0" fontId="11" fillId="0" borderId="29" xfId="12" applyFont="1" applyFill="1" applyBorder="1" applyAlignment="1" applyProtection="1">
      <alignment horizontal="center"/>
    </xf>
    <xf numFmtId="0" fontId="11" fillId="0" borderId="29" xfId="12" applyFont="1" applyFill="1" applyBorder="1" applyAlignment="1" applyProtection="1">
      <alignment horizontal="right"/>
    </xf>
    <xf numFmtId="0" fontId="36" fillId="0" borderId="28" xfId="12" applyFont="1" applyFill="1" applyBorder="1" applyAlignment="1" applyProtection="1">
      <alignment horizontal="left"/>
    </xf>
    <xf numFmtId="0" fontId="11" fillId="0" borderId="7" xfId="12" applyFont="1" applyFill="1" applyBorder="1" applyAlignment="1" applyProtection="1">
      <alignment horizontal="center"/>
    </xf>
    <xf numFmtId="0" fontId="7" fillId="0" borderId="0" xfId="3" applyFont="1" applyFill="1" applyBorder="1" applyAlignment="1" applyProtection="1">
      <alignment vertical="center"/>
    </xf>
    <xf numFmtId="0" fontId="0" fillId="0" borderId="0" xfId="4" applyFont="1" applyFill="1" applyBorder="1" applyAlignment="1" applyProtection="1">
      <alignment vertical="center"/>
    </xf>
    <xf numFmtId="0" fontId="0" fillId="0" borderId="0" xfId="9" quotePrefix="1" applyFont="1" applyFill="1" applyBorder="1" applyAlignment="1" applyProtection="1"/>
    <xf numFmtId="0" fontId="0" fillId="0" borderId="0" xfId="10" quotePrefix="1" applyFont="1" applyFill="1" applyBorder="1" applyAlignment="1" applyProtection="1"/>
    <xf numFmtId="0" fontId="0" fillId="0" borderId="0" xfId="11" applyFont="1" applyAlignment="1">
      <alignment horizontal="left"/>
    </xf>
    <xf numFmtId="0" fontId="6" fillId="0" borderId="67" xfId="3" quotePrefix="1" applyFont="1" applyFill="1" applyBorder="1" applyAlignment="1" applyProtection="1">
      <alignment horizontal="center" vertical="center"/>
    </xf>
    <xf numFmtId="0" fontId="6" fillId="0" borderId="55" xfId="3" quotePrefix="1" applyFont="1" applyFill="1" applyBorder="1" applyAlignment="1" applyProtection="1">
      <alignment horizontal="center" vertical="center"/>
    </xf>
    <xf numFmtId="0" fontId="6" fillId="0" borderId="68" xfId="4" applyFont="1" applyFill="1" applyBorder="1" applyAlignment="1" applyProtection="1">
      <alignment horizontal="left" vertical="center" wrapText="1"/>
    </xf>
    <xf numFmtId="0" fontId="6" fillId="0" borderId="69" xfId="4" applyFont="1" applyFill="1" applyBorder="1" applyAlignment="1" applyProtection="1">
      <alignment horizontal="left" vertical="center" wrapText="1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8" fillId="0" borderId="68" xfId="3" quotePrefix="1" applyFont="1" applyFill="1" applyBorder="1" applyAlignment="1" applyProtection="1">
      <alignment horizontal="left" vertical="center" wrapText="1"/>
    </xf>
    <xf numFmtId="0" fontId="8" fillId="0" borderId="69" xfId="3" quotePrefix="1" applyFont="1" applyFill="1" applyBorder="1" applyAlignment="1" applyProtection="1">
      <alignment horizontal="left" vertical="center" wrapText="1"/>
    </xf>
    <xf numFmtId="0" fontId="27" fillId="0" borderId="67" xfId="3" quotePrefix="1" applyFont="1" applyFill="1" applyBorder="1" applyAlignment="1" applyProtection="1">
      <alignment horizontal="center" vertical="center"/>
    </xf>
    <xf numFmtId="0" fontId="27" fillId="0" borderId="55" xfId="3" quotePrefix="1" applyFont="1" applyFill="1" applyBorder="1" applyAlignment="1" applyProtection="1">
      <alignment horizontal="center" vertical="center"/>
    </xf>
    <xf numFmtId="0" fontId="27" fillId="0" borderId="54" xfId="3" quotePrefix="1" applyFont="1" applyFill="1" applyBorder="1" applyAlignment="1" applyProtection="1">
      <alignment horizontal="center" vertical="center"/>
    </xf>
    <xf numFmtId="0" fontId="27" fillId="0" borderId="42" xfId="3" quotePrefix="1" applyFont="1" applyFill="1" applyBorder="1" applyAlignment="1" applyProtection="1">
      <alignment horizontal="center" vertical="center"/>
    </xf>
    <xf numFmtId="38" fontId="6" fillId="0" borderId="72" xfId="1" applyFont="1" applyBorder="1" applyAlignment="1">
      <alignment horizontal="right"/>
    </xf>
    <xf numFmtId="38" fontId="6" fillId="0" borderId="40" xfId="1" applyFont="1" applyBorder="1" applyAlignment="1">
      <alignment horizontal="right"/>
    </xf>
    <xf numFmtId="38" fontId="6" fillId="0" borderId="3" xfId="1" applyFont="1" applyBorder="1" applyAlignment="1">
      <alignment horizontal="right"/>
    </xf>
    <xf numFmtId="38" fontId="6" fillId="0" borderId="41" xfId="1" applyFont="1" applyBorder="1" applyAlignment="1">
      <alignment horizontal="right"/>
    </xf>
    <xf numFmtId="177" fontId="6" fillId="0" borderId="72" xfId="6" quotePrefix="1" applyNumberFormat="1" applyFont="1" applyFill="1" applyBorder="1" applyAlignment="1" applyProtection="1"/>
    <xf numFmtId="177" fontId="6" fillId="0" borderId="53" xfId="6" quotePrefix="1" applyNumberFormat="1" applyFont="1" applyFill="1" applyBorder="1" applyAlignment="1" applyProtection="1"/>
    <xf numFmtId="177" fontId="6" fillId="0" borderId="40" xfId="6" quotePrefix="1" applyNumberFormat="1" applyFont="1" applyFill="1" applyBorder="1" applyAlignment="1" applyProtection="1"/>
    <xf numFmtId="0" fontId="6" fillId="0" borderId="24" xfId="6" applyFont="1" applyFill="1" applyBorder="1" applyAlignment="1" applyProtection="1">
      <alignment horizontal="center"/>
    </xf>
    <xf numFmtId="0" fontId="6" fillId="0" borderId="34" xfId="6" applyFont="1" applyFill="1" applyBorder="1" applyAlignment="1" applyProtection="1">
      <alignment horizontal="center"/>
    </xf>
    <xf numFmtId="0" fontId="6" fillId="0" borderId="33" xfId="6" applyFont="1" applyFill="1" applyBorder="1" applyAlignment="1" applyProtection="1">
      <alignment horizontal="center"/>
    </xf>
    <xf numFmtId="0" fontId="6" fillId="0" borderId="77" xfId="6" applyFont="1" applyBorder="1" applyAlignment="1">
      <alignment horizontal="right"/>
    </xf>
    <xf numFmtId="0" fontId="6" fillId="0" borderId="62" xfId="6" applyFont="1" applyBorder="1" applyAlignment="1">
      <alignment horizontal="right"/>
    </xf>
    <xf numFmtId="0" fontId="6" fillId="0" borderId="72" xfId="6" applyFont="1" applyBorder="1" applyAlignment="1">
      <alignment horizontal="right"/>
    </xf>
    <xf numFmtId="0" fontId="6" fillId="0" borderId="40" xfId="6" applyFont="1" applyBorder="1" applyAlignment="1">
      <alignment horizontal="right"/>
    </xf>
    <xf numFmtId="0" fontId="6" fillId="0" borderId="1" xfId="6" applyFont="1" applyFill="1" applyBorder="1" applyAlignment="1" applyProtection="1">
      <alignment horizontal="center" vertical="center"/>
    </xf>
    <xf numFmtId="0" fontId="6" fillId="0" borderId="73" xfId="6" applyFont="1" applyFill="1" applyBorder="1" applyAlignment="1" applyProtection="1">
      <alignment horizontal="center" vertical="center"/>
    </xf>
    <xf numFmtId="0" fontId="6" fillId="0" borderId="3" xfId="6" applyFont="1" applyFill="1" applyBorder="1" applyAlignment="1" applyProtection="1">
      <alignment horizontal="center" vertical="center"/>
    </xf>
    <xf numFmtId="0" fontId="6" fillId="0" borderId="16" xfId="6" applyFont="1" applyFill="1" applyBorder="1" applyAlignment="1" applyProtection="1">
      <alignment horizontal="center" vertical="center"/>
    </xf>
    <xf numFmtId="177" fontId="6" fillId="0" borderId="35" xfId="6" quotePrefix="1" applyNumberFormat="1" applyFont="1" applyFill="1" applyBorder="1" applyAlignment="1" applyProtection="1"/>
    <xf numFmtId="177" fontId="6" fillId="0" borderId="71" xfId="6" quotePrefix="1" applyNumberFormat="1" applyFont="1" applyFill="1" applyBorder="1" applyAlignment="1" applyProtection="1"/>
    <xf numFmtId="177" fontId="6" fillId="0" borderId="48" xfId="6" quotePrefix="1" applyNumberFormat="1" applyFont="1" applyFill="1" applyBorder="1" applyAlignment="1" applyProtection="1"/>
    <xf numFmtId="0" fontId="6" fillId="0" borderId="9" xfId="6" applyFont="1" applyFill="1" applyBorder="1" applyAlignment="1" applyProtection="1">
      <alignment horizontal="center" vertical="center"/>
    </xf>
    <xf numFmtId="0" fontId="6" fillId="0" borderId="36" xfId="6" applyFont="1" applyFill="1" applyBorder="1" applyAlignment="1" applyProtection="1">
      <alignment horizontal="center" vertical="center"/>
    </xf>
    <xf numFmtId="0" fontId="6" fillId="0" borderId="8" xfId="6" applyFont="1" applyFill="1" applyBorder="1" applyAlignment="1" applyProtection="1">
      <alignment horizontal="center" vertical="center" textRotation="255"/>
    </xf>
    <xf numFmtId="0" fontId="6" fillId="0" borderId="74" xfId="6" applyFont="1" applyFill="1" applyBorder="1" applyAlignment="1" applyProtection="1">
      <alignment horizontal="center" vertical="center" textRotation="255"/>
    </xf>
    <xf numFmtId="0" fontId="6" fillId="0" borderId="6" xfId="6" applyFont="1" applyFill="1" applyBorder="1" applyAlignment="1" applyProtection="1">
      <alignment horizontal="center" vertical="center" textRotation="255"/>
    </xf>
    <xf numFmtId="0" fontId="6" fillId="0" borderId="55" xfId="6" applyFont="1" applyFill="1" applyBorder="1" applyAlignment="1" applyProtection="1">
      <alignment horizontal="center"/>
    </xf>
    <xf numFmtId="0" fontId="6" fillId="0" borderId="19" xfId="6" applyFont="1" applyFill="1" applyBorder="1" applyAlignment="1" applyProtection="1">
      <alignment horizontal="center"/>
    </xf>
    <xf numFmtId="0" fontId="6" fillId="0" borderId="15" xfId="6" applyFont="1" applyFill="1" applyBorder="1" applyAlignment="1" applyProtection="1">
      <alignment horizontal="center"/>
    </xf>
    <xf numFmtId="0" fontId="6" fillId="0" borderId="28" xfId="6" applyFont="1" applyFill="1" applyBorder="1" applyAlignment="1" applyProtection="1">
      <alignment horizontal="center"/>
    </xf>
    <xf numFmtId="177" fontId="6" fillId="0" borderId="54" xfId="6" quotePrefix="1" applyNumberFormat="1" applyFont="1" applyFill="1" applyBorder="1" applyAlignment="1" applyProtection="1"/>
    <xf numFmtId="177" fontId="6" fillId="0" borderId="70" xfId="6" quotePrefix="1" applyNumberFormat="1" applyFont="1" applyFill="1" applyBorder="1" applyAlignment="1" applyProtection="1"/>
    <xf numFmtId="177" fontId="6" fillId="0" borderId="42" xfId="6" quotePrefix="1" applyNumberFormat="1" applyFont="1" applyFill="1" applyBorder="1" applyAlignment="1" applyProtection="1"/>
    <xf numFmtId="0" fontId="6" fillId="0" borderId="77" xfId="6" applyFont="1" applyFill="1" applyBorder="1" applyAlignment="1" applyProtection="1">
      <alignment horizontal="center" vertical="center"/>
    </xf>
    <xf numFmtId="0" fontId="6" fillId="0" borderId="78" xfId="6" applyFont="1" applyFill="1" applyBorder="1" applyAlignment="1" applyProtection="1">
      <alignment horizontal="center" vertical="center"/>
    </xf>
    <xf numFmtId="0" fontId="6" fillId="0" borderId="56" xfId="6" applyFont="1" applyFill="1" applyBorder="1" applyAlignment="1" applyProtection="1">
      <alignment horizontal="center" vertical="center"/>
    </xf>
    <xf numFmtId="0" fontId="6" fillId="0" borderId="76" xfId="6" applyFont="1" applyFill="1" applyBorder="1" applyAlignment="1" applyProtection="1">
      <alignment horizontal="center" vertical="center"/>
    </xf>
    <xf numFmtId="0" fontId="6" fillId="0" borderId="41" xfId="6" applyFont="1" applyFill="1" applyBorder="1" applyAlignment="1" applyProtection="1">
      <alignment horizontal="center"/>
    </xf>
    <xf numFmtId="0" fontId="8" fillId="0" borderId="72" xfId="5" applyFont="1" applyFill="1" applyBorder="1" applyAlignment="1" applyProtection="1">
      <alignment horizontal="center"/>
    </xf>
    <xf numFmtId="0" fontId="8" fillId="0" borderId="40" xfId="5" applyFont="1" applyFill="1" applyBorder="1" applyAlignment="1" applyProtection="1">
      <alignment horizontal="center"/>
    </xf>
    <xf numFmtId="0" fontId="6" fillId="0" borderId="57" xfId="6" applyFont="1" applyFill="1" applyBorder="1" applyAlignment="1" applyProtection="1">
      <alignment horizontal="center" vertical="center"/>
    </xf>
    <xf numFmtId="0" fontId="6" fillId="0" borderId="79" xfId="6" applyFont="1" applyFill="1" applyBorder="1" applyAlignment="1" applyProtection="1">
      <alignment horizontal="center" vertical="center"/>
    </xf>
    <xf numFmtId="0" fontId="6" fillId="0" borderId="25" xfId="6" applyFont="1" applyFill="1" applyBorder="1" applyAlignment="1" applyProtection="1">
      <alignment horizontal="center" vertical="center"/>
    </xf>
    <xf numFmtId="0" fontId="8" fillId="0" borderId="57" xfId="5" applyFont="1" applyFill="1" applyBorder="1" applyAlignment="1" applyProtection="1">
      <alignment horizontal="center"/>
    </xf>
    <xf numFmtId="0" fontId="8" fillId="0" borderId="25" xfId="5" quotePrefix="1" applyFont="1" applyFill="1" applyBorder="1" applyAlignment="1" applyProtection="1">
      <alignment horizontal="center"/>
    </xf>
    <xf numFmtId="0" fontId="6" fillId="0" borderId="80" xfId="6" applyFont="1" applyFill="1" applyBorder="1" applyAlignment="1" applyProtection="1">
      <alignment vertical="center" wrapText="1"/>
    </xf>
    <xf numFmtId="0" fontId="6" fillId="0" borderId="81" xfId="6" applyFont="1" applyFill="1" applyBorder="1" applyAlignment="1" applyProtection="1">
      <alignment vertical="center" wrapText="1"/>
    </xf>
    <xf numFmtId="0" fontId="6" fillId="0" borderId="82" xfId="6" applyFont="1" applyFill="1" applyBorder="1" applyAlignment="1" applyProtection="1">
      <alignment vertical="center" wrapText="1"/>
    </xf>
    <xf numFmtId="0" fontId="6" fillId="0" borderId="83" xfId="6" applyFont="1" applyFill="1" applyBorder="1" applyAlignment="1" applyProtection="1">
      <alignment horizontal="center"/>
    </xf>
    <xf numFmtId="0" fontId="6" fillId="0" borderId="39" xfId="6" applyFont="1" applyFill="1" applyBorder="1" applyAlignment="1" applyProtection="1">
      <alignment horizontal="center"/>
    </xf>
    <xf numFmtId="0" fontId="6" fillId="0" borderId="37" xfId="6" applyFont="1" applyFill="1" applyBorder="1" applyAlignment="1" applyProtection="1">
      <alignment horizontal="center" vertical="center"/>
    </xf>
    <xf numFmtId="0" fontId="6" fillId="0" borderId="75" xfId="6" applyFont="1" applyFill="1" applyBorder="1" applyAlignment="1" applyProtection="1">
      <alignment horizontal="center" vertical="center"/>
    </xf>
    <xf numFmtId="0" fontId="6" fillId="0" borderId="77" xfId="6" quotePrefix="1" applyFont="1" applyFill="1" applyBorder="1" applyAlignment="1" applyProtection="1">
      <alignment horizontal="center" vertical="center"/>
    </xf>
    <xf numFmtId="0" fontId="6" fillId="0" borderId="78" xfId="6" quotePrefix="1" applyFont="1" applyFill="1" applyBorder="1" applyAlignment="1" applyProtection="1">
      <alignment horizontal="center" vertical="center"/>
    </xf>
    <xf numFmtId="0" fontId="6" fillId="0" borderId="56" xfId="6" quotePrefix="1" applyFont="1" applyFill="1" applyBorder="1" applyAlignment="1" applyProtection="1">
      <alignment horizontal="center" vertical="center"/>
    </xf>
    <xf numFmtId="0" fontId="6" fillId="0" borderId="76" xfId="6" quotePrefix="1" applyFont="1" applyFill="1" applyBorder="1" applyAlignment="1" applyProtection="1">
      <alignment horizontal="center" vertical="center"/>
    </xf>
    <xf numFmtId="0" fontId="12" fillId="0" borderId="32" xfId="5" applyFont="1" applyFill="1" applyBorder="1" applyAlignment="1" applyProtection="1">
      <alignment horizontal="center" vertical="center" textRotation="255"/>
    </xf>
    <xf numFmtId="0" fontId="12" fillId="0" borderId="8" xfId="5" applyFont="1" applyFill="1" applyBorder="1" applyAlignment="1" applyProtection="1">
      <alignment horizontal="center" vertical="center" textRotation="255"/>
    </xf>
    <xf numFmtId="0" fontId="12" fillId="0" borderId="17" xfId="5" applyFont="1" applyFill="1" applyBorder="1" applyAlignment="1" applyProtection="1">
      <alignment horizontal="center" vertical="center" textRotation="255"/>
    </xf>
    <xf numFmtId="0" fontId="8" fillId="0" borderId="84" xfId="5" applyFont="1" applyFill="1" applyBorder="1" applyAlignment="1" applyProtection="1">
      <alignment horizontal="left" vertical="center" wrapText="1"/>
    </xf>
    <xf numFmtId="0" fontId="8" fillId="0" borderId="85" xfId="5" applyFont="1" applyFill="1" applyBorder="1" applyAlignment="1" applyProtection="1">
      <alignment horizontal="left" vertical="center" wrapText="1"/>
    </xf>
    <xf numFmtId="0" fontId="8" fillId="0" borderId="86" xfId="5" applyFont="1" applyFill="1" applyBorder="1" applyAlignment="1" applyProtection="1">
      <alignment horizontal="left" vertical="center" wrapText="1"/>
    </xf>
    <xf numFmtId="0" fontId="8" fillId="0" borderId="87" xfId="5" applyFont="1" applyFill="1" applyBorder="1" applyAlignment="1" applyProtection="1">
      <alignment horizontal="left" vertical="center" wrapText="1"/>
    </xf>
    <xf numFmtId="0" fontId="8" fillId="0" borderId="88" xfId="5" applyFont="1" applyFill="1" applyBorder="1" applyAlignment="1" applyProtection="1">
      <alignment horizontal="left" vertical="center" wrapText="1"/>
    </xf>
    <xf numFmtId="0" fontId="8" fillId="0" borderId="89" xfId="5" applyFont="1" applyFill="1" applyBorder="1" applyAlignment="1" applyProtection="1">
      <alignment horizontal="left" vertical="center" wrapText="1"/>
    </xf>
    <xf numFmtId="0" fontId="11" fillId="0" borderId="50" xfId="5" applyFont="1" applyFill="1" applyBorder="1" applyAlignment="1" applyProtection="1">
      <alignment horizontal="center" vertical="center"/>
    </xf>
    <xf numFmtId="0" fontId="11" fillId="0" borderId="55" xfId="5" applyFont="1" applyFill="1" applyBorder="1" applyAlignment="1" applyProtection="1">
      <alignment horizontal="center" vertical="center"/>
    </xf>
    <xf numFmtId="0" fontId="11" fillId="0" borderId="51" xfId="5" applyFont="1" applyFill="1" applyBorder="1" applyAlignment="1" applyProtection="1">
      <alignment horizontal="center" vertical="center"/>
    </xf>
    <xf numFmtId="0" fontId="11" fillId="0" borderId="49" xfId="5" applyFont="1" applyFill="1" applyBorder="1" applyAlignment="1" applyProtection="1">
      <alignment horizontal="center" vertical="center"/>
    </xf>
    <xf numFmtId="0" fontId="33" fillId="0" borderId="54" xfId="5" applyFont="1" applyFill="1" applyBorder="1" applyAlignment="1" applyProtection="1">
      <alignment horizontal="center" vertical="center"/>
    </xf>
    <xf numFmtId="0" fontId="33" fillId="0" borderId="42" xfId="5" quotePrefix="1" applyFont="1" applyFill="1" applyBorder="1" applyAlignment="1" applyProtection="1">
      <alignment horizontal="center" vertical="center"/>
    </xf>
    <xf numFmtId="0" fontId="11" fillId="0" borderId="67" xfId="5" applyFont="1" applyFill="1" applyBorder="1" applyAlignment="1" applyProtection="1">
      <alignment horizontal="center" vertical="center"/>
    </xf>
    <xf numFmtId="0" fontId="11" fillId="0" borderId="70" xfId="5" applyFont="1" applyFill="1" applyBorder="1" applyAlignment="1" applyProtection="1">
      <alignment horizontal="center" vertical="center"/>
    </xf>
    <xf numFmtId="0" fontId="11" fillId="0" borderId="11" xfId="5" applyFont="1" applyFill="1" applyBorder="1" applyAlignment="1" applyProtection="1">
      <alignment horizontal="center" vertical="center"/>
    </xf>
    <xf numFmtId="0" fontId="11" fillId="0" borderId="62" xfId="5" applyFont="1" applyFill="1" applyBorder="1" applyAlignment="1" applyProtection="1">
      <alignment horizontal="center" vertical="center"/>
    </xf>
    <xf numFmtId="0" fontId="11" fillId="0" borderId="14" xfId="5" applyFont="1" applyFill="1" applyBorder="1" applyAlignment="1" applyProtection="1">
      <alignment horizontal="center" vertical="center"/>
    </xf>
    <xf numFmtId="0" fontId="11" fillId="0" borderId="41" xfId="5" applyFont="1" applyFill="1" applyBorder="1" applyAlignment="1" applyProtection="1">
      <alignment horizontal="center" vertical="center"/>
    </xf>
    <xf numFmtId="0" fontId="12" fillId="0" borderId="31" xfId="5" applyFont="1" applyFill="1" applyBorder="1" applyAlignment="1" applyProtection="1">
      <alignment horizontal="center" vertical="center"/>
    </xf>
    <xf numFmtId="0" fontId="12" fillId="0" borderId="32" xfId="5" applyFont="1" applyFill="1" applyBorder="1" applyAlignment="1" applyProtection="1">
      <alignment horizontal="center" vertical="center"/>
    </xf>
    <xf numFmtId="177" fontId="11" fillId="0" borderId="44" xfId="5" quotePrefix="1" applyNumberFormat="1" applyFont="1" applyFill="1" applyBorder="1" applyAlignment="1" applyProtection="1"/>
    <xf numFmtId="177" fontId="11" fillId="0" borderId="40" xfId="5" quotePrefix="1" applyNumberFormat="1" applyFont="1" applyFill="1" applyBorder="1" applyAlignment="1" applyProtection="1"/>
    <xf numFmtId="183" fontId="11" fillId="0" borderId="44" xfId="5" applyNumberFormat="1" applyFont="1" applyFill="1" applyBorder="1" applyAlignment="1" applyProtection="1"/>
    <xf numFmtId="183" fontId="11" fillId="0" borderId="40" xfId="5" applyNumberFormat="1" applyFont="1" applyFill="1" applyBorder="1" applyAlignment="1" applyProtection="1"/>
    <xf numFmtId="177" fontId="11" fillId="0" borderId="49" xfId="5" quotePrefix="1" applyNumberFormat="1" applyFont="1" applyFill="1" applyBorder="1" applyAlignment="1" applyProtection="1"/>
    <xf numFmtId="177" fontId="11" fillId="0" borderId="42" xfId="5" quotePrefix="1" applyNumberFormat="1" applyFont="1" applyFill="1" applyBorder="1" applyAlignment="1" applyProtection="1"/>
    <xf numFmtId="38" fontId="6" fillId="0" borderId="53" xfId="1" applyFont="1" applyBorder="1" applyAlignment="1">
      <alignment horizontal="right"/>
    </xf>
    <xf numFmtId="38" fontId="6" fillId="0" borderId="54" xfId="1" applyFont="1" applyBorder="1" applyAlignment="1">
      <alignment horizontal="right"/>
    </xf>
    <xf numFmtId="38" fontId="6" fillId="0" borderId="70" xfId="1" applyFont="1" applyBorder="1" applyAlignment="1">
      <alignment horizontal="right"/>
    </xf>
    <xf numFmtId="38" fontId="6" fillId="0" borderId="42" xfId="1" applyFont="1" applyBorder="1" applyAlignment="1">
      <alignment horizontal="right"/>
    </xf>
    <xf numFmtId="0" fontId="8" fillId="0" borderId="0" xfId="5" applyFont="1" applyFill="1" applyBorder="1" applyAlignment="1" applyProtection="1">
      <alignment horizontal="left" vertical="center"/>
    </xf>
    <xf numFmtId="38" fontId="6" fillId="0" borderId="35" xfId="6" quotePrefix="1" applyNumberFormat="1" applyFont="1" applyFill="1" applyBorder="1" applyAlignment="1" applyProtection="1">
      <alignment horizontal="right"/>
    </xf>
    <xf numFmtId="38" fontId="6" fillId="0" borderId="71" xfId="6" quotePrefix="1" applyNumberFormat="1" applyFont="1" applyFill="1" applyBorder="1" applyAlignment="1" applyProtection="1">
      <alignment horizontal="right"/>
    </xf>
    <xf numFmtId="38" fontId="6" fillId="0" borderId="48" xfId="6" quotePrefix="1" applyNumberFormat="1" applyFont="1" applyFill="1" applyBorder="1" applyAlignment="1" applyProtection="1">
      <alignment horizontal="right"/>
    </xf>
    <xf numFmtId="177" fontId="6" fillId="0" borderId="54" xfId="6" quotePrefix="1" applyNumberFormat="1" applyFont="1" applyFill="1" applyBorder="1" applyAlignment="1" applyProtection="1">
      <alignment horizontal="right"/>
    </xf>
    <xf numFmtId="177" fontId="6" fillId="0" borderId="70" xfId="6" quotePrefix="1" applyNumberFormat="1" applyFont="1" applyFill="1" applyBorder="1" applyAlignment="1" applyProtection="1">
      <alignment horizontal="right"/>
    </xf>
    <xf numFmtId="177" fontId="6" fillId="0" borderId="42" xfId="6" quotePrefix="1" applyNumberFormat="1" applyFont="1" applyFill="1" applyBorder="1" applyAlignment="1" applyProtection="1">
      <alignment horizontal="right"/>
    </xf>
    <xf numFmtId="38" fontId="6" fillId="0" borderId="35" xfId="1" applyFont="1" applyBorder="1" applyAlignment="1">
      <alignment horizontal="right"/>
    </xf>
    <xf numFmtId="38" fontId="6" fillId="0" borderId="71" xfId="1" applyFont="1" applyBorder="1" applyAlignment="1">
      <alignment horizontal="right"/>
    </xf>
    <xf numFmtId="38" fontId="6" fillId="0" borderId="48" xfId="1" applyFont="1" applyBorder="1" applyAlignment="1">
      <alignment horizontal="right"/>
    </xf>
    <xf numFmtId="177" fontId="11" fillId="0" borderId="45" xfId="5" quotePrefix="1" applyNumberFormat="1" applyFont="1" applyFill="1" applyBorder="1" applyAlignment="1" applyProtection="1"/>
    <xf numFmtId="177" fontId="11" fillId="0" borderId="48" xfId="5" quotePrefix="1" applyNumberFormat="1" applyFont="1" applyFill="1" applyBorder="1" applyAlignment="1" applyProtection="1"/>
    <xf numFmtId="177" fontId="11" fillId="0" borderId="93" xfId="5" quotePrefix="1" applyNumberFormat="1" applyFont="1" applyFill="1" applyBorder="1" applyAlignment="1" applyProtection="1"/>
    <xf numFmtId="177" fontId="11" fillId="0" borderId="25" xfId="5" quotePrefix="1" applyNumberFormat="1" applyFont="1" applyFill="1" applyBorder="1" applyAlignment="1" applyProtection="1"/>
    <xf numFmtId="0" fontId="20" fillId="0" borderId="50" xfId="7" applyFont="1" applyFill="1" applyBorder="1" applyAlignment="1" applyProtection="1">
      <alignment horizontal="center" vertical="center"/>
    </xf>
    <xf numFmtId="0" fontId="20" fillId="0" borderId="55" xfId="7" quotePrefix="1" applyFont="1" applyFill="1" applyBorder="1" applyAlignment="1" applyProtection="1">
      <alignment horizontal="center" vertical="center"/>
    </xf>
    <xf numFmtId="0" fontId="20" fillId="0" borderId="36" xfId="7" applyFont="1" applyFill="1" applyBorder="1" applyAlignment="1" applyProtection="1">
      <alignment horizontal="distributed"/>
    </xf>
    <xf numFmtId="0" fontId="20" fillId="0" borderId="43" xfId="7" applyFont="1" applyFill="1" applyBorder="1" applyAlignment="1" applyProtection="1">
      <alignment horizontal="distributed"/>
    </xf>
    <xf numFmtId="0" fontId="20" fillId="0" borderId="50" xfId="7" quotePrefix="1" applyFont="1" applyFill="1" applyBorder="1" applyAlignment="1" applyProtection="1">
      <alignment horizontal="center" vertical="center"/>
    </xf>
    <xf numFmtId="0" fontId="20" fillId="0" borderId="51" xfId="7" quotePrefix="1" applyFont="1" applyFill="1" applyBorder="1" applyAlignment="1" applyProtection="1">
      <alignment horizontal="center" vertical="center"/>
    </xf>
    <xf numFmtId="0" fontId="20" fillId="0" borderId="33" xfId="7" applyFont="1" applyFill="1" applyBorder="1" applyAlignment="1" applyProtection="1">
      <alignment horizontal="distributed"/>
    </xf>
    <xf numFmtId="0" fontId="20" fillId="0" borderId="44" xfId="7" applyFont="1" applyFill="1" applyBorder="1" applyAlignment="1" applyProtection="1">
      <alignment horizontal="distributed"/>
    </xf>
    <xf numFmtId="0" fontId="20" fillId="0" borderId="84" xfId="7" applyFont="1" applyFill="1" applyBorder="1" applyAlignment="1" applyProtection="1">
      <alignment horizontal="left" vertical="center" wrapText="1"/>
    </xf>
    <xf numFmtId="0" fontId="20" fillId="0" borderId="90" xfId="7" applyFont="1" applyFill="1" applyBorder="1" applyAlignment="1" applyProtection="1">
      <alignment horizontal="left" vertical="center" wrapText="1"/>
    </xf>
    <xf numFmtId="0" fontId="20" fillId="0" borderId="85" xfId="7" applyFont="1" applyFill="1" applyBorder="1" applyAlignment="1" applyProtection="1">
      <alignment horizontal="left" vertical="center" wrapText="1"/>
    </xf>
    <xf numFmtId="0" fontId="20" fillId="0" borderId="88" xfId="7" applyFont="1" applyFill="1" applyBorder="1" applyAlignment="1" applyProtection="1">
      <alignment horizontal="left" vertical="center" wrapText="1"/>
    </xf>
    <xf numFmtId="0" fontId="20" fillId="0" borderId="91" xfId="7" applyFont="1" applyFill="1" applyBorder="1" applyAlignment="1" applyProtection="1">
      <alignment horizontal="left" vertical="center" wrapText="1"/>
    </xf>
    <xf numFmtId="0" fontId="20" fillId="0" borderId="89" xfId="7" applyFont="1" applyFill="1" applyBorder="1" applyAlignment="1" applyProtection="1">
      <alignment horizontal="left" vertical="center" wrapText="1"/>
    </xf>
    <xf numFmtId="0" fontId="11" fillId="0" borderId="36" xfId="7" applyFont="1" applyFill="1" applyBorder="1" applyAlignment="1" applyProtection="1">
      <alignment horizontal="center" vertical="center" textRotation="255"/>
    </xf>
    <xf numFmtId="0" fontId="11" fillId="0" borderId="33" xfId="7" quotePrefix="1" applyFont="1" applyFill="1" applyBorder="1" applyAlignment="1" applyProtection="1">
      <alignment horizontal="center" vertical="center" textRotation="255"/>
    </xf>
    <xf numFmtId="0" fontId="11" fillId="0" borderId="18" xfId="7" quotePrefix="1" applyFont="1" applyFill="1" applyBorder="1" applyAlignment="1" applyProtection="1">
      <alignment horizontal="center" vertical="center" textRotation="255"/>
    </xf>
    <xf numFmtId="0" fontId="20" fillId="0" borderId="36" xfId="7" applyFont="1" applyFill="1" applyBorder="1" applyAlignment="1" applyProtection="1">
      <alignment horizontal="center" vertical="center" textRotation="255"/>
    </xf>
    <xf numFmtId="0" fontId="20" fillId="0" borderId="33" xfId="7" quotePrefix="1" applyFont="1" applyFill="1" applyBorder="1" applyAlignment="1" applyProtection="1">
      <alignment horizontal="center" vertical="center" textRotation="255"/>
    </xf>
    <xf numFmtId="0" fontId="20" fillId="0" borderId="18" xfId="7" quotePrefix="1" applyFont="1" applyFill="1" applyBorder="1" applyAlignment="1" applyProtection="1">
      <alignment horizontal="center" vertical="center" textRotation="255"/>
    </xf>
    <xf numFmtId="0" fontId="20" fillId="0" borderId="65" xfId="7" applyFont="1" applyFill="1" applyBorder="1" applyAlignment="1" applyProtection="1">
      <alignment horizontal="center" vertical="center" textRotation="255"/>
    </xf>
    <xf numFmtId="0" fontId="20" fillId="0" borderId="74" xfId="7" applyFont="1" applyFill="1" applyBorder="1" applyAlignment="1" applyProtection="1">
      <alignment horizontal="center" vertical="center" textRotation="255"/>
    </xf>
    <xf numFmtId="0" fontId="20" fillId="0" borderId="6" xfId="7" applyFont="1" applyFill="1" applyBorder="1" applyAlignment="1" applyProtection="1">
      <alignment horizontal="center" vertical="center" textRotation="255"/>
    </xf>
    <xf numFmtId="0" fontId="20" fillId="0" borderId="31" xfId="7" applyFont="1" applyFill="1" applyBorder="1" applyAlignment="1" applyProtection="1">
      <alignment horizontal="center" vertical="center" textRotation="255"/>
    </xf>
    <xf numFmtId="0" fontId="20" fillId="0" borderId="32" xfId="7" quotePrefix="1" applyFont="1" applyFill="1" applyBorder="1" applyAlignment="1" applyProtection="1">
      <alignment horizontal="center" vertical="center" textRotation="255"/>
    </xf>
    <xf numFmtId="0" fontId="20" fillId="0" borderId="17" xfId="7" quotePrefix="1" applyFont="1" applyFill="1" applyBorder="1" applyAlignment="1" applyProtection="1">
      <alignment horizontal="center" vertical="center" textRotation="255"/>
    </xf>
    <xf numFmtId="0" fontId="20" fillId="0" borderId="64" xfId="7" applyFont="1" applyFill="1" applyBorder="1" applyAlignment="1" applyProtection="1">
      <alignment horizontal="center" vertical="center" textRotation="255"/>
    </xf>
    <xf numFmtId="0" fontId="20" fillId="0" borderId="29" xfId="7" applyFont="1" applyFill="1" applyBorder="1" applyAlignment="1" applyProtection="1">
      <alignment horizontal="center" vertical="center" textRotation="255"/>
    </xf>
    <xf numFmtId="0" fontId="20" fillId="0" borderId="7" xfId="7" applyFont="1" applyFill="1" applyBorder="1" applyAlignment="1" applyProtection="1">
      <alignment horizontal="center" vertical="center" textRotation="255"/>
    </xf>
    <xf numFmtId="0" fontId="20" fillId="0" borderId="51" xfId="7" applyFont="1" applyFill="1" applyBorder="1" applyAlignment="1" applyProtection="1">
      <alignment horizontal="center" vertical="center" textRotation="255"/>
    </xf>
    <xf numFmtId="0" fontId="20" fillId="0" borderId="18" xfId="7" applyFont="1" applyFill="1" applyBorder="1" applyAlignment="1" applyProtection="1">
      <alignment horizontal="center"/>
    </xf>
    <xf numFmtId="0" fontId="20" fillId="0" borderId="45" xfId="7" applyFont="1" applyFill="1" applyBorder="1" applyAlignment="1" applyProtection="1">
      <alignment horizontal="center"/>
    </xf>
    <xf numFmtId="0" fontId="20" fillId="0" borderId="35" xfId="9" applyFont="1" applyFill="1" applyBorder="1" applyAlignment="1" applyProtection="1">
      <alignment horizontal="left" vertical="center" wrapText="1"/>
    </xf>
    <xf numFmtId="0" fontId="20" fillId="0" borderId="71" xfId="9" applyFont="1" applyFill="1" applyBorder="1" applyAlignment="1" applyProtection="1">
      <alignment horizontal="left" vertical="center" wrapText="1"/>
    </xf>
    <xf numFmtId="0" fontId="20" fillId="0" borderId="48" xfId="9" applyFont="1" applyFill="1" applyBorder="1" applyAlignment="1" applyProtection="1">
      <alignment horizontal="left" vertical="center" wrapText="1"/>
    </xf>
    <xf numFmtId="0" fontId="6" fillId="0" borderId="57" xfId="9" quotePrefix="1" applyFont="1" applyFill="1" applyBorder="1" applyAlignment="1" applyProtection="1">
      <alignment horizontal="center"/>
    </xf>
    <xf numFmtId="0" fontId="6" fillId="0" borderId="79" xfId="9" quotePrefix="1" applyFont="1" applyFill="1" applyBorder="1" applyAlignment="1" applyProtection="1">
      <alignment horizontal="center"/>
    </xf>
    <xf numFmtId="0" fontId="6" fillId="0" borderId="25" xfId="9" quotePrefix="1" applyFont="1" applyFill="1" applyBorder="1" applyAlignment="1" applyProtection="1">
      <alignment horizontal="center"/>
    </xf>
    <xf numFmtId="179" fontId="6" fillId="0" borderId="32" xfId="8" applyNumberFormat="1" applyFont="1" applyFill="1" applyBorder="1" applyAlignment="1" applyProtection="1">
      <alignment horizontal="center" vertical="center" textRotation="255"/>
    </xf>
    <xf numFmtId="179" fontId="6" fillId="0" borderId="32" xfId="8" quotePrefix="1" applyNumberFormat="1" applyFont="1" applyFill="1" applyBorder="1" applyAlignment="1" applyProtection="1">
      <alignment horizontal="center" vertical="center" textRotation="255"/>
    </xf>
    <xf numFmtId="179" fontId="6" fillId="0" borderId="17" xfId="8" quotePrefix="1" applyNumberFormat="1" applyFont="1" applyFill="1" applyBorder="1" applyAlignment="1" applyProtection="1">
      <alignment horizontal="center" vertical="center" textRotation="255"/>
    </xf>
    <xf numFmtId="179" fontId="6" fillId="0" borderId="57" xfId="8" applyNumberFormat="1" applyFont="1" applyFill="1" applyBorder="1" applyAlignment="1" applyProtection="1">
      <alignment horizontal="center"/>
    </xf>
    <xf numFmtId="179" fontId="6" fillId="0" borderId="25" xfId="8" quotePrefix="1" applyNumberFormat="1" applyFont="1" applyFill="1" applyBorder="1" applyAlignment="1" applyProtection="1">
      <alignment horizontal="center"/>
    </xf>
    <xf numFmtId="0" fontId="6" fillId="0" borderId="19" xfId="9" applyFont="1" applyFill="1" applyBorder="1" applyAlignment="1" applyProtection="1">
      <alignment horizontal="center" vertical="center"/>
    </xf>
    <xf numFmtId="0" fontId="6" fillId="0" borderId="21" xfId="9" quotePrefix="1" applyFont="1" applyFill="1" applyBorder="1" applyAlignment="1" applyProtection="1">
      <alignment horizontal="center" vertical="center"/>
    </xf>
    <xf numFmtId="0" fontId="6" fillId="0" borderId="67" xfId="9" applyFont="1" applyFill="1" applyBorder="1" applyAlignment="1" applyProtection="1">
      <alignment horizontal="center" vertical="center"/>
    </xf>
    <xf numFmtId="0" fontId="6" fillId="0" borderId="22" xfId="9" quotePrefix="1" applyFont="1" applyFill="1" applyBorder="1" applyAlignment="1" applyProtection="1">
      <alignment horizontal="center" vertical="center"/>
    </xf>
    <xf numFmtId="0" fontId="6" fillId="0" borderId="49" xfId="9" applyFont="1" applyFill="1" applyBorder="1" applyAlignment="1" applyProtection="1">
      <alignment horizontal="center" vertical="center"/>
    </xf>
    <xf numFmtId="0" fontId="6" fillId="0" borderId="42" xfId="9" quotePrefix="1" applyFont="1" applyFill="1" applyBorder="1" applyAlignment="1" applyProtection="1">
      <alignment horizontal="center" vertical="center"/>
    </xf>
    <xf numFmtId="0" fontId="11" fillId="0" borderId="65" xfId="9" applyFont="1" applyFill="1" applyBorder="1" applyAlignment="1" applyProtection="1">
      <alignment horizontal="center" vertical="center" textRotation="255" wrapText="1"/>
    </xf>
    <xf numFmtId="0" fontId="11" fillId="0" borderId="74" xfId="9" quotePrefix="1" applyFont="1" applyFill="1" applyBorder="1" applyAlignment="1" applyProtection="1">
      <alignment horizontal="center" vertical="center" textRotation="255" wrapText="1"/>
    </xf>
    <xf numFmtId="0" fontId="11" fillId="0" borderId="31" xfId="9" quotePrefix="1" applyFont="1" applyFill="1" applyBorder="1" applyAlignment="1" applyProtection="1">
      <alignment horizontal="center" vertical="center" textRotation="255" wrapText="1"/>
    </xf>
    <xf numFmtId="0" fontId="6" fillId="0" borderId="36" xfId="9" applyFont="1" applyFill="1" applyBorder="1" applyAlignment="1" applyProtection="1">
      <alignment horizontal="distributed"/>
    </xf>
    <xf numFmtId="0" fontId="6" fillId="0" borderId="43" xfId="9" applyFont="1" applyFill="1" applyBorder="1" applyAlignment="1" applyProtection="1">
      <alignment horizontal="distributed"/>
    </xf>
    <xf numFmtId="0" fontId="6" fillId="0" borderId="33" xfId="9" applyFont="1" applyFill="1" applyBorder="1" applyAlignment="1" applyProtection="1">
      <alignment horizontal="distributed"/>
    </xf>
    <xf numFmtId="0" fontId="6" fillId="0" borderId="44" xfId="9" applyFont="1" applyFill="1" applyBorder="1" applyAlignment="1" applyProtection="1">
      <alignment horizontal="distributed"/>
    </xf>
    <xf numFmtId="0" fontId="6" fillId="0" borderId="33" xfId="9" quotePrefix="1" applyFont="1" applyFill="1" applyBorder="1" applyAlignment="1" applyProtection="1">
      <alignment horizontal="center"/>
    </xf>
    <xf numFmtId="0" fontId="6" fillId="0" borderId="44" xfId="9" quotePrefix="1" applyFont="1" applyFill="1" applyBorder="1" applyAlignment="1" applyProtection="1">
      <alignment horizontal="center"/>
    </xf>
    <xf numFmtId="179" fontId="6" fillId="0" borderId="84" xfId="8" applyNumberFormat="1" applyFont="1" applyFill="1" applyBorder="1" applyAlignment="1" applyProtection="1">
      <alignment horizontal="left" vertical="center" wrapText="1"/>
    </xf>
    <xf numFmtId="179" fontId="6" fillId="0" borderId="85" xfId="8" applyNumberFormat="1" applyFont="1" applyFill="1" applyBorder="1" applyAlignment="1" applyProtection="1">
      <alignment horizontal="left" vertical="center" wrapText="1"/>
    </xf>
    <xf numFmtId="179" fontId="6" fillId="0" borderId="86" xfId="8" applyNumberFormat="1" applyFont="1" applyFill="1" applyBorder="1" applyAlignment="1" applyProtection="1">
      <alignment horizontal="left" vertical="center" wrapText="1"/>
    </xf>
    <xf numFmtId="179" fontId="6" fillId="0" borderId="87" xfId="8" applyNumberFormat="1" applyFont="1" applyFill="1" applyBorder="1" applyAlignment="1" applyProtection="1">
      <alignment horizontal="left" vertical="center" wrapText="1"/>
    </xf>
    <xf numFmtId="179" fontId="6" fillId="0" borderId="88" xfId="8" applyNumberFormat="1" applyFont="1" applyFill="1" applyBorder="1" applyAlignment="1" applyProtection="1">
      <alignment horizontal="left" vertical="center" wrapText="1"/>
    </xf>
    <xf numFmtId="179" fontId="6" fillId="0" borderId="89" xfId="8" applyNumberFormat="1" applyFont="1" applyFill="1" applyBorder="1" applyAlignment="1" applyProtection="1">
      <alignment horizontal="left" vertical="center" wrapText="1"/>
    </xf>
    <xf numFmtId="179" fontId="6" fillId="0" borderId="50" xfId="8" quotePrefix="1" applyNumberFormat="1" applyFont="1" applyFill="1" applyBorder="1" applyAlignment="1" applyProtection="1">
      <alignment horizontal="center" vertical="center"/>
    </xf>
    <xf numFmtId="179" fontId="6" fillId="0" borderId="51" xfId="8" quotePrefix="1" applyNumberFormat="1" applyFont="1" applyFill="1" applyBorder="1" applyAlignment="1" applyProtection="1">
      <alignment horizontal="center" vertical="center"/>
    </xf>
    <xf numFmtId="179" fontId="6" fillId="0" borderId="55" xfId="8" quotePrefix="1" applyNumberFormat="1" applyFont="1" applyFill="1" applyBorder="1" applyAlignment="1" applyProtection="1">
      <alignment horizontal="center" vertical="center"/>
    </xf>
    <xf numFmtId="179" fontId="6" fillId="0" borderId="67" xfId="8" quotePrefix="1" applyNumberFormat="1" applyFont="1" applyFill="1" applyBorder="1" applyAlignment="1" applyProtection="1">
      <alignment horizontal="center" vertical="center"/>
    </xf>
    <xf numFmtId="179" fontId="6" fillId="0" borderId="34" xfId="8" applyNumberFormat="1" applyFont="1" applyFill="1" applyBorder="1" applyAlignment="1" applyProtection="1">
      <alignment horizontal="center" vertical="center"/>
    </xf>
    <xf numFmtId="179" fontId="6" fillId="0" borderId="5" xfId="8" applyNumberFormat="1" applyFont="1" applyFill="1" applyBorder="1" applyAlignment="1" applyProtection="1">
      <alignment horizontal="center" vertical="center"/>
    </xf>
    <xf numFmtId="38" fontId="25" fillId="0" borderId="49" xfId="1" applyFont="1" applyBorder="1" applyAlignment="1"/>
    <xf numFmtId="0" fontId="25" fillId="0" borderId="42" xfId="0" applyFont="1" applyBorder="1" applyAlignment="1"/>
    <xf numFmtId="38" fontId="25" fillId="0" borderId="45" xfId="1" applyFont="1" applyBorder="1" applyAlignment="1"/>
    <xf numFmtId="0" fontId="25" fillId="0" borderId="48" xfId="0" applyFont="1" applyBorder="1" applyAlignment="1"/>
    <xf numFmtId="0" fontId="6" fillId="0" borderId="54" xfId="11" applyFont="1" applyBorder="1" applyAlignment="1">
      <alignment horizontal="center" vertical="center"/>
    </xf>
    <xf numFmtId="0" fontId="6" fillId="0" borderId="70" xfId="11" applyFont="1" applyBorder="1" applyAlignment="1">
      <alignment horizontal="center" vertical="center"/>
    </xf>
    <xf numFmtId="0" fontId="6" fillId="0" borderId="42" xfId="11" applyFont="1" applyBorder="1" applyAlignment="1">
      <alignment horizontal="center" vertical="center"/>
    </xf>
    <xf numFmtId="0" fontId="11" fillId="0" borderId="32" xfId="11" applyFont="1" applyBorder="1" applyAlignment="1">
      <alignment vertical="center" textRotation="255"/>
    </xf>
    <xf numFmtId="0" fontId="11" fillId="0" borderId="17" xfId="11" applyFont="1" applyBorder="1" applyAlignment="1">
      <alignment vertical="center" textRotation="255"/>
    </xf>
    <xf numFmtId="0" fontId="11" fillId="0" borderId="11" xfId="12" applyFont="1" applyFill="1" applyBorder="1" applyAlignment="1" applyProtection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12" applyFont="1" applyFill="1" applyBorder="1" applyAlignment="1" applyProtection="1">
      <alignment horizontal="right"/>
    </xf>
    <xf numFmtId="0" fontId="11" fillId="0" borderId="92" xfId="0" applyFont="1" applyBorder="1" applyAlignment="1"/>
    <xf numFmtId="0" fontId="11" fillId="0" borderId="14" xfId="11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38" fontId="6" fillId="0" borderId="54" xfId="1" applyNumberFormat="1" applyFont="1" applyBorder="1" applyAlignment="1"/>
    <xf numFmtId="38" fontId="6" fillId="0" borderId="42" xfId="1" applyNumberFormat="1" applyFont="1" applyBorder="1" applyAlignment="1"/>
    <xf numFmtId="0" fontId="6" fillId="0" borderId="84" xfId="10" applyFont="1" applyFill="1" applyBorder="1" applyAlignment="1" applyProtection="1">
      <alignment horizontal="left" vertical="center" wrapText="1"/>
    </xf>
    <xf numFmtId="0" fontId="6" fillId="0" borderId="85" xfId="10" applyFont="1" applyFill="1" applyBorder="1" applyAlignment="1" applyProtection="1">
      <alignment horizontal="left" vertical="center" wrapText="1"/>
    </xf>
    <xf numFmtId="0" fontId="6" fillId="0" borderId="86" xfId="10" applyFont="1" applyFill="1" applyBorder="1" applyAlignment="1" applyProtection="1">
      <alignment horizontal="left" vertical="center" wrapText="1"/>
    </xf>
    <xf numFmtId="0" fontId="6" fillId="0" borderId="87" xfId="10" applyFont="1" applyFill="1" applyBorder="1" applyAlignment="1" applyProtection="1">
      <alignment horizontal="left" vertical="center" wrapText="1"/>
    </xf>
    <xf numFmtId="182" fontId="6" fillId="0" borderId="35" xfId="1" applyNumberFormat="1" applyFont="1" applyBorder="1" applyAlignment="1"/>
    <xf numFmtId="182" fontId="6" fillId="0" borderId="48" xfId="1" applyNumberFormat="1" applyFont="1" applyBorder="1" applyAlignment="1"/>
    <xf numFmtId="3" fontId="6" fillId="0" borderId="54" xfId="11" quotePrefix="1" applyNumberFormat="1" applyFont="1" applyFill="1" applyBorder="1" applyAlignment="1" applyProtection="1"/>
    <xf numFmtId="3" fontId="6" fillId="0" borderId="42" xfId="11" quotePrefix="1" applyNumberFormat="1" applyFont="1" applyFill="1" applyBorder="1" applyAlignment="1" applyProtection="1"/>
    <xf numFmtId="0" fontId="6" fillId="0" borderId="1" xfId="10" applyFont="1" applyFill="1" applyBorder="1" applyAlignment="1" applyProtection="1">
      <alignment horizontal="center" vertical="center"/>
    </xf>
    <xf numFmtId="0" fontId="6" fillId="0" borderId="39" xfId="10" applyFont="1" applyFill="1" applyBorder="1" applyAlignment="1" applyProtection="1">
      <alignment horizontal="center" vertical="center"/>
    </xf>
    <xf numFmtId="0" fontId="6" fillId="0" borderId="3" xfId="10" applyFont="1" applyFill="1" applyBorder="1" applyAlignment="1" applyProtection="1">
      <alignment horizontal="center" vertical="center"/>
    </xf>
    <xf numFmtId="0" fontId="6" fillId="0" borderId="41" xfId="10" applyFont="1" applyFill="1" applyBorder="1" applyAlignment="1" applyProtection="1">
      <alignment horizontal="center" vertical="center"/>
    </xf>
    <xf numFmtId="0" fontId="6" fillId="0" borderId="54" xfId="10" applyFont="1" applyFill="1" applyBorder="1" applyAlignment="1" applyProtection="1">
      <alignment horizontal="center"/>
    </xf>
    <xf numFmtId="0" fontId="6" fillId="0" borderId="42" xfId="10" applyFont="1" applyFill="1" applyBorder="1" applyAlignment="1" applyProtection="1">
      <alignment horizontal="center"/>
    </xf>
    <xf numFmtId="0" fontId="6" fillId="0" borderId="35" xfId="10" applyFont="1" applyBorder="1" applyAlignment="1">
      <alignment horizontal="center"/>
    </xf>
    <xf numFmtId="0" fontId="6" fillId="0" borderId="48" xfId="10" applyFont="1" applyBorder="1" applyAlignment="1">
      <alignment horizontal="center"/>
    </xf>
    <xf numFmtId="0" fontId="6" fillId="0" borderId="3" xfId="10" applyFont="1" applyBorder="1" applyAlignment="1">
      <alignment horizontal="center"/>
    </xf>
    <xf numFmtId="0" fontId="6" fillId="0" borderId="41" xfId="10" applyFont="1" applyBorder="1" applyAlignment="1">
      <alignment horizontal="center"/>
    </xf>
    <xf numFmtId="0" fontId="6" fillId="0" borderId="54" xfId="10" applyFont="1" applyFill="1" applyBorder="1" applyAlignment="1" applyProtection="1">
      <alignment horizontal="center" vertical="center"/>
    </xf>
    <xf numFmtId="0" fontId="6" fillId="0" borderId="42" xfId="10" quotePrefix="1" applyFont="1" applyFill="1" applyBorder="1" applyAlignment="1" applyProtection="1">
      <alignment horizontal="center" vertical="center"/>
    </xf>
    <xf numFmtId="0" fontId="6" fillId="0" borderId="26" xfId="10" applyFont="1" applyFill="1" applyBorder="1" applyAlignment="1" applyProtection="1">
      <alignment horizontal="center"/>
    </xf>
    <xf numFmtId="0" fontId="6" fillId="0" borderId="21" xfId="10" applyFont="1" applyBorder="1" applyAlignment="1">
      <alignment horizontal="center"/>
    </xf>
    <xf numFmtId="0" fontId="6" fillId="0" borderId="88" xfId="10" applyFont="1" applyFill="1" applyBorder="1" applyAlignment="1" applyProtection="1">
      <alignment horizontal="left" vertical="center" wrapText="1"/>
    </xf>
    <xf numFmtId="0" fontId="6" fillId="0" borderId="89" xfId="10" applyFont="1" applyFill="1" applyBorder="1" applyAlignment="1" applyProtection="1">
      <alignment horizontal="left" vertical="center" wrapText="1"/>
    </xf>
    <xf numFmtId="0" fontId="6" fillId="0" borderId="42" xfId="10" applyFont="1" applyFill="1" applyBorder="1" applyAlignment="1" applyProtection="1">
      <alignment horizontal="center" vertical="center"/>
    </xf>
    <xf numFmtId="0" fontId="25" fillId="0" borderId="22" xfId="11" applyFont="1" applyBorder="1" applyAlignment="1"/>
    <xf numFmtId="38" fontId="25" fillId="0" borderId="49" xfId="1" applyFont="1" applyBorder="1" applyAlignment="1">
      <alignment horizontal="right"/>
    </xf>
    <xf numFmtId="0" fontId="25" fillId="0" borderId="67" xfId="0" applyFont="1" applyBorder="1" applyAlignment="1"/>
    <xf numFmtId="0" fontId="10" fillId="0" borderId="11" xfId="12" applyFont="1" applyFill="1" applyBorder="1" applyAlignment="1" applyProtection="1">
      <alignment horizontal="center"/>
    </xf>
    <xf numFmtId="0" fontId="11" fillId="0" borderId="24" xfId="11" applyFont="1" applyBorder="1" applyAlignment="1">
      <alignment vertical="center" textRotation="255"/>
    </xf>
    <xf numFmtId="0" fontId="11" fillId="0" borderId="24" xfId="0" applyFont="1" applyBorder="1" applyAlignment="1">
      <alignment vertical="center" textRotation="255"/>
    </xf>
    <xf numFmtId="0" fontId="11" fillId="0" borderId="22" xfId="0" applyFont="1" applyBorder="1" applyAlignment="1">
      <alignment vertical="center" textRotation="255"/>
    </xf>
    <xf numFmtId="0" fontId="10" fillId="0" borderId="11" xfId="12" quotePrefix="1" applyFont="1" applyFill="1" applyBorder="1" applyAlignment="1" applyProtection="1">
      <alignment horizontal="center"/>
    </xf>
    <xf numFmtId="0" fontId="11" fillId="0" borderId="13" xfId="0" applyFont="1" applyBorder="1" applyAlignment="1">
      <alignment horizontal="center"/>
    </xf>
    <xf numFmtId="0" fontId="10" fillId="0" borderId="63" xfId="12" applyFont="1" applyFill="1" applyBorder="1" applyAlignment="1" applyProtection="1">
      <alignment horizontal="right"/>
    </xf>
    <xf numFmtId="0" fontId="10" fillId="0" borderId="63" xfId="12" quotePrefix="1" applyFont="1" applyFill="1" applyBorder="1" applyAlignment="1" applyProtection="1"/>
    <xf numFmtId="0" fontId="11" fillId="0" borderId="75" xfId="11" applyFont="1" applyBorder="1" applyAlignment="1"/>
    <xf numFmtId="0" fontId="10" fillId="0" borderId="14" xfId="12" applyFont="1" applyFill="1" applyBorder="1" applyAlignment="1" applyProtection="1">
      <alignment horizontal="center"/>
    </xf>
    <xf numFmtId="0" fontId="11" fillId="0" borderId="16" xfId="0" applyFont="1" applyBorder="1" applyAlignment="1">
      <alignment horizontal="center"/>
    </xf>
  </cellXfs>
  <cellStyles count="13">
    <cellStyle name="桁区切り" xfId="1" builtinId="6"/>
    <cellStyle name="標準" xfId="0" builtinId="0"/>
    <cellStyle name="標準_18納税義務者数の年度別比較（試）" xfId="2"/>
    <cellStyle name="標準_36固定納税義務者数の年度別比較" xfId="3"/>
    <cellStyle name="標準_37固定調定額の年度別比較" xfId="4"/>
    <cellStyle name="標準_38土地に関する調" xfId="5"/>
    <cellStyle name="標準_39固定地目別課税標準額の年度別比較" xfId="6"/>
    <cellStyle name="標準_40家屋に関する調" xfId="7"/>
    <cellStyle name="標準_42家屋の増減" xfId="8"/>
    <cellStyle name="標準_43償却資産に関する調" xfId="9"/>
    <cellStyle name="標準_44交付金に関する調" xfId="10"/>
    <cellStyle name="標準_45都市計画税に関する調" xfId="11"/>
    <cellStyle name="標準_46特別土地保有税に関する調" xfId="12"/>
  </cellStyles>
  <dxfs count="0"/>
  <tableStyles count="0" defaultTableStyle="TableStyleMedium9" defaultPivotStyle="PivotStyleLight16"/>
  <colors>
    <mruColors>
      <color rgb="FF33CCFF"/>
      <color rgb="FFCCECFF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令和元年度固定資産税調定額の構成　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Calibri"/>
                <a:ea typeface="ＭＳ Ｐゴシック"/>
              </a:rPr>
              <a:t>(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滞納繰越分を除く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Calibri"/>
                <a:ea typeface="ＭＳ Ｐゴシック"/>
              </a:rPr>
              <a:t>)</a:t>
            </a:r>
            <a:endParaRPr lang="ja-JP" altLang="en-US" sz="11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9.3511450381679434E-2"/>
          <c:y val="1.84615384615384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969528159078738E-2"/>
          <c:y val="0.24549055329692568"/>
          <c:w val="0.6622137404580154"/>
          <c:h val="0.66769230769230781"/>
        </c:manualLayout>
      </c:layout>
      <c:pie3DChart>
        <c:varyColors val="1"/>
        <c:ser>
          <c:idx val="0"/>
          <c:order val="0"/>
          <c:tx>
            <c:strRef>
              <c:f>P15データ!$C$36</c:f>
              <c:strCache>
                <c:ptCount val="1"/>
                <c:pt idx="0">
                  <c:v>調 　定   額</c:v>
                </c:pt>
              </c:strCache>
            </c:strRef>
          </c:tx>
          <c:dPt>
            <c:idx val="0"/>
            <c:bubble3D val="0"/>
            <c:spPr>
              <a:solidFill>
                <a:srgbClr val="99CC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2D7-4135-BC1F-E61C72A4EC55}"/>
              </c:ext>
            </c:extLst>
          </c:dPt>
          <c:dPt>
            <c:idx val="1"/>
            <c:bubble3D val="0"/>
            <c:spPr>
              <a:solidFill>
                <a:srgbClr val="CCEC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6835-45E8-8C74-65852856683F}"/>
              </c:ext>
            </c:extLst>
          </c:dPt>
          <c:dPt>
            <c:idx val="2"/>
            <c:bubble3D val="0"/>
            <c:spPr>
              <a:solidFill>
                <a:srgbClr val="33CC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2D7-4135-BC1F-E61C72A4EC55}"/>
              </c:ext>
            </c:extLst>
          </c:dPt>
          <c:dLbls>
            <c:dLbl>
              <c:idx val="0"/>
              <c:layout>
                <c:manualLayout>
                  <c:x val="-0.12572779547594728"/>
                  <c:y val="-0.2277985867151222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土地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4,696,125</a:t>
                    </a: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千円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(42.7%)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2D7-4135-BC1F-E61C72A4EC5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52246900524315"/>
                  <c:y val="0.13321574382520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</a:rPr>
                      <a:t>家屋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ysClr val="windowText" lastClr="000000"/>
                        </a:solidFill>
                        <a:latin typeface="Calibri"/>
                      </a:rPr>
                      <a:t>5,249,682</a:t>
                    </a:r>
                    <a:r>
                      <a:rPr lang="ja-JP" altLang="en-US" sz="1000" b="0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</a:rPr>
                      <a:t>円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ysClr val="windowText" lastClr="000000"/>
                        </a:solidFill>
                        <a:latin typeface="Calibri"/>
                      </a:rPr>
                      <a:t>(47.7%)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835-45E8-8C74-65852856683F}"/>
                </c:ext>
                <c:ext xmlns:c15="http://schemas.microsoft.com/office/drawing/2012/chart" uri="{CE6537A1-D6FC-4f65-9D91-7224C49458BB}">
                  <c15:layout>
                    <c:manualLayout>
                      <c:w val="0.1566486958447757"/>
                      <c:h val="0.1586826151908356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5.3606676789631838E-3"/>
                  <c:y val="-1.231133700988417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償却資産</a:t>
                    </a:r>
                    <a:r>
                      <a:rPr lang="en-US" altLang="ja-JP"/>
                      <a:t>1,058,176</a:t>
                    </a:r>
                    <a:r>
                      <a:rPr lang="ja-JP" altLang="en-US"/>
                      <a:t>千円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(9.6%)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2D7-4135-BC1F-E61C72A4EC55}"/>
                </c:ext>
                <c:ext xmlns:c15="http://schemas.microsoft.com/office/drawing/2012/chart" uri="{CE6537A1-D6FC-4f65-9D91-7224C49458BB}">
                  <c15:layout>
                    <c:manualLayout>
                      <c:w val="0.19680432495498085"/>
                      <c:h val="0.1608993772336549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P15データ!$D$35:$F$35</c:f>
              <c:strCache>
                <c:ptCount val="3"/>
                <c:pt idx="0">
                  <c:v>土地</c:v>
                </c:pt>
                <c:pt idx="1">
                  <c:v>家屋</c:v>
                </c:pt>
                <c:pt idx="2">
                  <c:v>償却資産</c:v>
                </c:pt>
              </c:strCache>
            </c:strRef>
          </c:cat>
          <c:val>
            <c:numRef>
              <c:f>P15データ!$D$36:$F$36</c:f>
              <c:numCache>
                <c:formatCode>#,##0_);[Red]\(#,##0\)</c:formatCode>
                <c:ptCount val="3"/>
                <c:pt idx="0">
                  <c:v>4696125000</c:v>
                </c:pt>
                <c:pt idx="1">
                  <c:v>5249682000</c:v>
                </c:pt>
                <c:pt idx="2">
                  <c:v>1058176000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2D7-4135-BC1F-E61C72A4E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図６　交付金額の推移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24-4273-88E2-9BA65D81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109280"/>
        <c:axId val="34210967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24-4273-88E2-9BA65D81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110064"/>
        <c:axId val="342110456"/>
      </c:lineChart>
      <c:catAx>
        <c:axId val="34210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2109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21096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2109280"/>
        <c:crosses val="autoZero"/>
        <c:crossBetween val="between"/>
      </c:valAx>
      <c:catAx>
        <c:axId val="342110064"/>
        <c:scaling>
          <c:orientation val="minMax"/>
        </c:scaling>
        <c:delete val="1"/>
        <c:axPos val="b"/>
        <c:majorTickMark val="out"/>
        <c:minorTickMark val="none"/>
        <c:tickLblPos val="none"/>
        <c:crossAx val="342110456"/>
        <c:crosses val="autoZero"/>
        <c:auto val="0"/>
        <c:lblAlgn val="ctr"/>
        <c:lblOffset val="100"/>
        <c:noMultiLvlLbl val="0"/>
      </c:catAx>
      <c:valAx>
        <c:axId val="34211045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2110064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961895" name="Line 4">
          <a:extLst>
            <a:ext uri="{FF2B5EF4-FFF2-40B4-BE49-F238E27FC236}">
              <a16:creationId xmlns="" xmlns:a16="http://schemas.microsoft.com/office/drawing/2014/main" id="{00000000-0008-0000-0000-000067AD0E00}"/>
            </a:ext>
          </a:extLst>
        </xdr:cNvPr>
        <xdr:cNvSpPr>
          <a:spLocks noChangeShapeType="1"/>
        </xdr:cNvSpPr>
      </xdr:nvSpPr>
      <xdr:spPr bwMode="auto">
        <a:xfrm>
          <a:off x="0" y="57816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59</xdr:row>
      <xdr:rowOff>85725</xdr:rowOff>
    </xdr:from>
    <xdr:to>
      <xdr:col>4</xdr:col>
      <xdr:colOff>0</xdr:colOff>
      <xdr:row>62</xdr:row>
      <xdr:rowOff>47625</xdr:rowOff>
    </xdr:to>
    <xdr:sp macro="" textlink="">
      <xdr:nvSpPr>
        <xdr:cNvPr id="8" name="Text Box 6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390650" y="8753475"/>
          <a:ext cx="0" cy="504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55,404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(52.3%)</a:t>
          </a: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9" name="Text Box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390650" y="9753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6,838,143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(66.2%)</a:t>
          </a:r>
        </a:p>
      </xdr:txBody>
    </xdr:sp>
    <xdr:clientData/>
  </xdr:twoCellAnchor>
  <xdr:twoCellAnchor>
    <xdr:from>
      <xdr:col>0</xdr:col>
      <xdr:colOff>417980</xdr:colOff>
      <xdr:row>22</xdr:row>
      <xdr:rowOff>173691</xdr:rowOff>
    </xdr:from>
    <xdr:to>
      <xdr:col>6</xdr:col>
      <xdr:colOff>257736</xdr:colOff>
      <xdr:row>43</xdr:row>
      <xdr:rowOff>134471</xdr:rowOff>
    </xdr:to>
    <xdr:graphicFrame macro="">
      <xdr:nvGraphicFramePr>
        <xdr:cNvPr id="961898" name="グラフ 14">
          <a:extLst>
            <a:ext uri="{FF2B5EF4-FFF2-40B4-BE49-F238E27FC236}">
              <a16:creationId xmlns="" xmlns:a16="http://schemas.microsoft.com/office/drawing/2014/main" id="{00000000-0008-0000-0000-00006AAD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0.83729</cdr:x>
      <cdr:y>0.21432</cdr:y>
    </cdr:from>
    <cdr:to>
      <cdr:x>0.89397</cdr:x>
      <cdr:y>0.28794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362450" y="657225"/>
          <a:ext cx="2952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13</xdr:row>
      <xdr:rowOff>0</xdr:rowOff>
    </xdr:from>
    <xdr:to>
      <xdr:col>6</xdr:col>
      <xdr:colOff>0</xdr:colOff>
      <xdr:row>13</xdr:row>
      <xdr:rowOff>0</xdr:rowOff>
    </xdr:to>
    <xdr:graphicFrame macro="">
      <xdr:nvGraphicFramePr>
        <xdr:cNvPr id="1165321" name="Chart 3">
          <a:extLst>
            <a:ext uri="{FF2B5EF4-FFF2-40B4-BE49-F238E27FC236}">
              <a16:creationId xmlns="" xmlns:a16="http://schemas.microsoft.com/office/drawing/2014/main" id="{00000000-0008-0000-0400-000009C81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1</xdr:col>
      <xdr:colOff>19050</xdr:colOff>
      <xdr:row>38</xdr:row>
      <xdr:rowOff>0</xdr:rowOff>
    </xdr:to>
    <xdr:sp macro="" textlink="">
      <xdr:nvSpPr>
        <xdr:cNvPr id="3" name="Line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0" y="904875"/>
          <a:ext cx="438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16</xdr:row>
      <xdr:rowOff>152400</xdr:rowOff>
    </xdr:from>
    <xdr:to>
      <xdr:col>1</xdr:col>
      <xdr:colOff>200025</xdr:colOff>
      <xdr:row>23</xdr:row>
      <xdr:rowOff>85725</xdr:rowOff>
    </xdr:to>
    <xdr:sp macro="" textlink="">
      <xdr:nvSpPr>
        <xdr:cNvPr id="2" name="Rectangle 76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6086475" y="3886200"/>
          <a:ext cx="1352550" cy="20002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19050</xdr:colOff>
      <xdr:row>10</xdr:row>
      <xdr:rowOff>0</xdr:rowOff>
    </xdr:to>
    <xdr:sp macro="" textlink="">
      <xdr:nvSpPr>
        <xdr:cNvPr id="1167369" name="Line 1">
          <a:extLst>
            <a:ext uri="{FF2B5EF4-FFF2-40B4-BE49-F238E27FC236}">
              <a16:creationId xmlns="" xmlns:a16="http://schemas.microsoft.com/office/drawing/2014/main" id="{00000000-0008-0000-0600-000009D01100}"/>
            </a:ext>
          </a:extLst>
        </xdr:cNvPr>
        <xdr:cNvSpPr>
          <a:spLocks noChangeShapeType="1"/>
        </xdr:cNvSpPr>
      </xdr:nvSpPr>
      <xdr:spPr bwMode="auto">
        <a:xfrm>
          <a:off x="0" y="1257300"/>
          <a:ext cx="438150" cy="11049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view="pageBreakPreview" zoomScaleNormal="85" zoomScaleSheetLayoutView="100" workbookViewId="0">
      <selection activeCell="C5" sqref="C5"/>
    </sheetView>
  </sheetViews>
  <sheetFormatPr defaultColWidth="8" defaultRowHeight="14.25" x14ac:dyDescent="0.15"/>
  <cols>
    <col min="1" max="1" width="16" style="1" customWidth="1"/>
    <col min="2" max="2" width="12.5" style="1" customWidth="1"/>
    <col min="3" max="3" width="8" style="1" customWidth="1"/>
    <col min="4" max="4" width="12.5" style="1" customWidth="1"/>
    <col min="5" max="5" width="8" style="1" customWidth="1"/>
    <col min="6" max="6" width="12.5" style="1" customWidth="1"/>
    <col min="7" max="7" width="8" style="1" customWidth="1"/>
    <col min="8" max="8" width="1.5" style="1" customWidth="1"/>
    <col min="9" max="9" width="8" style="1"/>
    <col min="21" max="16384" width="8" style="1"/>
  </cols>
  <sheetData>
    <row r="1" spans="1:9" ht="24" customHeight="1" x14ac:dyDescent="0.2">
      <c r="A1" s="388" t="s">
        <v>95</v>
      </c>
      <c r="B1" s="389"/>
      <c r="C1" s="389"/>
      <c r="D1" s="389"/>
      <c r="E1" s="389"/>
      <c r="F1" s="389"/>
      <c r="G1" s="389"/>
    </row>
    <row r="2" spans="1:9" ht="21" customHeight="1" x14ac:dyDescent="0.15"/>
    <row r="3" spans="1:9" ht="18" customHeight="1" x14ac:dyDescent="0.15">
      <c r="A3" s="11" t="s">
        <v>96</v>
      </c>
    </row>
    <row r="4" spans="1:9" ht="18" customHeight="1" x14ac:dyDescent="0.15">
      <c r="A4" s="11"/>
    </row>
    <row r="5" spans="1:9" s="41" customFormat="1" x14ac:dyDescent="0.15">
      <c r="A5" s="379" t="s">
        <v>219</v>
      </c>
      <c r="B5" s="38"/>
      <c r="C5" s="38"/>
      <c r="D5" s="38"/>
      <c r="E5" s="38"/>
      <c r="F5" s="39"/>
      <c r="G5" s="40"/>
      <c r="H5" s="38"/>
    </row>
    <row r="6" spans="1:9" s="43" customFormat="1" ht="12.75" x14ac:dyDescent="0.15">
      <c r="A6" s="10"/>
      <c r="B6" s="2"/>
      <c r="C6" s="2"/>
      <c r="D6" s="2"/>
      <c r="E6" s="2"/>
      <c r="F6" s="26"/>
      <c r="G6" s="42" t="s">
        <v>57</v>
      </c>
      <c r="H6" s="2"/>
    </row>
    <row r="7" spans="1:9" ht="23.25" customHeight="1" x14ac:dyDescent="0.15">
      <c r="A7" s="390" t="s">
        <v>94</v>
      </c>
      <c r="B7" s="394" t="s">
        <v>227</v>
      </c>
      <c r="C7" s="395"/>
      <c r="D7" s="392" t="s">
        <v>207</v>
      </c>
      <c r="E7" s="393"/>
      <c r="F7" s="392" t="s">
        <v>212</v>
      </c>
      <c r="G7" s="393"/>
      <c r="H7" s="3"/>
    </row>
    <row r="8" spans="1:9" ht="23.25" customHeight="1" x14ac:dyDescent="0.15">
      <c r="A8" s="391"/>
      <c r="B8" s="180" t="s">
        <v>81</v>
      </c>
      <c r="C8" s="181" t="s">
        <v>148</v>
      </c>
      <c r="D8" s="182" t="s">
        <v>81</v>
      </c>
      <c r="E8" s="181" t="s">
        <v>148</v>
      </c>
      <c r="F8" s="182" t="s">
        <v>81</v>
      </c>
      <c r="G8" s="181" t="s">
        <v>148</v>
      </c>
      <c r="H8" s="3"/>
    </row>
    <row r="9" spans="1:9" ht="23.25" customHeight="1" x14ac:dyDescent="0.15">
      <c r="A9" s="31" t="s">
        <v>1</v>
      </c>
      <c r="B9" s="183">
        <v>65660</v>
      </c>
      <c r="C9" s="184">
        <v>100.6</v>
      </c>
      <c r="D9" s="183">
        <v>65815</v>
      </c>
      <c r="E9" s="184">
        <f>ROUND(D9/B9*100,1)</f>
        <v>100.2</v>
      </c>
      <c r="F9" s="183">
        <v>65878</v>
      </c>
      <c r="G9" s="184">
        <f>ROUND(F9/D9*100,1)</f>
        <v>100.1</v>
      </c>
      <c r="H9" s="3"/>
    </row>
    <row r="10" spans="1:9" ht="23.25" customHeight="1" x14ac:dyDescent="0.15">
      <c r="A10" s="32" t="s">
        <v>2</v>
      </c>
      <c r="B10" s="185">
        <v>71939</v>
      </c>
      <c r="C10" s="184">
        <v>100.2</v>
      </c>
      <c r="D10" s="185">
        <v>72095</v>
      </c>
      <c r="E10" s="184">
        <f>ROUND(D10/B10*100,1)</f>
        <v>100.2</v>
      </c>
      <c r="F10" s="185">
        <v>72076</v>
      </c>
      <c r="G10" s="184">
        <f>ROUND(F10/D10*100,1)</f>
        <v>100</v>
      </c>
      <c r="H10" s="3"/>
    </row>
    <row r="11" spans="1:9" ht="23.25" customHeight="1" x14ac:dyDescent="0.15">
      <c r="A11" s="33" t="s">
        <v>3</v>
      </c>
      <c r="B11" s="186">
        <v>1283</v>
      </c>
      <c r="C11" s="187">
        <v>102.1</v>
      </c>
      <c r="D11" s="186">
        <v>1302</v>
      </c>
      <c r="E11" s="187">
        <f>ROUND(D11/B11*100,1)</f>
        <v>101.5</v>
      </c>
      <c r="F11" s="186">
        <v>1364</v>
      </c>
      <c r="G11" s="187">
        <f>ROUND(F11/D11*100,1)</f>
        <v>104.8</v>
      </c>
      <c r="H11" s="3"/>
    </row>
    <row r="12" spans="1:9" x14ac:dyDescent="0.15">
      <c r="A12" s="2"/>
      <c r="B12" s="2"/>
      <c r="C12" s="2"/>
      <c r="D12" s="2"/>
      <c r="E12" s="2"/>
      <c r="F12" s="2"/>
      <c r="G12" s="34"/>
      <c r="H12" s="2"/>
    </row>
    <row r="13" spans="1:9" x14ac:dyDescent="0.15">
      <c r="A13" s="2"/>
      <c r="B13" s="2"/>
      <c r="C13" s="2"/>
      <c r="D13" s="2"/>
      <c r="E13" s="2"/>
      <c r="F13" s="2"/>
      <c r="G13" s="2"/>
      <c r="H13" s="2"/>
    </row>
    <row r="14" spans="1:9" x14ac:dyDescent="0.15">
      <c r="A14" s="380" t="s">
        <v>220</v>
      </c>
      <c r="B14" s="222"/>
      <c r="C14" s="222"/>
      <c r="D14" s="222"/>
      <c r="E14" s="222"/>
      <c r="F14" s="334"/>
      <c r="G14" s="335"/>
      <c r="H14" s="203"/>
      <c r="I14" s="204"/>
    </row>
    <row r="15" spans="1:9" s="43" customFormat="1" ht="12.75" x14ac:dyDescent="0.15">
      <c r="A15" s="224"/>
      <c r="B15" s="222"/>
      <c r="C15" s="222"/>
      <c r="D15" s="222"/>
      <c r="E15" s="222"/>
      <c r="F15" s="223"/>
      <c r="G15" s="225" t="s">
        <v>55</v>
      </c>
      <c r="H15" s="203"/>
      <c r="I15" s="204"/>
    </row>
    <row r="16" spans="1:9" ht="23.25" customHeight="1" x14ac:dyDescent="0.15">
      <c r="A16" s="386" t="s">
        <v>99</v>
      </c>
      <c r="B16" s="384" t="s">
        <v>226</v>
      </c>
      <c r="C16" s="385"/>
      <c r="D16" s="384" t="s">
        <v>207</v>
      </c>
      <c r="E16" s="385"/>
      <c r="F16" s="384" t="s">
        <v>212</v>
      </c>
      <c r="G16" s="385"/>
      <c r="H16" s="203"/>
      <c r="I16" s="204"/>
    </row>
    <row r="17" spans="1:9" ht="23.25" customHeight="1" x14ac:dyDescent="0.15">
      <c r="A17" s="387"/>
      <c r="B17" s="226" t="s">
        <v>5</v>
      </c>
      <c r="C17" s="227" t="s">
        <v>148</v>
      </c>
      <c r="D17" s="228" t="s">
        <v>5</v>
      </c>
      <c r="E17" s="227" t="s">
        <v>148</v>
      </c>
      <c r="F17" s="228" t="s">
        <v>5</v>
      </c>
      <c r="G17" s="227" t="s">
        <v>148</v>
      </c>
      <c r="H17" s="205"/>
      <c r="I17" s="204"/>
    </row>
    <row r="18" spans="1:9" ht="23.25" customHeight="1" x14ac:dyDescent="0.15">
      <c r="A18" s="229" t="s">
        <v>6</v>
      </c>
      <c r="B18" s="230">
        <v>4728859</v>
      </c>
      <c r="C18" s="231">
        <v>99.8</v>
      </c>
      <c r="D18" s="230">
        <v>4698831</v>
      </c>
      <c r="E18" s="231">
        <f>ROUND(D18/B18*100,1)</f>
        <v>99.4</v>
      </c>
      <c r="F18" s="230">
        <v>4696125</v>
      </c>
      <c r="G18" s="231">
        <f>ROUND(F18/D18*100,1)</f>
        <v>99.9</v>
      </c>
      <c r="H18" s="205"/>
      <c r="I18" s="204"/>
    </row>
    <row r="19" spans="1:9" ht="23.25" customHeight="1" x14ac:dyDescent="0.15">
      <c r="A19" s="232" t="s">
        <v>7</v>
      </c>
      <c r="B19" s="233">
        <v>5194109</v>
      </c>
      <c r="C19" s="231">
        <v>101.8</v>
      </c>
      <c r="D19" s="233">
        <v>5105369</v>
      </c>
      <c r="E19" s="231">
        <f>ROUND(D19/B19*100,1)</f>
        <v>98.3</v>
      </c>
      <c r="F19" s="233">
        <v>5249682</v>
      </c>
      <c r="G19" s="231">
        <f>ROUND(F19/D19*100,1)</f>
        <v>102.8</v>
      </c>
      <c r="H19" s="203"/>
      <c r="I19" s="204"/>
    </row>
    <row r="20" spans="1:9" ht="23.25" customHeight="1" x14ac:dyDescent="0.15">
      <c r="A20" s="234" t="s">
        <v>151</v>
      </c>
      <c r="B20" s="235">
        <v>9922968</v>
      </c>
      <c r="C20" s="231">
        <v>100.9</v>
      </c>
      <c r="D20" s="235">
        <f>SUM(D18:D19)</f>
        <v>9804200</v>
      </c>
      <c r="E20" s="231">
        <f>ROUND(D20/B20*100,1)</f>
        <v>98.8</v>
      </c>
      <c r="F20" s="235">
        <f>SUM(F18:F19)</f>
        <v>9945807</v>
      </c>
      <c r="G20" s="231">
        <f>ROUND(F20/D20*100,1)</f>
        <v>101.4</v>
      </c>
      <c r="H20" s="203"/>
      <c r="I20" s="204"/>
    </row>
    <row r="21" spans="1:9" ht="23.25" customHeight="1" x14ac:dyDescent="0.15">
      <c r="A21" s="236" t="s">
        <v>8</v>
      </c>
      <c r="B21" s="237">
        <v>1084826</v>
      </c>
      <c r="C21" s="238">
        <v>100.4</v>
      </c>
      <c r="D21" s="237">
        <v>1045578</v>
      </c>
      <c r="E21" s="238">
        <f>ROUND(D21/B21*100,1)</f>
        <v>96.4</v>
      </c>
      <c r="F21" s="237">
        <v>1058176</v>
      </c>
      <c r="G21" s="238">
        <f>ROUND(F21/D21*100,1)</f>
        <v>101.2</v>
      </c>
      <c r="H21" s="203"/>
      <c r="I21" s="204"/>
    </row>
    <row r="22" spans="1:9" ht="23.25" customHeight="1" x14ac:dyDescent="0.15">
      <c r="A22" s="239" t="s">
        <v>161</v>
      </c>
      <c r="B22" s="240">
        <f>SUM(B20:B21)</f>
        <v>11007794</v>
      </c>
      <c r="C22" s="238">
        <v>100.8</v>
      </c>
      <c r="D22" s="240">
        <f>SUM(D20:D21)</f>
        <v>10849778</v>
      </c>
      <c r="E22" s="238">
        <f>ROUND(D22/B22*100,1)</f>
        <v>98.6</v>
      </c>
      <c r="F22" s="240">
        <f>F21+F20</f>
        <v>11003983</v>
      </c>
      <c r="G22" s="238">
        <f>ROUND(F22/D22*100,1)</f>
        <v>101.4</v>
      </c>
      <c r="H22" s="203"/>
      <c r="I22" s="204"/>
    </row>
    <row r="23" spans="1:9" x14ac:dyDescent="0.15">
      <c r="A23" s="206"/>
      <c r="B23" s="207"/>
      <c r="C23" s="208"/>
      <c r="D23" s="207"/>
      <c r="E23" s="209"/>
      <c r="F23" s="207"/>
      <c r="G23" s="210"/>
      <c r="H23" s="203"/>
      <c r="I23" s="204"/>
    </row>
    <row r="24" spans="1:9" x14ac:dyDescent="0.15">
      <c r="A24" s="203"/>
      <c r="B24" s="211"/>
      <c r="C24" s="211"/>
      <c r="D24" s="211"/>
      <c r="E24" s="211"/>
      <c r="F24" s="211"/>
      <c r="G24" s="211"/>
      <c r="H24" s="203"/>
      <c r="I24" s="204"/>
    </row>
    <row r="25" spans="1:9" x14ac:dyDescent="0.15">
      <c r="A25" s="205"/>
      <c r="B25" s="211"/>
      <c r="C25" s="211"/>
      <c r="D25" s="211"/>
      <c r="E25" s="211"/>
      <c r="F25" s="211"/>
      <c r="G25" s="211"/>
      <c r="H25" s="203"/>
      <c r="I25" s="204"/>
    </row>
    <row r="26" spans="1:9" x14ac:dyDescent="0.15">
      <c r="A26" s="203"/>
      <c r="B26" s="211"/>
      <c r="C26" s="211"/>
      <c r="D26" s="211"/>
      <c r="E26" s="211"/>
      <c r="F26" s="211"/>
      <c r="G26" s="211"/>
      <c r="H26" s="203"/>
      <c r="I26" s="204"/>
    </row>
    <row r="27" spans="1:9" x14ac:dyDescent="0.15">
      <c r="A27" s="203"/>
      <c r="B27" s="211"/>
      <c r="C27" s="211"/>
      <c r="D27" s="211"/>
      <c r="E27" s="211"/>
      <c r="F27" s="211"/>
      <c r="G27" s="211"/>
      <c r="H27" s="203"/>
      <c r="I27" s="204"/>
    </row>
    <row r="28" spans="1:9" x14ac:dyDescent="0.15">
      <c r="A28" s="203"/>
      <c r="B28" s="211"/>
      <c r="C28" s="211"/>
      <c r="D28" s="211"/>
      <c r="E28" s="211"/>
      <c r="F28" s="211"/>
      <c r="G28" s="211"/>
      <c r="H28" s="203"/>
      <c r="I28" s="204"/>
    </row>
    <row r="29" spans="1:9" x14ac:dyDescent="0.15">
      <c r="A29" s="203"/>
      <c r="B29" s="211"/>
      <c r="C29" s="211"/>
      <c r="D29" s="211"/>
      <c r="E29" s="211"/>
      <c r="F29" s="211"/>
      <c r="G29" s="211"/>
      <c r="H29" s="203"/>
      <c r="I29" s="204"/>
    </row>
    <row r="30" spans="1:9" x14ac:dyDescent="0.15">
      <c r="A30" s="205"/>
      <c r="B30" s="211"/>
      <c r="C30" s="211"/>
      <c r="D30" s="211"/>
      <c r="E30" s="211"/>
      <c r="F30" s="211"/>
      <c r="G30" s="211"/>
      <c r="H30" s="203"/>
      <c r="I30" s="204"/>
    </row>
    <row r="31" spans="1:9" x14ac:dyDescent="0.15">
      <c r="A31" s="203"/>
      <c r="B31" s="211"/>
      <c r="C31" s="211"/>
      <c r="D31" s="211"/>
      <c r="E31" s="211"/>
      <c r="F31" s="211"/>
      <c r="G31" s="211"/>
      <c r="H31" s="203"/>
      <c r="I31" s="204"/>
    </row>
    <row r="32" spans="1:9" x14ac:dyDescent="0.15">
      <c r="A32" s="203"/>
      <c r="B32" s="211"/>
      <c r="C32" s="211"/>
      <c r="D32" s="211"/>
      <c r="E32" s="211"/>
      <c r="F32" s="211"/>
      <c r="G32" s="211"/>
      <c r="H32" s="203"/>
      <c r="I32" s="204"/>
    </row>
    <row r="33" spans="1:9" x14ac:dyDescent="0.15">
      <c r="A33" s="203"/>
      <c r="B33" s="211"/>
      <c r="C33" s="211"/>
      <c r="D33" s="211"/>
      <c r="E33" s="211"/>
      <c r="F33" s="211"/>
      <c r="G33" s="211"/>
      <c r="H33" s="203"/>
      <c r="I33" s="204"/>
    </row>
    <row r="34" spans="1:9" x14ac:dyDescent="0.15">
      <c r="A34" s="203"/>
      <c r="B34" s="211"/>
      <c r="C34" s="211"/>
      <c r="D34" s="211"/>
      <c r="E34" s="211"/>
      <c r="F34" s="211"/>
      <c r="G34" s="211"/>
      <c r="H34" s="203"/>
      <c r="I34" s="204"/>
    </row>
    <row r="35" spans="1:9" x14ac:dyDescent="0.15">
      <c r="A35" s="205"/>
      <c r="B35" s="211"/>
      <c r="C35" s="211"/>
      <c r="D35" s="211"/>
      <c r="E35" s="211"/>
      <c r="F35" s="211"/>
      <c r="G35" s="211"/>
      <c r="H35" s="203"/>
      <c r="I35" s="204"/>
    </row>
    <row r="36" spans="1:9" x14ac:dyDescent="0.15">
      <c r="A36" s="203"/>
      <c r="B36" s="211"/>
      <c r="C36" s="211"/>
      <c r="D36" s="211"/>
      <c r="E36" s="211"/>
      <c r="F36" s="211"/>
      <c r="G36" s="211"/>
      <c r="H36" s="203"/>
      <c r="I36" s="204"/>
    </row>
    <row r="37" spans="1:9" x14ac:dyDescent="0.15">
      <c r="A37" s="203"/>
      <c r="B37" s="211"/>
      <c r="C37" s="211"/>
      <c r="D37" s="211"/>
      <c r="E37" s="211"/>
      <c r="F37" s="211"/>
      <c r="G37" s="211"/>
      <c r="H37" s="203"/>
      <c r="I37" s="204"/>
    </row>
    <row r="38" spans="1:9" x14ac:dyDescent="0.15">
      <c r="A38" s="203"/>
      <c r="B38" s="211"/>
      <c r="C38" s="211"/>
      <c r="D38" s="211"/>
      <c r="E38" s="211"/>
      <c r="F38" s="211"/>
      <c r="G38" s="211"/>
      <c r="H38" s="203"/>
      <c r="I38" s="204"/>
    </row>
    <row r="39" spans="1:9" x14ac:dyDescent="0.15">
      <c r="A39" s="203"/>
      <c r="B39" s="211"/>
      <c r="C39" s="211"/>
      <c r="D39" s="211"/>
      <c r="E39" s="211"/>
      <c r="F39" s="211"/>
      <c r="G39" s="211"/>
      <c r="H39" s="203"/>
      <c r="I39" s="204"/>
    </row>
    <row r="40" spans="1:9" x14ac:dyDescent="0.15">
      <c r="A40" s="212"/>
      <c r="B40" s="211"/>
      <c r="C40" s="211"/>
      <c r="D40" s="211"/>
      <c r="E40" s="211"/>
      <c r="F40" s="211"/>
      <c r="G40" s="211"/>
      <c r="H40" s="203"/>
      <c r="I40" s="204"/>
    </row>
    <row r="41" spans="1:9" x14ac:dyDescent="0.15">
      <c r="A41" s="203"/>
      <c r="B41" s="211"/>
      <c r="C41" s="211"/>
      <c r="D41" s="211"/>
      <c r="E41" s="211"/>
      <c r="F41" s="211"/>
      <c r="G41" s="211"/>
      <c r="H41" s="203"/>
      <c r="I41" s="204"/>
    </row>
    <row r="42" spans="1:9" x14ac:dyDescent="0.15">
      <c r="A42" s="203"/>
      <c r="B42" s="211"/>
      <c r="C42" s="211"/>
      <c r="D42" s="211"/>
      <c r="E42" s="211"/>
      <c r="F42" s="211"/>
      <c r="G42" s="211"/>
      <c r="H42" s="203"/>
      <c r="I42" s="204"/>
    </row>
    <row r="43" spans="1:9" x14ac:dyDescent="0.15">
      <c r="A43" s="203"/>
      <c r="B43" s="211"/>
      <c r="C43" s="211"/>
      <c r="D43" s="211"/>
      <c r="E43" s="211"/>
      <c r="F43" s="211"/>
      <c r="G43" s="211"/>
      <c r="H43" s="203"/>
      <c r="I43" s="204"/>
    </row>
    <row r="44" spans="1:9" x14ac:dyDescent="0.15">
      <c r="A44" s="203"/>
      <c r="B44" s="211"/>
      <c r="C44" s="211"/>
      <c r="D44" s="211"/>
      <c r="E44" s="211"/>
      <c r="F44" s="211"/>
      <c r="G44" s="211"/>
      <c r="H44" s="203"/>
      <c r="I44" s="204"/>
    </row>
    <row r="45" spans="1:9" x14ac:dyDescent="0.15">
      <c r="A45" s="212"/>
      <c r="B45" s="211"/>
      <c r="C45" s="211"/>
      <c r="D45" s="211"/>
      <c r="E45" s="211"/>
      <c r="F45" s="211"/>
      <c r="G45" s="211"/>
      <c r="H45" s="203"/>
      <c r="I45" s="204"/>
    </row>
    <row r="46" spans="1:9" x14ac:dyDescent="0.15">
      <c r="A46" s="203"/>
      <c r="B46" s="211"/>
      <c r="C46" s="211"/>
      <c r="D46" s="211"/>
      <c r="E46" s="211"/>
      <c r="F46" s="211"/>
      <c r="G46" s="211"/>
      <c r="H46" s="203"/>
      <c r="I46" s="204"/>
    </row>
    <row r="47" spans="1:9" x14ac:dyDescent="0.15">
      <c r="A47" s="203"/>
      <c r="B47" s="211"/>
      <c r="C47" s="211"/>
      <c r="D47" s="211"/>
      <c r="E47" s="211"/>
      <c r="F47" s="211"/>
      <c r="G47" s="211"/>
      <c r="H47" s="203"/>
      <c r="I47" s="204"/>
    </row>
    <row r="48" spans="1:9" x14ac:dyDescent="0.15">
      <c r="A48" s="203"/>
      <c r="B48" s="211"/>
      <c r="C48" s="211"/>
      <c r="D48" s="211"/>
      <c r="E48" s="211"/>
      <c r="F48" s="211"/>
      <c r="G48" s="211"/>
      <c r="H48" s="203"/>
      <c r="I48" s="204"/>
    </row>
    <row r="49" spans="1:9" x14ac:dyDescent="0.15">
      <c r="A49" s="213"/>
      <c r="B49" s="213"/>
      <c r="C49" s="213"/>
      <c r="D49" s="213"/>
      <c r="E49" s="213"/>
      <c r="F49" s="213"/>
      <c r="G49" s="213"/>
      <c r="H49" s="213"/>
      <c r="I49" s="204"/>
    </row>
    <row r="50" spans="1:9" x14ac:dyDescent="0.15">
      <c r="A50" s="204"/>
      <c r="B50" s="214"/>
      <c r="C50" s="215"/>
      <c r="D50" s="216"/>
      <c r="E50" s="215"/>
      <c r="F50" s="215"/>
      <c r="G50" s="215"/>
      <c r="H50" s="215"/>
      <c r="I50" s="215"/>
    </row>
    <row r="51" spans="1:9" x14ac:dyDescent="0.15">
      <c r="A51" s="204"/>
      <c r="B51" s="217"/>
      <c r="C51" s="215"/>
      <c r="D51" s="218"/>
      <c r="E51" s="215"/>
      <c r="F51" s="215"/>
      <c r="G51" s="215"/>
      <c r="H51" s="215"/>
      <c r="I51" s="215"/>
    </row>
    <row r="52" spans="1:9" x14ac:dyDescent="0.15">
      <c r="A52" s="204"/>
      <c r="B52" s="217"/>
      <c r="C52" s="215"/>
      <c r="D52" s="218"/>
      <c r="E52" s="215"/>
      <c r="F52" s="215"/>
      <c r="G52" s="215"/>
      <c r="H52" s="215"/>
      <c r="I52" s="215"/>
    </row>
    <row r="53" spans="1:9" x14ac:dyDescent="0.15">
      <c r="A53" s="204"/>
      <c r="B53" s="215"/>
      <c r="C53" s="215"/>
      <c r="D53" s="215"/>
      <c r="E53" s="215"/>
      <c r="F53" s="215"/>
      <c r="G53" s="215"/>
      <c r="H53" s="215"/>
      <c r="I53" s="215"/>
    </row>
    <row r="54" spans="1:9" x14ac:dyDescent="0.15">
      <c r="A54" s="204"/>
      <c r="B54" s="215"/>
      <c r="C54" s="215"/>
      <c r="D54" s="215"/>
      <c r="E54" s="215"/>
      <c r="F54" s="215"/>
      <c r="G54" s="215"/>
      <c r="H54" s="215"/>
      <c r="I54" s="215"/>
    </row>
    <row r="55" spans="1:9" x14ac:dyDescent="0.15">
      <c r="A55" s="204"/>
      <c r="B55" s="215"/>
      <c r="C55" s="215"/>
      <c r="D55" s="215"/>
      <c r="E55" s="215"/>
      <c r="F55" s="215"/>
      <c r="G55" s="215"/>
      <c r="H55" s="215"/>
      <c r="I55" s="215"/>
    </row>
    <row r="56" spans="1:9" x14ac:dyDescent="0.15">
      <c r="A56" s="204"/>
      <c r="B56" s="215"/>
      <c r="C56" s="215"/>
      <c r="D56" s="215"/>
      <c r="E56" s="215"/>
      <c r="F56" s="215"/>
      <c r="G56" s="215"/>
      <c r="H56" s="215"/>
      <c r="I56" s="215"/>
    </row>
    <row r="57" spans="1:9" x14ac:dyDescent="0.15">
      <c r="A57" s="204"/>
      <c r="B57" s="215"/>
      <c r="C57" s="215"/>
      <c r="D57" s="215"/>
      <c r="E57" s="215"/>
      <c r="F57" s="215"/>
      <c r="G57" s="215"/>
      <c r="H57" s="215"/>
      <c r="I57" s="215"/>
    </row>
    <row r="58" spans="1:9" x14ac:dyDescent="0.15">
      <c r="A58" s="204"/>
      <c r="B58" s="215"/>
      <c r="C58" s="215"/>
      <c r="D58" s="215"/>
      <c r="E58" s="215"/>
      <c r="F58" s="215"/>
      <c r="G58" s="215"/>
      <c r="H58" s="215"/>
      <c r="I58" s="215"/>
    </row>
    <row r="59" spans="1:9" x14ac:dyDescent="0.15">
      <c r="B59"/>
      <c r="C59"/>
      <c r="D59"/>
      <c r="E59"/>
      <c r="F59"/>
      <c r="G59"/>
      <c r="H59"/>
      <c r="I59"/>
    </row>
    <row r="60" spans="1:9" x14ac:dyDescent="0.15">
      <c r="B60"/>
      <c r="C60"/>
      <c r="D60"/>
      <c r="E60"/>
      <c r="F60"/>
      <c r="G60"/>
      <c r="H60"/>
      <c r="I60"/>
    </row>
    <row r="61" spans="1:9" x14ac:dyDescent="0.15">
      <c r="B61"/>
      <c r="C61"/>
      <c r="D61"/>
      <c r="E61"/>
      <c r="F61"/>
      <c r="G61"/>
      <c r="H61"/>
      <c r="I61"/>
    </row>
    <row r="62" spans="1:9" x14ac:dyDescent="0.15">
      <c r="B62"/>
      <c r="C62"/>
      <c r="D62"/>
      <c r="E62"/>
      <c r="F62"/>
      <c r="G62"/>
      <c r="H62"/>
      <c r="I62"/>
    </row>
    <row r="63" spans="1:9" x14ac:dyDescent="0.15">
      <c r="B63"/>
      <c r="C63"/>
      <c r="D63"/>
      <c r="E63"/>
      <c r="F63"/>
      <c r="G63"/>
      <c r="H63"/>
      <c r="I63"/>
    </row>
    <row r="64" spans="1:9" x14ac:dyDescent="0.15">
      <c r="B64"/>
      <c r="C64"/>
      <c r="D64"/>
      <c r="E64"/>
      <c r="F64"/>
      <c r="G64"/>
      <c r="H64"/>
      <c r="I64"/>
    </row>
    <row r="65" spans="2:9" x14ac:dyDescent="0.15">
      <c r="B65"/>
      <c r="C65"/>
      <c r="D65"/>
      <c r="E65"/>
      <c r="F65"/>
      <c r="G65"/>
      <c r="H65"/>
      <c r="I65"/>
    </row>
    <row r="66" spans="2:9" x14ac:dyDescent="0.15">
      <c r="B66"/>
      <c r="C66"/>
      <c r="D66"/>
      <c r="E66"/>
      <c r="F66"/>
      <c r="G66"/>
      <c r="H66"/>
      <c r="I66"/>
    </row>
  </sheetData>
  <customSheetViews>
    <customSheetView guid="{60AB5A91-0B10-4678-8BC8-BF598EF574E7}" scale="85" showPageBreaks="1" printArea="1" topLeftCell="A16">
      <selection activeCell="K31" sqref="K31"/>
      <pageMargins left="0.78740157480314965" right="0.35433070866141736" top="0.78740157480314965" bottom="0.59055118110236227" header="0" footer="0.31496062992125984"/>
      <pageSetup paperSize="9" firstPageNumber="36" pageOrder="overThenDown" orientation="portrait" blackAndWhite="1" useFirstPageNumber="1" horizontalDpi="300" verticalDpi="300" r:id="rId1"/>
      <headerFooter alignWithMargins="0">
        <oddFooter>&amp;C&amp;"ＭＳ Ｐ明朝,標準"&amp;11－15－</oddFooter>
      </headerFooter>
    </customSheetView>
  </customSheetViews>
  <mergeCells count="9">
    <mergeCell ref="F16:G16"/>
    <mergeCell ref="D16:E16"/>
    <mergeCell ref="A16:A17"/>
    <mergeCell ref="A1:G1"/>
    <mergeCell ref="A7:A8"/>
    <mergeCell ref="D7:E7"/>
    <mergeCell ref="F7:G7"/>
    <mergeCell ref="B7:C7"/>
    <mergeCell ref="B16:C16"/>
  </mergeCells>
  <phoneticPr fontId="5"/>
  <printOptions gridLinesSet="0"/>
  <pageMargins left="0.78740157480314965" right="0.35433070866141736" top="0.78740157480314965" bottom="0.59055118110236227" header="0" footer="0.31496062992125984"/>
  <pageSetup paperSize="9" firstPageNumber="36" pageOrder="overThenDown" orientation="portrait" blackAndWhite="1" useFirstPageNumber="1" horizontalDpi="300" verticalDpi="300" r:id="rId2"/>
  <headerFooter scaleWithDoc="0" alignWithMargins="0">
    <oddFooter>&amp;C&amp;"ＭＳ 明朝,標準"&amp;11－15－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view="pageBreakPreview" zoomScaleNormal="115" zoomScaleSheetLayoutView="100" workbookViewId="0">
      <selection activeCell="E28" sqref="E28:G28"/>
    </sheetView>
  </sheetViews>
  <sheetFormatPr defaultColWidth="8" defaultRowHeight="12.75" x14ac:dyDescent="0.15"/>
  <cols>
    <col min="1" max="1" width="2.5" style="13" customWidth="1"/>
    <col min="2" max="2" width="14.25" style="13" customWidth="1"/>
    <col min="3" max="3" width="6.875" style="13" customWidth="1"/>
    <col min="4" max="4" width="8.625" style="13" customWidth="1"/>
    <col min="5" max="5" width="5.75" style="13" customWidth="1"/>
    <col min="6" max="6" width="6" style="13" customWidth="1"/>
    <col min="7" max="7" width="9.5" style="13" customWidth="1"/>
    <col min="8" max="8" width="13.5" style="13" customWidth="1"/>
    <col min="9" max="9" width="7.125" style="13" customWidth="1"/>
    <col min="10" max="10" width="6.5" style="13" customWidth="1"/>
    <col min="11" max="11" width="7.25" style="13" customWidth="1"/>
    <col min="12" max="12" width="8.5" style="13" customWidth="1"/>
    <col min="13" max="13" width="8" style="13"/>
    <col min="14" max="14" width="10.25" style="13" bestFit="1" customWidth="1"/>
    <col min="15" max="16384" width="8" style="13"/>
  </cols>
  <sheetData>
    <row r="1" spans="1:12" ht="20.25" customHeight="1" x14ac:dyDescent="0.15">
      <c r="A1" s="44" t="s">
        <v>221</v>
      </c>
      <c r="B1" s="28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15">
      <c r="A2" s="4"/>
      <c r="B2" s="28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15">
      <c r="A3" s="485" t="s">
        <v>213</v>
      </c>
      <c r="B3" s="485"/>
      <c r="C3" s="485"/>
      <c r="D3" s="485"/>
      <c r="E3" s="485"/>
      <c r="F3" s="485"/>
      <c r="G3" s="12"/>
      <c r="H3" s="12"/>
      <c r="I3" s="12"/>
      <c r="J3" s="12"/>
      <c r="K3" s="12"/>
      <c r="L3" s="12"/>
    </row>
    <row r="4" spans="1:12" x14ac:dyDescent="0.15">
      <c r="A4" s="1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" customHeight="1" x14ac:dyDescent="0.15">
      <c r="A5" s="455" t="s">
        <v>141</v>
      </c>
      <c r="B5" s="456"/>
      <c r="C5" s="461" t="s">
        <v>10</v>
      </c>
      <c r="D5" s="463"/>
      <c r="E5" s="464"/>
      <c r="F5" s="465" t="s">
        <v>150</v>
      </c>
      <c r="G5" s="466"/>
      <c r="H5" s="467" t="s">
        <v>11</v>
      </c>
      <c r="I5" s="468"/>
      <c r="J5" s="464"/>
      <c r="K5" s="461" t="s">
        <v>12</v>
      </c>
      <c r="L5" s="462"/>
    </row>
    <row r="6" spans="1:12" ht="15" customHeight="1" x14ac:dyDescent="0.15">
      <c r="A6" s="457"/>
      <c r="B6" s="458"/>
      <c r="C6" s="242" t="s">
        <v>13</v>
      </c>
      <c r="D6" s="243" t="s">
        <v>14</v>
      </c>
      <c r="E6" s="244" t="s">
        <v>15</v>
      </c>
      <c r="F6" s="242" t="s">
        <v>13</v>
      </c>
      <c r="G6" s="245" t="s">
        <v>14</v>
      </c>
      <c r="H6" s="246" t="s">
        <v>16</v>
      </c>
      <c r="I6" s="469" t="s">
        <v>171</v>
      </c>
      <c r="J6" s="470"/>
      <c r="K6" s="242" t="s">
        <v>17</v>
      </c>
      <c r="L6" s="247" t="s">
        <v>18</v>
      </c>
    </row>
    <row r="7" spans="1:12" ht="15" customHeight="1" x14ac:dyDescent="0.15">
      <c r="A7" s="459"/>
      <c r="B7" s="460"/>
      <c r="C7" s="248" t="s">
        <v>170</v>
      </c>
      <c r="D7" s="249" t="s">
        <v>98</v>
      </c>
      <c r="E7" s="250" t="s">
        <v>82</v>
      </c>
      <c r="F7" s="251" t="s">
        <v>177</v>
      </c>
      <c r="G7" s="252" t="s">
        <v>98</v>
      </c>
      <c r="H7" s="253" t="s">
        <v>9</v>
      </c>
      <c r="I7" s="471" t="s">
        <v>172</v>
      </c>
      <c r="J7" s="472"/>
      <c r="K7" s="251" t="s">
        <v>179</v>
      </c>
      <c r="L7" s="254" t="s">
        <v>178</v>
      </c>
    </row>
    <row r="8" spans="1:12" ht="20.25" customHeight="1" x14ac:dyDescent="0.15">
      <c r="A8" s="473" t="s">
        <v>145</v>
      </c>
      <c r="B8" s="62" t="s">
        <v>87</v>
      </c>
      <c r="C8" s="130">
        <v>1654</v>
      </c>
      <c r="D8" s="131">
        <v>969567</v>
      </c>
      <c r="E8" s="132">
        <f t="shared" ref="E8:E15" si="0">IF(C8="","",ROUND(D8/$D$20*100,1))</f>
        <v>6.7</v>
      </c>
      <c r="F8" s="130">
        <v>271</v>
      </c>
      <c r="G8" s="133">
        <v>146839</v>
      </c>
      <c r="H8" s="134">
        <v>133092</v>
      </c>
      <c r="I8" s="479">
        <v>114136</v>
      </c>
      <c r="J8" s="480"/>
      <c r="K8" s="130">
        <v>137</v>
      </c>
      <c r="L8" s="133">
        <v>225</v>
      </c>
    </row>
    <row r="9" spans="1:12" ht="20.25" customHeight="1" x14ac:dyDescent="0.15">
      <c r="A9" s="474"/>
      <c r="B9" s="63" t="s">
        <v>88</v>
      </c>
      <c r="C9" s="135">
        <v>288</v>
      </c>
      <c r="D9" s="136">
        <v>95146</v>
      </c>
      <c r="E9" s="132">
        <f t="shared" si="0"/>
        <v>0.7</v>
      </c>
      <c r="F9" s="135">
        <v>2</v>
      </c>
      <c r="G9" s="137">
        <v>221</v>
      </c>
      <c r="H9" s="138">
        <v>3268882</v>
      </c>
      <c r="I9" s="475">
        <v>3268468</v>
      </c>
      <c r="J9" s="476"/>
      <c r="K9" s="135">
        <v>34356</v>
      </c>
      <c r="L9" s="137">
        <v>86250</v>
      </c>
    </row>
    <row r="10" spans="1:12" ht="20.25" customHeight="1" x14ac:dyDescent="0.15">
      <c r="A10" s="474" t="s">
        <v>146</v>
      </c>
      <c r="B10" s="64" t="s">
        <v>89</v>
      </c>
      <c r="C10" s="135">
        <v>707</v>
      </c>
      <c r="D10" s="136">
        <v>334329</v>
      </c>
      <c r="E10" s="132">
        <f t="shared" si="0"/>
        <v>2.2999999999999998</v>
      </c>
      <c r="F10" s="135">
        <v>96</v>
      </c>
      <c r="G10" s="137">
        <v>52383</v>
      </c>
      <c r="H10" s="138">
        <v>26153</v>
      </c>
      <c r="I10" s="475">
        <v>22488</v>
      </c>
      <c r="J10" s="476"/>
      <c r="K10" s="135">
        <v>78</v>
      </c>
      <c r="L10" s="137">
        <v>204</v>
      </c>
    </row>
    <row r="11" spans="1:12" ht="20.25" customHeight="1" x14ac:dyDescent="0.15">
      <c r="A11" s="474"/>
      <c r="B11" s="63" t="s">
        <v>90</v>
      </c>
      <c r="C11" s="135">
        <v>385</v>
      </c>
      <c r="D11" s="136">
        <v>89761</v>
      </c>
      <c r="E11" s="132">
        <f>IF(C11="","",ROUND(D11/$D$20*100,1))</f>
        <v>0.6</v>
      </c>
      <c r="F11" s="135">
        <v>6</v>
      </c>
      <c r="G11" s="137">
        <v>950</v>
      </c>
      <c r="H11" s="138">
        <v>3371644</v>
      </c>
      <c r="I11" s="475">
        <v>3369101</v>
      </c>
      <c r="J11" s="476"/>
      <c r="K11" s="135">
        <v>37562</v>
      </c>
      <c r="L11" s="137">
        <v>89787</v>
      </c>
    </row>
    <row r="12" spans="1:12" ht="20.25" customHeight="1" x14ac:dyDescent="0.15">
      <c r="A12" s="434" t="s">
        <v>83</v>
      </c>
      <c r="B12" s="435"/>
      <c r="C12" s="139">
        <v>104711</v>
      </c>
      <c r="D12" s="140">
        <v>12289846</v>
      </c>
      <c r="E12" s="132">
        <f t="shared" si="0"/>
        <v>85.3</v>
      </c>
      <c r="F12" s="135">
        <v>906</v>
      </c>
      <c r="G12" s="137">
        <v>14851</v>
      </c>
      <c r="H12" s="141">
        <v>940139392</v>
      </c>
      <c r="I12" s="475">
        <v>939377091</v>
      </c>
      <c r="J12" s="476"/>
      <c r="K12" s="135">
        <v>76497</v>
      </c>
      <c r="L12" s="137">
        <v>274200</v>
      </c>
    </row>
    <row r="13" spans="1:12" ht="20.25" customHeight="1" x14ac:dyDescent="0.15">
      <c r="A13" s="434" t="s">
        <v>84</v>
      </c>
      <c r="B13" s="435"/>
      <c r="C13" s="135">
        <v>1</v>
      </c>
      <c r="D13" s="136">
        <v>3</v>
      </c>
      <c r="E13" s="132">
        <f t="shared" si="0"/>
        <v>0</v>
      </c>
      <c r="F13" s="135">
        <v>0</v>
      </c>
      <c r="G13" s="137">
        <v>0</v>
      </c>
      <c r="H13" s="138">
        <v>0</v>
      </c>
      <c r="I13" s="475">
        <v>0</v>
      </c>
      <c r="J13" s="476"/>
      <c r="K13" s="135">
        <v>0</v>
      </c>
      <c r="L13" s="137">
        <v>18</v>
      </c>
    </row>
    <row r="14" spans="1:12" ht="20.25" customHeight="1" x14ac:dyDescent="0.15">
      <c r="A14" s="434" t="s">
        <v>85</v>
      </c>
      <c r="B14" s="435"/>
      <c r="C14" s="135">
        <v>307</v>
      </c>
      <c r="D14" s="136">
        <v>100113</v>
      </c>
      <c r="E14" s="132">
        <f t="shared" si="0"/>
        <v>0.7</v>
      </c>
      <c r="F14" s="135">
        <v>34</v>
      </c>
      <c r="G14" s="137">
        <v>9485</v>
      </c>
      <c r="H14" s="138">
        <v>876641</v>
      </c>
      <c r="I14" s="475">
        <v>875609</v>
      </c>
      <c r="J14" s="476"/>
      <c r="K14" s="135">
        <v>16589</v>
      </c>
      <c r="L14" s="137">
        <v>61661</v>
      </c>
    </row>
    <row r="15" spans="1:12" ht="20.25" customHeight="1" x14ac:dyDescent="0.15">
      <c r="A15" s="434" t="s">
        <v>86</v>
      </c>
      <c r="B15" s="435"/>
      <c r="C15" s="135">
        <v>30</v>
      </c>
      <c r="D15" s="136">
        <v>4930</v>
      </c>
      <c r="E15" s="132">
        <f t="shared" si="0"/>
        <v>0</v>
      </c>
      <c r="F15" s="135">
        <v>4</v>
      </c>
      <c r="G15" s="137">
        <v>896</v>
      </c>
      <c r="H15" s="138">
        <v>35</v>
      </c>
      <c r="I15" s="475">
        <v>28</v>
      </c>
      <c r="J15" s="476"/>
      <c r="K15" s="135">
        <v>7</v>
      </c>
      <c r="L15" s="137">
        <v>54</v>
      </c>
    </row>
    <row r="16" spans="1:12" ht="20.25" customHeight="1" x14ac:dyDescent="0.15">
      <c r="A16" s="452" t="s">
        <v>19</v>
      </c>
      <c r="B16" s="64" t="s">
        <v>59</v>
      </c>
      <c r="C16" s="142">
        <v>0</v>
      </c>
      <c r="D16" s="143">
        <v>0</v>
      </c>
      <c r="E16" s="144">
        <v>0</v>
      </c>
      <c r="F16" s="142">
        <v>0</v>
      </c>
      <c r="G16" s="145">
        <v>0</v>
      </c>
      <c r="H16" s="146">
        <v>0</v>
      </c>
      <c r="I16" s="477">
        <v>0</v>
      </c>
      <c r="J16" s="478"/>
      <c r="K16" s="142">
        <v>0</v>
      </c>
      <c r="L16" s="145">
        <v>0</v>
      </c>
    </row>
    <row r="17" spans="1:12" ht="20.25" customHeight="1" x14ac:dyDescent="0.15">
      <c r="A17" s="452"/>
      <c r="B17" s="64" t="s">
        <v>180</v>
      </c>
      <c r="C17" s="135">
        <v>581</v>
      </c>
      <c r="D17" s="136">
        <v>229596</v>
      </c>
      <c r="E17" s="132">
        <f>IF(C17="","",ROUND(D17/$D$20*100,1))</f>
        <v>1.6</v>
      </c>
      <c r="F17" s="135">
        <v>0</v>
      </c>
      <c r="G17" s="137">
        <v>0</v>
      </c>
      <c r="H17" s="138">
        <v>7724184</v>
      </c>
      <c r="I17" s="475">
        <v>7724184</v>
      </c>
      <c r="J17" s="476"/>
      <c r="K17" s="135">
        <v>33643</v>
      </c>
      <c r="L17" s="137">
        <v>37072</v>
      </c>
    </row>
    <row r="18" spans="1:12" ht="20.25" customHeight="1" x14ac:dyDescent="0.15">
      <c r="A18" s="453"/>
      <c r="B18" s="68" t="s">
        <v>209</v>
      </c>
      <c r="C18" s="147">
        <v>129</v>
      </c>
      <c r="D18" s="150">
        <v>20547</v>
      </c>
      <c r="E18" s="153">
        <f>IF(C18="","",ROUND(D18/$D$20*100,1))</f>
        <v>0.1</v>
      </c>
      <c r="F18" s="147">
        <v>0</v>
      </c>
      <c r="G18" s="156">
        <v>0</v>
      </c>
      <c r="H18" s="159">
        <v>1162814</v>
      </c>
      <c r="I18" s="475">
        <v>1162814</v>
      </c>
      <c r="J18" s="476"/>
      <c r="K18" s="147">
        <v>56593</v>
      </c>
      <c r="L18" s="156">
        <v>214400</v>
      </c>
    </row>
    <row r="19" spans="1:12" ht="20.25" customHeight="1" x14ac:dyDescent="0.15">
      <c r="A19" s="454"/>
      <c r="B19" s="65" t="s">
        <v>60</v>
      </c>
      <c r="C19" s="148">
        <v>959</v>
      </c>
      <c r="D19" s="151">
        <v>274362</v>
      </c>
      <c r="E19" s="154">
        <f>IF(C19="","",ROUND(D19/$D$20*100,1))</f>
        <v>1.9</v>
      </c>
      <c r="F19" s="148">
        <v>28</v>
      </c>
      <c r="G19" s="157">
        <v>1983</v>
      </c>
      <c r="H19" s="160">
        <v>9480115</v>
      </c>
      <c r="I19" s="495">
        <v>9477068</v>
      </c>
      <c r="J19" s="496"/>
      <c r="K19" s="148">
        <v>34553</v>
      </c>
      <c r="L19" s="157">
        <v>119000</v>
      </c>
    </row>
    <row r="20" spans="1:12" ht="20.25" customHeight="1" x14ac:dyDescent="0.15">
      <c r="A20" s="439" t="s">
        <v>61</v>
      </c>
      <c r="B20" s="440"/>
      <c r="C20" s="149">
        <f>SUM(C8:C19)</f>
        <v>109752</v>
      </c>
      <c r="D20" s="152">
        <f t="shared" ref="D20:G20" si="1">SUM(D8:D19)</f>
        <v>14408200</v>
      </c>
      <c r="E20" s="155">
        <f t="shared" si="1"/>
        <v>99.899999999999991</v>
      </c>
      <c r="F20" s="149">
        <f t="shared" si="1"/>
        <v>1347</v>
      </c>
      <c r="G20" s="158">
        <f t="shared" si="1"/>
        <v>227608</v>
      </c>
      <c r="H20" s="149">
        <f>SUM(H8:H19)</f>
        <v>966182952</v>
      </c>
      <c r="I20" s="497">
        <f>SUM(I8:J19)</f>
        <v>965390987</v>
      </c>
      <c r="J20" s="498"/>
      <c r="K20" s="149">
        <f>H20/D20*1000</f>
        <v>67057.852611707218</v>
      </c>
      <c r="L20" s="161" t="s">
        <v>139</v>
      </c>
    </row>
    <row r="21" spans="1:12" x14ac:dyDescent="0.15">
      <c r="A21" s="12"/>
      <c r="B21" s="12"/>
      <c r="C21" s="98"/>
      <c r="D21" s="98"/>
      <c r="E21" s="98"/>
      <c r="F21" s="98"/>
      <c r="G21" s="98"/>
      <c r="H21" s="98"/>
      <c r="I21" s="98"/>
      <c r="J21" s="98"/>
      <c r="K21" s="162"/>
      <c r="L21" s="163" t="s">
        <v>4</v>
      </c>
    </row>
    <row r="22" spans="1:12" ht="12.75" customHeight="1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5"/>
      <c r="L22" s="12"/>
    </row>
    <row r="23" spans="1:12" s="5" customFormat="1" x14ac:dyDescent="0.15">
      <c r="A23" s="260" t="s">
        <v>168</v>
      </c>
      <c r="H23" s="241"/>
      <c r="I23" s="241"/>
      <c r="J23" s="241"/>
      <c r="K23" s="241"/>
      <c r="L23" s="241"/>
    </row>
    <row r="24" spans="1:12" s="5" customFormat="1" x14ac:dyDescent="0.15">
      <c r="E24" s="261"/>
      <c r="H24" s="241"/>
      <c r="I24" s="241"/>
      <c r="K24" s="258" t="s">
        <v>101</v>
      </c>
    </row>
    <row r="25" spans="1:12" s="5" customFormat="1" ht="24" customHeight="1" x14ac:dyDescent="0.15">
      <c r="A25" s="441" t="s">
        <v>173</v>
      </c>
      <c r="B25" s="442"/>
      <c r="C25" s="442"/>
      <c r="D25" s="443"/>
      <c r="E25" s="436" t="s">
        <v>228</v>
      </c>
      <c r="F25" s="437"/>
      <c r="G25" s="438"/>
      <c r="H25" s="437" t="s">
        <v>214</v>
      </c>
      <c r="I25" s="438"/>
      <c r="J25" s="436" t="s">
        <v>215</v>
      </c>
      <c r="K25" s="437"/>
      <c r="L25" s="438"/>
    </row>
    <row r="26" spans="1:12" s="5" customFormat="1" ht="20.25" customHeight="1" x14ac:dyDescent="0.15">
      <c r="A26" s="446" t="s">
        <v>21</v>
      </c>
      <c r="B26" s="447"/>
      <c r="C26" s="444" t="s">
        <v>62</v>
      </c>
      <c r="D26" s="445"/>
      <c r="E26" s="426">
        <v>1468099</v>
      </c>
      <c r="F26" s="427"/>
      <c r="G26" s="428"/>
      <c r="H26" s="427">
        <v>1311499</v>
      </c>
      <c r="I26" s="428"/>
      <c r="J26" s="482">
        <v>1271844</v>
      </c>
      <c r="K26" s="483"/>
      <c r="L26" s="484"/>
    </row>
    <row r="27" spans="1:12" s="5" customFormat="1" ht="20.25" customHeight="1" x14ac:dyDescent="0.15">
      <c r="A27" s="431"/>
      <c r="B27" s="432"/>
      <c r="C27" s="405" t="s">
        <v>63</v>
      </c>
      <c r="D27" s="404"/>
      <c r="E27" s="400">
        <v>932705</v>
      </c>
      <c r="F27" s="401"/>
      <c r="G27" s="402"/>
      <c r="H27" s="401">
        <v>928730</v>
      </c>
      <c r="I27" s="402"/>
      <c r="J27" s="396">
        <v>917653</v>
      </c>
      <c r="K27" s="481"/>
      <c r="L27" s="397"/>
    </row>
    <row r="28" spans="1:12" s="5" customFormat="1" ht="20.25" customHeight="1" x14ac:dyDescent="0.15">
      <c r="A28" s="448" t="s">
        <v>20</v>
      </c>
      <c r="B28" s="449"/>
      <c r="C28" s="405" t="s">
        <v>62</v>
      </c>
      <c r="D28" s="404"/>
      <c r="E28" s="400">
        <v>1344364</v>
      </c>
      <c r="F28" s="401"/>
      <c r="G28" s="402"/>
      <c r="H28" s="401">
        <v>1194602</v>
      </c>
      <c r="I28" s="402"/>
      <c r="J28" s="396">
        <v>1178673</v>
      </c>
      <c r="K28" s="481"/>
      <c r="L28" s="397"/>
    </row>
    <row r="29" spans="1:12" s="5" customFormat="1" ht="20.25" customHeight="1" x14ac:dyDescent="0.15">
      <c r="A29" s="450"/>
      <c r="B29" s="451"/>
      <c r="C29" s="405" t="s">
        <v>63</v>
      </c>
      <c r="D29" s="404"/>
      <c r="E29" s="400">
        <v>400134</v>
      </c>
      <c r="F29" s="401"/>
      <c r="G29" s="402"/>
      <c r="H29" s="401">
        <v>378543</v>
      </c>
      <c r="I29" s="402"/>
      <c r="J29" s="396">
        <v>370757</v>
      </c>
      <c r="K29" s="481"/>
      <c r="L29" s="397"/>
    </row>
    <row r="30" spans="1:12" s="5" customFormat="1" ht="20.25" customHeight="1" x14ac:dyDescent="0.15">
      <c r="A30" s="429" t="s">
        <v>22</v>
      </c>
      <c r="B30" s="430"/>
      <c r="C30" s="405" t="s">
        <v>62</v>
      </c>
      <c r="D30" s="404"/>
      <c r="E30" s="400">
        <v>322379997</v>
      </c>
      <c r="F30" s="401"/>
      <c r="G30" s="402"/>
      <c r="H30" s="401">
        <v>324452140</v>
      </c>
      <c r="I30" s="402"/>
      <c r="J30" s="396">
        <v>322449865</v>
      </c>
      <c r="K30" s="481"/>
      <c r="L30" s="397"/>
    </row>
    <row r="31" spans="1:12" s="5" customFormat="1" ht="20.25" customHeight="1" x14ac:dyDescent="0.15">
      <c r="A31" s="431"/>
      <c r="B31" s="432"/>
      <c r="C31" s="405" t="s">
        <v>63</v>
      </c>
      <c r="D31" s="404"/>
      <c r="E31" s="400">
        <v>12228882</v>
      </c>
      <c r="F31" s="401"/>
      <c r="G31" s="402"/>
      <c r="H31" s="401">
        <v>12308369</v>
      </c>
      <c r="I31" s="402"/>
      <c r="J31" s="396">
        <v>12274995</v>
      </c>
      <c r="K31" s="481"/>
      <c r="L31" s="397"/>
    </row>
    <row r="32" spans="1:12" s="5" customFormat="1" ht="20.25" customHeight="1" x14ac:dyDescent="0.15">
      <c r="A32" s="429" t="s">
        <v>64</v>
      </c>
      <c r="B32" s="430"/>
      <c r="C32" s="405" t="s">
        <v>62</v>
      </c>
      <c r="D32" s="404"/>
      <c r="E32" s="400">
        <v>0</v>
      </c>
      <c r="F32" s="401"/>
      <c r="G32" s="402"/>
      <c r="H32" s="406">
        <v>0</v>
      </c>
      <c r="I32" s="407"/>
      <c r="J32" s="396">
        <v>0</v>
      </c>
      <c r="K32" s="481"/>
      <c r="L32" s="397"/>
    </row>
    <row r="33" spans="1:14" s="5" customFormat="1" ht="20.25" customHeight="1" x14ac:dyDescent="0.15">
      <c r="A33" s="431"/>
      <c r="B33" s="432"/>
      <c r="C33" s="405" t="s">
        <v>63</v>
      </c>
      <c r="D33" s="404"/>
      <c r="E33" s="400">
        <v>3</v>
      </c>
      <c r="F33" s="401"/>
      <c r="G33" s="402"/>
      <c r="H33" s="408">
        <v>3</v>
      </c>
      <c r="I33" s="409"/>
      <c r="J33" s="396">
        <v>3</v>
      </c>
      <c r="K33" s="481"/>
      <c r="L33" s="397"/>
    </row>
    <row r="34" spans="1:14" s="5" customFormat="1" ht="20.25" customHeight="1" x14ac:dyDescent="0.15">
      <c r="A34" s="429" t="s">
        <v>23</v>
      </c>
      <c r="B34" s="430"/>
      <c r="C34" s="405" t="s">
        <v>65</v>
      </c>
      <c r="D34" s="404"/>
      <c r="E34" s="400">
        <v>673011</v>
      </c>
      <c r="F34" s="401"/>
      <c r="G34" s="402"/>
      <c r="H34" s="396">
        <v>631878</v>
      </c>
      <c r="I34" s="397"/>
      <c r="J34" s="396">
        <v>602187</v>
      </c>
      <c r="K34" s="481"/>
      <c r="L34" s="397"/>
    </row>
    <row r="35" spans="1:14" s="5" customFormat="1" ht="20.25" customHeight="1" x14ac:dyDescent="0.15">
      <c r="A35" s="431"/>
      <c r="B35" s="432"/>
      <c r="C35" s="405" t="s">
        <v>66</v>
      </c>
      <c r="D35" s="404"/>
      <c r="E35" s="400">
        <v>95052</v>
      </c>
      <c r="F35" s="401"/>
      <c r="G35" s="402"/>
      <c r="H35" s="396">
        <v>92256</v>
      </c>
      <c r="I35" s="397"/>
      <c r="J35" s="396">
        <v>90628</v>
      </c>
      <c r="K35" s="481"/>
      <c r="L35" s="397"/>
    </row>
    <row r="36" spans="1:14" s="5" customFormat="1" ht="20.25" customHeight="1" x14ac:dyDescent="0.15">
      <c r="A36" s="429" t="s">
        <v>24</v>
      </c>
      <c r="B36" s="430"/>
      <c r="C36" s="405" t="s">
        <v>67</v>
      </c>
      <c r="D36" s="404"/>
      <c r="E36" s="400">
        <v>28</v>
      </c>
      <c r="F36" s="401"/>
      <c r="G36" s="402"/>
      <c r="H36" s="396">
        <v>28</v>
      </c>
      <c r="I36" s="397"/>
      <c r="J36" s="396">
        <v>28</v>
      </c>
      <c r="K36" s="481"/>
      <c r="L36" s="397"/>
    </row>
    <row r="37" spans="1:14" s="5" customFormat="1" ht="20.25" customHeight="1" x14ac:dyDescent="0.15">
      <c r="A37" s="431"/>
      <c r="B37" s="432"/>
      <c r="C37" s="405" t="s">
        <v>68</v>
      </c>
      <c r="D37" s="404"/>
      <c r="E37" s="400">
        <v>4034</v>
      </c>
      <c r="F37" s="401"/>
      <c r="G37" s="402"/>
      <c r="H37" s="396">
        <v>4034</v>
      </c>
      <c r="I37" s="397"/>
      <c r="J37" s="396">
        <v>4034</v>
      </c>
      <c r="K37" s="481"/>
      <c r="L37" s="397"/>
    </row>
    <row r="38" spans="1:14" s="5" customFormat="1" ht="20.25" customHeight="1" x14ac:dyDescent="0.15">
      <c r="A38" s="419" t="s">
        <v>100</v>
      </c>
      <c r="B38" s="417" t="s">
        <v>25</v>
      </c>
      <c r="C38" s="403" t="s">
        <v>69</v>
      </c>
      <c r="D38" s="404"/>
      <c r="E38" s="400">
        <v>6174813</v>
      </c>
      <c r="F38" s="401"/>
      <c r="G38" s="402"/>
      <c r="H38" s="396">
        <v>6174813</v>
      </c>
      <c r="I38" s="397"/>
      <c r="J38" s="396">
        <v>6158938</v>
      </c>
      <c r="K38" s="481"/>
      <c r="L38" s="397"/>
    </row>
    <row r="39" spans="1:14" s="5" customFormat="1" ht="20.25" customHeight="1" x14ac:dyDescent="0.15">
      <c r="A39" s="420"/>
      <c r="B39" s="418"/>
      <c r="C39" s="403" t="s">
        <v>70</v>
      </c>
      <c r="D39" s="404"/>
      <c r="E39" s="400">
        <v>250143</v>
      </c>
      <c r="F39" s="401"/>
      <c r="G39" s="402"/>
      <c r="H39" s="396">
        <v>250143</v>
      </c>
      <c r="I39" s="397"/>
      <c r="J39" s="396">
        <v>250143</v>
      </c>
      <c r="K39" s="481"/>
      <c r="L39" s="397"/>
    </row>
    <row r="40" spans="1:14" s="5" customFormat="1" ht="20.25" customHeight="1" x14ac:dyDescent="0.15">
      <c r="A40" s="420"/>
      <c r="B40" s="255" t="s">
        <v>71</v>
      </c>
      <c r="C40" s="403" t="s">
        <v>69</v>
      </c>
      <c r="D40" s="404"/>
      <c r="E40" s="400">
        <v>6694717</v>
      </c>
      <c r="F40" s="401"/>
      <c r="G40" s="402"/>
      <c r="H40" s="396">
        <v>5939447</v>
      </c>
      <c r="I40" s="397"/>
      <c r="J40" s="396">
        <v>6366073</v>
      </c>
      <c r="K40" s="481"/>
      <c r="L40" s="397"/>
    </row>
    <row r="41" spans="1:14" s="5" customFormat="1" ht="20.25" customHeight="1" x14ac:dyDescent="0.15">
      <c r="A41" s="421"/>
      <c r="B41" s="256" t="s">
        <v>72</v>
      </c>
      <c r="C41" s="433" t="s">
        <v>70</v>
      </c>
      <c r="D41" s="425"/>
      <c r="E41" s="414">
        <v>300955</v>
      </c>
      <c r="F41" s="415"/>
      <c r="G41" s="416"/>
      <c r="H41" s="398">
        <v>260414</v>
      </c>
      <c r="I41" s="399"/>
      <c r="J41" s="492">
        <v>272379</v>
      </c>
      <c r="K41" s="493"/>
      <c r="L41" s="494"/>
    </row>
    <row r="42" spans="1:14" s="5" customFormat="1" ht="20.25" customHeight="1" x14ac:dyDescent="0.15">
      <c r="A42" s="410" t="s">
        <v>162</v>
      </c>
      <c r="B42" s="411"/>
      <c r="C42" s="422" t="s">
        <v>69</v>
      </c>
      <c r="D42" s="423"/>
      <c r="E42" s="426">
        <f>E40+E38+E36+E34+E32+E30+E26+E28</f>
        <v>338735029</v>
      </c>
      <c r="F42" s="427"/>
      <c r="G42" s="428"/>
      <c r="H42" s="427">
        <f>H26+H28+H30+H32+H34+H36+H38+H40</f>
        <v>339704407</v>
      </c>
      <c r="I42" s="428"/>
      <c r="J42" s="489">
        <f>J26+J28+J30+J32+J34+J36+J38+J40</f>
        <v>338027608</v>
      </c>
      <c r="K42" s="490"/>
      <c r="L42" s="491"/>
    </row>
    <row r="43" spans="1:14" s="5" customFormat="1" ht="20.25" customHeight="1" x14ac:dyDescent="0.15">
      <c r="A43" s="412"/>
      <c r="B43" s="413"/>
      <c r="C43" s="424" t="s">
        <v>70</v>
      </c>
      <c r="D43" s="425"/>
      <c r="E43" s="414">
        <f>E41+E39+E37+E35+E33+E31+E27+E29</f>
        <v>14211908</v>
      </c>
      <c r="F43" s="415"/>
      <c r="G43" s="416"/>
      <c r="H43" s="415">
        <f>H27+H29+H31+H33+H35+H37+H39+H41</f>
        <v>14222492</v>
      </c>
      <c r="I43" s="416"/>
      <c r="J43" s="486">
        <f>J27+J29+J31+J33+J35+J37+J39+J41</f>
        <v>14180592</v>
      </c>
      <c r="K43" s="487"/>
      <c r="L43" s="488"/>
      <c r="N43" s="221"/>
    </row>
    <row r="44" spans="1:14" s="5" customFormat="1" x14ac:dyDescent="0.15">
      <c r="A44" s="257"/>
      <c r="B44" s="257"/>
      <c r="C44" s="257"/>
      <c r="D44" s="257"/>
      <c r="E44" s="257"/>
      <c r="K44" s="259" t="s">
        <v>4</v>
      </c>
      <c r="M44" s="70"/>
      <c r="N44" s="72"/>
    </row>
    <row r="45" spans="1:14" ht="25.5" customHeight="1" x14ac:dyDescent="0.1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71"/>
      <c r="N45" s="73"/>
    </row>
    <row r="46" spans="1:14" x14ac:dyDescent="0.15">
      <c r="F46" s="66" t="s">
        <v>165</v>
      </c>
    </row>
    <row r="49" spans="2:5" ht="13.5" x14ac:dyDescent="0.15">
      <c r="B49" s="67" t="s">
        <v>143</v>
      </c>
      <c r="E49" s="24"/>
    </row>
  </sheetData>
  <customSheetViews>
    <customSheetView guid="{60AB5A91-0B10-4678-8BC8-BF598EF574E7}" scale="115" showPageBreaks="1" fitToPage="1" printArea="1">
      <selection activeCell="H9" sqref="H9"/>
      <pageMargins left="0.35433070866141736" right="0" top="0.39370078740157483" bottom="0.39370078740157483" header="0.62992125984251968" footer="0.51181102362204722"/>
      <pageSetup paperSize="9" scale="97" firstPageNumber="38" fitToHeight="0" pageOrder="overThenDown" orientation="portrait" blackAndWhite="1" useFirstPageNumber="1" horizontalDpi="300" verticalDpi="300" r:id="rId1"/>
      <headerFooter alignWithMargins="0">
        <oddFooter>&amp;C&amp;"ＭＳ 明朝,標準"&amp;11－16－</oddFooter>
      </headerFooter>
    </customSheetView>
  </customSheetViews>
  <mergeCells count="114">
    <mergeCell ref="A3:F3"/>
    <mergeCell ref="H43:I43"/>
    <mergeCell ref="H42:I42"/>
    <mergeCell ref="I10:J10"/>
    <mergeCell ref="I9:J9"/>
    <mergeCell ref="J25:L25"/>
    <mergeCell ref="J43:L43"/>
    <mergeCell ref="J42:L42"/>
    <mergeCell ref="J41:L41"/>
    <mergeCell ref="J40:L40"/>
    <mergeCell ref="J39:L39"/>
    <mergeCell ref="J38:L38"/>
    <mergeCell ref="J37:L37"/>
    <mergeCell ref="J36:L36"/>
    <mergeCell ref="J35:L35"/>
    <mergeCell ref="J34:L34"/>
    <mergeCell ref="J33:L33"/>
    <mergeCell ref="J32:L32"/>
    <mergeCell ref="J31:L31"/>
    <mergeCell ref="I18:J18"/>
    <mergeCell ref="I19:J19"/>
    <mergeCell ref="I20:J20"/>
    <mergeCell ref="I12:J12"/>
    <mergeCell ref="I11:J11"/>
    <mergeCell ref="I16:J16"/>
    <mergeCell ref="I17:J17"/>
    <mergeCell ref="I8:J8"/>
    <mergeCell ref="J30:L30"/>
    <mergeCell ref="J29:L29"/>
    <mergeCell ref="J28:L28"/>
    <mergeCell ref="J27:L27"/>
    <mergeCell ref="J26:L26"/>
    <mergeCell ref="H25:I25"/>
    <mergeCell ref="H26:I26"/>
    <mergeCell ref="H27:I27"/>
    <mergeCell ref="H28:I28"/>
    <mergeCell ref="H29:I29"/>
    <mergeCell ref="H30:I30"/>
    <mergeCell ref="A15:B15"/>
    <mergeCell ref="A14:B14"/>
    <mergeCell ref="A13:B13"/>
    <mergeCell ref="A5:B7"/>
    <mergeCell ref="K5:L5"/>
    <mergeCell ref="C5:E5"/>
    <mergeCell ref="F5:G5"/>
    <mergeCell ref="H5:J5"/>
    <mergeCell ref="I6:J6"/>
    <mergeCell ref="I7:J7"/>
    <mergeCell ref="A8:A9"/>
    <mergeCell ref="A10:A11"/>
    <mergeCell ref="I13:J13"/>
    <mergeCell ref="I14:J14"/>
    <mergeCell ref="I15:J15"/>
    <mergeCell ref="A34:B35"/>
    <mergeCell ref="A36:B37"/>
    <mergeCell ref="C41:D41"/>
    <mergeCell ref="C38:D38"/>
    <mergeCell ref="A12:B12"/>
    <mergeCell ref="E32:G32"/>
    <mergeCell ref="E25:G25"/>
    <mergeCell ref="A20:B20"/>
    <mergeCell ref="A25:D25"/>
    <mergeCell ref="E33:G33"/>
    <mergeCell ref="C33:D33"/>
    <mergeCell ref="C26:D26"/>
    <mergeCell ref="C30:D30"/>
    <mergeCell ref="E30:G30"/>
    <mergeCell ref="E31:G31"/>
    <mergeCell ref="E26:G26"/>
    <mergeCell ref="E27:G27"/>
    <mergeCell ref="E28:G28"/>
    <mergeCell ref="E29:G29"/>
    <mergeCell ref="A32:B33"/>
    <mergeCell ref="A26:B27"/>
    <mergeCell ref="A28:B29"/>
    <mergeCell ref="A30:B31"/>
    <mergeCell ref="A16:A19"/>
    <mergeCell ref="A42:B43"/>
    <mergeCell ref="E38:G38"/>
    <mergeCell ref="E39:G39"/>
    <mergeCell ref="E40:G40"/>
    <mergeCell ref="E41:G41"/>
    <mergeCell ref="B38:B39"/>
    <mergeCell ref="A38:A41"/>
    <mergeCell ref="C42:D42"/>
    <mergeCell ref="C43:D43"/>
    <mergeCell ref="C39:D39"/>
    <mergeCell ref="E42:G42"/>
    <mergeCell ref="E43:G43"/>
    <mergeCell ref="H31:I31"/>
    <mergeCell ref="H32:I32"/>
    <mergeCell ref="H33:I33"/>
    <mergeCell ref="H34:I34"/>
    <mergeCell ref="H35:I35"/>
    <mergeCell ref="H36:I36"/>
    <mergeCell ref="H37:I37"/>
    <mergeCell ref="H38:I38"/>
    <mergeCell ref="C27:D27"/>
    <mergeCell ref="C28:D28"/>
    <mergeCell ref="C29:D29"/>
    <mergeCell ref="C31:D31"/>
    <mergeCell ref="C32:D32"/>
    <mergeCell ref="E37:G37"/>
    <mergeCell ref="E35:G35"/>
    <mergeCell ref="E36:G36"/>
    <mergeCell ref="H39:I39"/>
    <mergeCell ref="H40:I40"/>
    <mergeCell ref="H41:I41"/>
    <mergeCell ref="E34:G34"/>
    <mergeCell ref="C40:D40"/>
    <mergeCell ref="C34:D34"/>
    <mergeCell ref="C37:D37"/>
    <mergeCell ref="C35:D35"/>
    <mergeCell ref="C36:D36"/>
  </mergeCells>
  <phoneticPr fontId="5"/>
  <printOptions gridLinesSet="0"/>
  <pageMargins left="0.25" right="0.25" top="0.75" bottom="0.75" header="0.3" footer="0.3"/>
  <pageSetup paperSize="9" scale="95" firstPageNumber="38" pageOrder="overThenDown" orientation="portrait" blackAndWhite="1" useFirstPageNumber="1" horizontalDpi="300" verticalDpi="300" r:id="rId2"/>
  <headerFooter scaleWithDoc="0" alignWithMargins="0">
    <oddFooter>&amp;C&amp;"ＭＳ 明朝,標準"&amp;11－16－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zoomScaleNormal="100" zoomScaleSheetLayoutView="100" workbookViewId="0">
      <selection activeCell="D4" sqref="D4"/>
    </sheetView>
  </sheetViews>
  <sheetFormatPr defaultColWidth="8" defaultRowHeight="12.75" x14ac:dyDescent="0.15"/>
  <cols>
    <col min="1" max="1" width="3.5" style="17" customWidth="1"/>
    <col min="2" max="2" width="5.125" style="17" customWidth="1"/>
    <col min="3" max="3" width="12.125" style="17" bestFit="1" customWidth="1"/>
    <col min="4" max="4" width="13.25" style="17" customWidth="1"/>
    <col min="5" max="5" width="10" style="17" bestFit="1" customWidth="1"/>
    <col min="6" max="6" width="10.5" style="17" customWidth="1"/>
    <col min="7" max="7" width="13.5" style="17" customWidth="1"/>
    <col min="8" max="8" width="10.125" style="17" customWidth="1"/>
    <col min="9" max="9" width="10.25" style="17" customWidth="1"/>
    <col min="10" max="16384" width="8" style="17"/>
  </cols>
  <sheetData>
    <row r="1" spans="1:9" ht="14.25" x14ac:dyDescent="0.15">
      <c r="A1" s="22" t="s">
        <v>222</v>
      </c>
      <c r="B1" s="18"/>
    </row>
    <row r="2" spans="1:9" ht="11.25" customHeight="1" x14ac:dyDescent="0.15">
      <c r="A2" s="22"/>
      <c r="B2" s="18"/>
    </row>
    <row r="3" spans="1:9" x14ac:dyDescent="0.15">
      <c r="A3" s="17" t="s">
        <v>210</v>
      </c>
      <c r="B3" s="19"/>
    </row>
    <row r="4" spans="1:9" x14ac:dyDescent="0.15">
      <c r="B4" s="19"/>
      <c r="E4" s="219"/>
    </row>
    <row r="5" spans="1:9" x14ac:dyDescent="0.15">
      <c r="A5" s="507" t="s">
        <v>103</v>
      </c>
      <c r="B5" s="508"/>
      <c r="C5" s="509"/>
      <c r="D5" s="503" t="s">
        <v>26</v>
      </c>
      <c r="E5" s="504"/>
      <c r="F5" s="504"/>
      <c r="G5" s="500"/>
      <c r="H5" s="499" t="s">
        <v>27</v>
      </c>
      <c r="I5" s="500"/>
    </row>
    <row r="6" spans="1:9" x14ac:dyDescent="0.15">
      <c r="A6" s="510"/>
      <c r="B6" s="511"/>
      <c r="C6" s="512"/>
      <c r="D6" s="263" t="s">
        <v>28</v>
      </c>
      <c r="E6" s="262" t="s">
        <v>29</v>
      </c>
      <c r="F6" s="262" t="s">
        <v>30</v>
      </c>
      <c r="G6" s="264" t="s">
        <v>174</v>
      </c>
      <c r="H6" s="265" t="s">
        <v>28</v>
      </c>
      <c r="I6" s="264" t="s">
        <v>30</v>
      </c>
    </row>
    <row r="7" spans="1:9" ht="17.45" customHeight="1" x14ac:dyDescent="0.15">
      <c r="A7" s="522" t="s">
        <v>73</v>
      </c>
      <c r="B7" s="501" t="s">
        <v>104</v>
      </c>
      <c r="C7" s="502"/>
      <c r="D7" s="99">
        <v>112179274</v>
      </c>
      <c r="E7" s="102">
        <v>52173</v>
      </c>
      <c r="F7" s="102">
        <v>4372468</v>
      </c>
      <c r="G7" s="106">
        <v>25656</v>
      </c>
      <c r="H7" s="108">
        <v>115297</v>
      </c>
      <c r="I7" s="106">
        <v>54321</v>
      </c>
    </row>
    <row r="8" spans="1:9" ht="17.45" customHeight="1" x14ac:dyDescent="0.15">
      <c r="A8" s="523"/>
      <c r="B8" s="505" t="s">
        <v>105</v>
      </c>
      <c r="C8" s="506"/>
      <c r="D8" s="100">
        <v>5986206</v>
      </c>
      <c r="E8" s="103">
        <v>1149</v>
      </c>
      <c r="F8" s="103">
        <v>252794</v>
      </c>
      <c r="G8" s="106">
        <v>23680</v>
      </c>
      <c r="H8" s="109">
        <v>222</v>
      </c>
      <c r="I8" s="112">
        <v>73</v>
      </c>
    </row>
    <row r="9" spans="1:9" ht="17.45" customHeight="1" x14ac:dyDescent="0.15">
      <c r="A9" s="523"/>
      <c r="B9" s="505" t="s">
        <v>106</v>
      </c>
      <c r="C9" s="506"/>
      <c r="D9" s="100">
        <v>2775367</v>
      </c>
      <c r="E9" s="103">
        <v>2791</v>
      </c>
      <c r="F9" s="103">
        <v>225795</v>
      </c>
      <c r="G9" s="106">
        <v>12292</v>
      </c>
      <c r="H9" s="110">
        <v>4061</v>
      </c>
      <c r="I9" s="113">
        <v>1463</v>
      </c>
    </row>
    <row r="10" spans="1:9" ht="17.45" customHeight="1" x14ac:dyDescent="0.15">
      <c r="A10" s="523"/>
      <c r="B10" s="505" t="s">
        <v>107</v>
      </c>
      <c r="C10" s="506"/>
      <c r="D10" s="100">
        <v>192187</v>
      </c>
      <c r="E10" s="104">
        <v>503</v>
      </c>
      <c r="F10" s="104">
        <v>32070</v>
      </c>
      <c r="G10" s="106">
        <v>5993</v>
      </c>
      <c r="H10" s="110">
        <v>4103</v>
      </c>
      <c r="I10" s="113">
        <v>2249</v>
      </c>
    </row>
    <row r="11" spans="1:9" ht="17.45" customHeight="1" x14ac:dyDescent="0.15">
      <c r="A11" s="523"/>
      <c r="B11" s="505" t="s">
        <v>108</v>
      </c>
      <c r="C11" s="506"/>
      <c r="D11" s="100">
        <v>1032182</v>
      </c>
      <c r="E11" s="103">
        <v>1957</v>
      </c>
      <c r="F11" s="103">
        <v>71013</v>
      </c>
      <c r="G11" s="106">
        <v>52454</v>
      </c>
      <c r="H11" s="110">
        <v>9147</v>
      </c>
      <c r="I11" s="113">
        <v>6723</v>
      </c>
    </row>
    <row r="12" spans="1:9" ht="17.45" customHeight="1" x14ac:dyDescent="0.15">
      <c r="A12" s="524"/>
      <c r="B12" s="529" t="s">
        <v>109</v>
      </c>
      <c r="C12" s="530"/>
      <c r="D12" s="101">
        <f t="shared" ref="D12:I12" si="0">SUM(D7:D11)</f>
        <v>122165216</v>
      </c>
      <c r="E12" s="105">
        <f t="shared" si="0"/>
        <v>58573</v>
      </c>
      <c r="F12" s="105">
        <f t="shared" si="0"/>
        <v>4954140</v>
      </c>
      <c r="G12" s="107">
        <v>24659</v>
      </c>
      <c r="H12" s="111">
        <f t="shared" si="0"/>
        <v>132830</v>
      </c>
      <c r="I12" s="114">
        <f t="shared" si="0"/>
        <v>64829</v>
      </c>
    </row>
    <row r="13" spans="1:9" ht="17.45" customHeight="1" x14ac:dyDescent="0.15">
      <c r="A13" s="519" t="s">
        <v>74</v>
      </c>
      <c r="B13" s="513" t="s">
        <v>31</v>
      </c>
      <c r="C13" s="266" t="s">
        <v>110</v>
      </c>
      <c r="D13" s="99">
        <v>5693909</v>
      </c>
      <c r="E13" s="115">
        <v>12</v>
      </c>
      <c r="F13" s="102">
        <v>76252</v>
      </c>
      <c r="G13" s="117">
        <v>74672</v>
      </c>
      <c r="H13" s="119">
        <v>0</v>
      </c>
      <c r="I13" s="120">
        <v>0</v>
      </c>
    </row>
    <row r="14" spans="1:9" ht="17.45" customHeight="1" x14ac:dyDescent="0.15">
      <c r="A14" s="520"/>
      <c r="B14" s="514"/>
      <c r="C14" s="267" t="s">
        <v>111</v>
      </c>
      <c r="D14" s="100">
        <v>5989633</v>
      </c>
      <c r="E14" s="116">
        <v>129</v>
      </c>
      <c r="F14" s="103">
        <v>130812</v>
      </c>
      <c r="G14" s="117">
        <v>45788</v>
      </c>
      <c r="H14" s="121">
        <v>0</v>
      </c>
      <c r="I14" s="122">
        <v>0</v>
      </c>
    </row>
    <row r="15" spans="1:9" ht="17.45" customHeight="1" x14ac:dyDescent="0.15">
      <c r="A15" s="520"/>
      <c r="B15" s="514"/>
      <c r="C15" s="267" t="s">
        <v>112</v>
      </c>
      <c r="D15" s="100">
        <v>33253913</v>
      </c>
      <c r="E15" s="116">
        <v>929</v>
      </c>
      <c r="F15" s="103">
        <v>661229</v>
      </c>
      <c r="G15" s="117">
        <f t="shared" ref="G15:G48" si="1">D15*1000/F15</f>
        <v>50291.068601044419</v>
      </c>
      <c r="H15" s="121">
        <v>0</v>
      </c>
      <c r="I15" s="122">
        <v>0</v>
      </c>
    </row>
    <row r="16" spans="1:9" ht="17.45" customHeight="1" x14ac:dyDescent="0.15">
      <c r="A16" s="520"/>
      <c r="B16" s="514"/>
      <c r="C16" s="267" t="s">
        <v>113</v>
      </c>
      <c r="D16" s="100">
        <v>434387</v>
      </c>
      <c r="E16" s="116">
        <v>134</v>
      </c>
      <c r="F16" s="103">
        <v>17755</v>
      </c>
      <c r="G16" s="117">
        <v>24466</v>
      </c>
      <c r="H16" s="123">
        <v>46</v>
      </c>
      <c r="I16" s="124">
        <v>10</v>
      </c>
    </row>
    <row r="17" spans="1:9" ht="17.45" customHeight="1" x14ac:dyDescent="0.15">
      <c r="A17" s="520"/>
      <c r="B17" s="514"/>
      <c r="C17" s="267" t="s">
        <v>114</v>
      </c>
      <c r="D17" s="100">
        <v>2429</v>
      </c>
      <c r="E17" s="116">
        <v>5</v>
      </c>
      <c r="F17" s="116">
        <v>141</v>
      </c>
      <c r="G17" s="117">
        <f t="shared" si="1"/>
        <v>17226.950354609929</v>
      </c>
      <c r="H17" s="121">
        <v>0</v>
      </c>
      <c r="I17" s="122">
        <v>0</v>
      </c>
    </row>
    <row r="18" spans="1:9" ht="17.45" customHeight="1" x14ac:dyDescent="0.15">
      <c r="A18" s="520"/>
      <c r="B18" s="515"/>
      <c r="C18" s="268" t="s">
        <v>115</v>
      </c>
      <c r="D18" s="101">
        <f>SUM(D13:D17)</f>
        <v>45374271</v>
      </c>
      <c r="E18" s="105">
        <f>SUM(E13:E17)</f>
        <v>1209</v>
      </c>
      <c r="F18" s="105">
        <f>SUM(F13:F17)</f>
        <v>886189</v>
      </c>
      <c r="G18" s="118">
        <f t="shared" si="1"/>
        <v>51201.573253561037</v>
      </c>
      <c r="H18" s="125">
        <f>SUM(H13:H17)</f>
        <v>46</v>
      </c>
      <c r="I18" s="126">
        <f>SUM(I13:I17)</f>
        <v>10</v>
      </c>
    </row>
    <row r="19" spans="1:9" ht="17.45" customHeight="1" x14ac:dyDescent="0.15">
      <c r="A19" s="520"/>
      <c r="B19" s="516" t="s">
        <v>32</v>
      </c>
      <c r="C19" s="266" t="s">
        <v>110</v>
      </c>
      <c r="D19" s="99">
        <v>33302224</v>
      </c>
      <c r="E19" s="115">
        <v>67</v>
      </c>
      <c r="F19" s="102">
        <v>571695</v>
      </c>
      <c r="G19" s="117">
        <f t="shared" si="1"/>
        <v>58251.732129894437</v>
      </c>
      <c r="H19" s="99">
        <v>0</v>
      </c>
      <c r="I19" s="117">
        <v>0</v>
      </c>
    </row>
    <row r="20" spans="1:9" ht="17.45" customHeight="1" x14ac:dyDescent="0.15">
      <c r="A20" s="520"/>
      <c r="B20" s="517"/>
      <c r="C20" s="267" t="s">
        <v>111</v>
      </c>
      <c r="D20" s="100">
        <v>77940606</v>
      </c>
      <c r="E20" s="103">
        <v>1680</v>
      </c>
      <c r="F20" s="103">
        <v>1415048</v>
      </c>
      <c r="G20" s="117">
        <f t="shared" si="1"/>
        <v>55079.831920895973</v>
      </c>
      <c r="H20" s="127">
        <v>359</v>
      </c>
      <c r="I20" s="128">
        <v>58</v>
      </c>
    </row>
    <row r="21" spans="1:9" ht="17.45" customHeight="1" x14ac:dyDescent="0.15">
      <c r="A21" s="520"/>
      <c r="B21" s="517"/>
      <c r="C21" s="267" t="s">
        <v>112</v>
      </c>
      <c r="D21" s="100">
        <v>35644361</v>
      </c>
      <c r="E21" s="103">
        <v>4011</v>
      </c>
      <c r="F21" s="103">
        <v>905564</v>
      </c>
      <c r="G21" s="117">
        <f t="shared" si="1"/>
        <v>39361.503990883029</v>
      </c>
      <c r="H21" s="100">
        <v>41</v>
      </c>
      <c r="I21" s="129">
        <v>13</v>
      </c>
    </row>
    <row r="22" spans="1:9" ht="17.45" customHeight="1" x14ac:dyDescent="0.15">
      <c r="A22" s="520"/>
      <c r="B22" s="517"/>
      <c r="C22" s="267" t="s">
        <v>113</v>
      </c>
      <c r="D22" s="100">
        <v>17882797</v>
      </c>
      <c r="E22" s="103">
        <v>3311</v>
      </c>
      <c r="F22" s="103">
        <v>521335</v>
      </c>
      <c r="G22" s="117">
        <v>34302</v>
      </c>
      <c r="H22" s="100">
        <v>541</v>
      </c>
      <c r="I22" s="129">
        <v>282</v>
      </c>
    </row>
    <row r="23" spans="1:9" ht="17.45" customHeight="1" x14ac:dyDescent="0.15">
      <c r="A23" s="520"/>
      <c r="B23" s="517"/>
      <c r="C23" s="267" t="s">
        <v>114</v>
      </c>
      <c r="D23" s="100">
        <v>97798</v>
      </c>
      <c r="E23" s="116">
        <v>230</v>
      </c>
      <c r="F23" s="103">
        <v>8950</v>
      </c>
      <c r="G23" s="117">
        <v>10927</v>
      </c>
      <c r="H23" s="100">
        <v>1394</v>
      </c>
      <c r="I23" s="129">
        <v>349</v>
      </c>
    </row>
    <row r="24" spans="1:9" ht="17.45" customHeight="1" x14ac:dyDescent="0.15">
      <c r="A24" s="520"/>
      <c r="B24" s="518"/>
      <c r="C24" s="268" t="s">
        <v>115</v>
      </c>
      <c r="D24" s="101">
        <f>SUM(D19:D23)</f>
        <v>164867786</v>
      </c>
      <c r="E24" s="105">
        <f>SUM(E19:E23)</f>
        <v>9299</v>
      </c>
      <c r="F24" s="105">
        <f>SUM(F19:F23)</f>
        <v>3422592</v>
      </c>
      <c r="G24" s="118">
        <v>48170</v>
      </c>
      <c r="H24" s="125">
        <f>SUM(H19:H23)</f>
        <v>2335</v>
      </c>
      <c r="I24" s="126">
        <f>SUM(I19:I23)</f>
        <v>702</v>
      </c>
    </row>
    <row r="25" spans="1:9" ht="17.45" customHeight="1" x14ac:dyDescent="0.15">
      <c r="A25" s="520"/>
      <c r="B25" s="528" t="s">
        <v>33</v>
      </c>
      <c r="C25" s="269" t="s">
        <v>116</v>
      </c>
      <c r="D25" s="164">
        <v>681170</v>
      </c>
      <c r="E25" s="165">
        <v>5</v>
      </c>
      <c r="F25" s="166">
        <v>6839</v>
      </c>
      <c r="G25" s="117">
        <f t="shared" si="1"/>
        <v>99600.818833162746</v>
      </c>
      <c r="H25" s="99">
        <v>0</v>
      </c>
      <c r="I25" s="117">
        <v>0</v>
      </c>
    </row>
    <row r="26" spans="1:9" ht="17.45" customHeight="1" x14ac:dyDescent="0.15">
      <c r="A26" s="520"/>
      <c r="B26" s="517"/>
      <c r="C26" s="267" t="s">
        <v>117</v>
      </c>
      <c r="D26" s="100">
        <v>2737802</v>
      </c>
      <c r="E26" s="116">
        <v>30</v>
      </c>
      <c r="F26" s="103">
        <v>48349</v>
      </c>
      <c r="G26" s="117">
        <f t="shared" si="1"/>
        <v>56625.82473267286</v>
      </c>
      <c r="H26" s="127">
        <v>0</v>
      </c>
      <c r="I26" s="128">
        <v>0</v>
      </c>
    </row>
    <row r="27" spans="1:9" ht="17.45" customHeight="1" x14ac:dyDescent="0.15">
      <c r="A27" s="520"/>
      <c r="B27" s="517"/>
      <c r="C27" s="267" t="s">
        <v>118</v>
      </c>
      <c r="D27" s="100">
        <v>2714940</v>
      </c>
      <c r="E27" s="116">
        <v>45</v>
      </c>
      <c r="F27" s="103">
        <v>33834</v>
      </c>
      <c r="G27" s="117">
        <f t="shared" si="1"/>
        <v>80242.950877815209</v>
      </c>
      <c r="H27" s="100">
        <v>0</v>
      </c>
      <c r="I27" s="129">
        <v>0</v>
      </c>
    </row>
    <row r="28" spans="1:9" ht="17.45" customHeight="1" x14ac:dyDescent="0.15">
      <c r="A28" s="520"/>
      <c r="B28" s="517"/>
      <c r="C28" s="267" t="s">
        <v>119</v>
      </c>
      <c r="D28" s="100">
        <v>122834</v>
      </c>
      <c r="E28" s="116">
        <v>6</v>
      </c>
      <c r="F28" s="103">
        <v>1949</v>
      </c>
      <c r="G28" s="117">
        <f t="shared" si="1"/>
        <v>63024.114930733711</v>
      </c>
      <c r="H28" s="100">
        <v>0</v>
      </c>
      <c r="I28" s="129">
        <v>0</v>
      </c>
    </row>
    <row r="29" spans="1:9" ht="17.45" customHeight="1" x14ac:dyDescent="0.15">
      <c r="A29" s="520"/>
      <c r="B29" s="517"/>
      <c r="C29" s="267" t="s">
        <v>120</v>
      </c>
      <c r="D29" s="167">
        <v>0</v>
      </c>
      <c r="E29" s="168">
        <v>0</v>
      </c>
      <c r="F29" s="168">
        <v>0</v>
      </c>
      <c r="G29" s="117">
        <v>0</v>
      </c>
      <c r="H29" s="100">
        <v>0</v>
      </c>
      <c r="I29" s="129">
        <v>0</v>
      </c>
    </row>
    <row r="30" spans="1:9" ht="17.45" customHeight="1" x14ac:dyDescent="0.15">
      <c r="A30" s="520"/>
      <c r="B30" s="518"/>
      <c r="C30" s="268" t="s">
        <v>121</v>
      </c>
      <c r="D30" s="169">
        <f>SUM(D25:D29)</f>
        <v>6256746</v>
      </c>
      <c r="E30" s="170">
        <f>SUM(E25:E29)</f>
        <v>86</v>
      </c>
      <c r="F30" s="170">
        <f>SUM(F25:F29)</f>
        <v>90971</v>
      </c>
      <c r="G30" s="118">
        <f t="shared" si="1"/>
        <v>68777.368611975238</v>
      </c>
      <c r="H30" s="125">
        <f>SUM(H25:H29)</f>
        <v>0</v>
      </c>
      <c r="I30" s="126">
        <f>SUM(I25:I29)</f>
        <v>0</v>
      </c>
    </row>
    <row r="31" spans="1:9" ht="17.45" customHeight="1" x14ac:dyDescent="0.15">
      <c r="A31" s="520"/>
      <c r="B31" s="516" t="s">
        <v>34</v>
      </c>
      <c r="C31" s="266" t="s">
        <v>122</v>
      </c>
      <c r="D31" s="99">
        <v>116757</v>
      </c>
      <c r="E31" s="115">
        <v>4</v>
      </c>
      <c r="F31" s="102">
        <v>7733</v>
      </c>
      <c r="G31" s="117">
        <f t="shared" si="1"/>
        <v>15098.538730117678</v>
      </c>
      <c r="H31" s="99">
        <v>0</v>
      </c>
      <c r="I31" s="117">
        <v>0</v>
      </c>
    </row>
    <row r="32" spans="1:9" ht="17.45" customHeight="1" x14ac:dyDescent="0.15">
      <c r="A32" s="520"/>
      <c r="B32" s="517"/>
      <c r="C32" s="267" t="s">
        <v>123</v>
      </c>
      <c r="D32" s="100">
        <v>1548073</v>
      </c>
      <c r="E32" s="116">
        <v>84</v>
      </c>
      <c r="F32" s="103">
        <v>55542</v>
      </c>
      <c r="G32" s="117">
        <f t="shared" si="1"/>
        <v>27872.114796010228</v>
      </c>
      <c r="H32" s="127">
        <v>0</v>
      </c>
      <c r="I32" s="128">
        <v>0</v>
      </c>
    </row>
    <row r="33" spans="1:11" ht="17.45" customHeight="1" x14ac:dyDescent="0.15">
      <c r="A33" s="520"/>
      <c r="B33" s="517"/>
      <c r="C33" s="267" t="s">
        <v>124</v>
      </c>
      <c r="D33" s="100">
        <v>24918735</v>
      </c>
      <c r="E33" s="103">
        <v>1072</v>
      </c>
      <c r="F33" s="103">
        <v>859970</v>
      </c>
      <c r="G33" s="117">
        <f t="shared" si="1"/>
        <v>28976.284056420573</v>
      </c>
      <c r="H33" s="100">
        <v>0</v>
      </c>
      <c r="I33" s="129">
        <v>0</v>
      </c>
    </row>
    <row r="34" spans="1:11" ht="17.45" customHeight="1" x14ac:dyDescent="0.15">
      <c r="A34" s="520"/>
      <c r="B34" s="517"/>
      <c r="C34" s="267" t="s">
        <v>125</v>
      </c>
      <c r="D34" s="100">
        <v>624831</v>
      </c>
      <c r="E34" s="116">
        <v>344</v>
      </c>
      <c r="F34" s="103">
        <v>75979</v>
      </c>
      <c r="G34" s="117">
        <f t="shared" si="1"/>
        <v>8223.7328735571664</v>
      </c>
      <c r="H34" s="100">
        <v>865</v>
      </c>
      <c r="I34" s="129">
        <v>214</v>
      </c>
    </row>
    <row r="35" spans="1:11" ht="17.45" customHeight="1" x14ac:dyDescent="0.15">
      <c r="A35" s="520"/>
      <c r="B35" s="517"/>
      <c r="C35" s="267" t="s">
        <v>126</v>
      </c>
      <c r="D35" s="100">
        <v>57264</v>
      </c>
      <c r="E35" s="116">
        <v>127</v>
      </c>
      <c r="F35" s="103">
        <v>6256</v>
      </c>
      <c r="G35" s="117">
        <f t="shared" si="1"/>
        <v>9153.4526854219948</v>
      </c>
      <c r="H35" s="100">
        <v>821</v>
      </c>
      <c r="I35" s="129">
        <v>180</v>
      </c>
    </row>
    <row r="36" spans="1:11" ht="17.45" customHeight="1" x14ac:dyDescent="0.15">
      <c r="A36" s="520"/>
      <c r="B36" s="518"/>
      <c r="C36" s="268" t="s">
        <v>127</v>
      </c>
      <c r="D36" s="101">
        <f>SUM(D31:D35)</f>
        <v>27265660</v>
      </c>
      <c r="E36" s="105">
        <f>SUM(E31:E35)</f>
        <v>1631</v>
      </c>
      <c r="F36" s="105">
        <f>SUM(F31:F35)</f>
        <v>1005480</v>
      </c>
      <c r="G36" s="118">
        <f t="shared" si="1"/>
        <v>27117.05851931416</v>
      </c>
      <c r="H36" s="125">
        <f>SUM(H31:H35)</f>
        <v>1686</v>
      </c>
      <c r="I36" s="126">
        <f>SUM(I31:I35)</f>
        <v>394</v>
      </c>
    </row>
    <row r="37" spans="1:11" ht="17.45" customHeight="1" x14ac:dyDescent="0.15">
      <c r="A37" s="520"/>
      <c r="B37" s="516" t="s">
        <v>128</v>
      </c>
      <c r="C37" s="266" t="s">
        <v>122</v>
      </c>
      <c r="D37" s="99">
        <v>1583870</v>
      </c>
      <c r="E37" s="115">
        <v>4</v>
      </c>
      <c r="F37" s="102">
        <v>19911</v>
      </c>
      <c r="G37" s="117">
        <f t="shared" si="1"/>
        <v>79547.48631409774</v>
      </c>
      <c r="H37" s="99">
        <v>0</v>
      </c>
      <c r="I37" s="117">
        <v>0</v>
      </c>
    </row>
    <row r="38" spans="1:11" ht="17.45" customHeight="1" x14ac:dyDescent="0.15">
      <c r="A38" s="520"/>
      <c r="B38" s="517"/>
      <c r="C38" s="267" t="s">
        <v>123</v>
      </c>
      <c r="D38" s="100">
        <v>17409301</v>
      </c>
      <c r="E38" s="103">
        <v>10922</v>
      </c>
      <c r="F38" s="103">
        <v>444899</v>
      </c>
      <c r="G38" s="117">
        <f t="shared" si="1"/>
        <v>39130.906115770093</v>
      </c>
      <c r="H38" s="127">
        <v>14</v>
      </c>
      <c r="I38" s="128">
        <v>1</v>
      </c>
    </row>
    <row r="39" spans="1:11" ht="17.45" customHeight="1" x14ac:dyDescent="0.15">
      <c r="A39" s="520"/>
      <c r="B39" s="517"/>
      <c r="C39" s="267" t="s">
        <v>124</v>
      </c>
      <c r="D39" s="100">
        <v>9134958</v>
      </c>
      <c r="E39" s="116">
        <v>106</v>
      </c>
      <c r="F39" s="103">
        <v>181175</v>
      </c>
      <c r="G39" s="117">
        <f t="shared" si="1"/>
        <v>50420.631985649234</v>
      </c>
      <c r="H39" s="100">
        <v>0</v>
      </c>
      <c r="I39" s="129">
        <v>0</v>
      </c>
      <c r="K39" s="74"/>
    </row>
    <row r="40" spans="1:11" ht="17.45" customHeight="1" x14ac:dyDescent="0.15">
      <c r="A40" s="520"/>
      <c r="B40" s="517"/>
      <c r="C40" s="267" t="s">
        <v>125</v>
      </c>
      <c r="D40" s="100">
        <v>85015</v>
      </c>
      <c r="E40" s="116">
        <v>89</v>
      </c>
      <c r="F40" s="103">
        <v>6340</v>
      </c>
      <c r="G40" s="117">
        <f t="shared" si="1"/>
        <v>13409.305993690852</v>
      </c>
      <c r="H40" s="100">
        <v>0</v>
      </c>
      <c r="I40" s="129">
        <v>0</v>
      </c>
      <c r="K40" s="74"/>
    </row>
    <row r="41" spans="1:11" ht="17.45" customHeight="1" x14ac:dyDescent="0.15">
      <c r="A41" s="520"/>
      <c r="B41" s="517"/>
      <c r="C41" s="267" t="s">
        <v>126</v>
      </c>
      <c r="D41" s="100">
        <v>21416</v>
      </c>
      <c r="E41" s="116">
        <v>90</v>
      </c>
      <c r="F41" s="103">
        <v>1962</v>
      </c>
      <c r="G41" s="117">
        <f t="shared" si="1"/>
        <v>10915.39245667686</v>
      </c>
      <c r="H41" s="100">
        <v>221</v>
      </c>
      <c r="I41" s="129">
        <v>63</v>
      </c>
    </row>
    <row r="42" spans="1:11" ht="17.45" customHeight="1" x14ac:dyDescent="0.15">
      <c r="A42" s="520"/>
      <c r="B42" s="518"/>
      <c r="C42" s="268" t="s">
        <v>127</v>
      </c>
      <c r="D42" s="101">
        <f>SUM(D37:D41)</f>
        <v>28234560</v>
      </c>
      <c r="E42" s="105">
        <f>SUM(E37:E41)</f>
        <v>11211</v>
      </c>
      <c r="F42" s="105">
        <f>SUM(F37:F41)</f>
        <v>654287</v>
      </c>
      <c r="G42" s="118">
        <f t="shared" si="1"/>
        <v>43153.172843110136</v>
      </c>
      <c r="H42" s="125">
        <f>SUM(H37:H41)</f>
        <v>235</v>
      </c>
      <c r="I42" s="126">
        <f>SUM(I37:I41)</f>
        <v>64</v>
      </c>
    </row>
    <row r="43" spans="1:11" ht="17.45" customHeight="1" x14ac:dyDescent="0.15">
      <c r="A43" s="520"/>
      <c r="B43" s="525" t="s">
        <v>80</v>
      </c>
      <c r="C43" s="266" t="s">
        <v>129</v>
      </c>
      <c r="D43" s="164">
        <f t="shared" ref="D43:E47" si="2">D13+D19+D25+D31+D37</f>
        <v>41377930</v>
      </c>
      <c r="E43" s="171">
        <f t="shared" si="2"/>
        <v>92</v>
      </c>
      <c r="F43" s="171">
        <f>F13+F19+F25+F31+F37</f>
        <v>682430</v>
      </c>
      <c r="G43" s="172">
        <f t="shared" si="1"/>
        <v>60633.222455050338</v>
      </c>
      <c r="H43" s="173">
        <f t="shared" ref="H43:I47" si="3">H13+H19+H25+H31+H37</f>
        <v>0</v>
      </c>
      <c r="I43" s="174">
        <f t="shared" si="3"/>
        <v>0</v>
      </c>
    </row>
    <row r="44" spans="1:11" ht="17.45" customHeight="1" x14ac:dyDescent="0.15">
      <c r="A44" s="520"/>
      <c r="B44" s="526"/>
      <c r="C44" s="267" t="s">
        <v>130</v>
      </c>
      <c r="D44" s="100">
        <f t="shared" si="2"/>
        <v>105625415</v>
      </c>
      <c r="E44" s="175">
        <f t="shared" si="2"/>
        <v>12845</v>
      </c>
      <c r="F44" s="175">
        <f>F14+F20+F26+F32+F38</f>
        <v>2094650</v>
      </c>
      <c r="G44" s="129">
        <f t="shared" si="1"/>
        <v>50426.283627336306</v>
      </c>
      <c r="H44" s="176">
        <f t="shared" si="3"/>
        <v>373</v>
      </c>
      <c r="I44" s="177">
        <f t="shared" si="3"/>
        <v>59</v>
      </c>
    </row>
    <row r="45" spans="1:11" ht="17.45" customHeight="1" x14ac:dyDescent="0.15">
      <c r="A45" s="520"/>
      <c r="B45" s="526"/>
      <c r="C45" s="267" t="s">
        <v>131</v>
      </c>
      <c r="D45" s="100">
        <f t="shared" si="2"/>
        <v>105666907</v>
      </c>
      <c r="E45" s="175">
        <f t="shared" si="2"/>
        <v>6163</v>
      </c>
      <c r="F45" s="175">
        <f>F15+F21+F27+F33+F39</f>
        <v>2641772</v>
      </c>
      <c r="G45" s="129">
        <f t="shared" si="1"/>
        <v>39998.49608520342</v>
      </c>
      <c r="H45" s="176">
        <f t="shared" si="3"/>
        <v>41</v>
      </c>
      <c r="I45" s="177">
        <f t="shared" si="3"/>
        <v>13</v>
      </c>
    </row>
    <row r="46" spans="1:11" ht="17.45" customHeight="1" x14ac:dyDescent="0.15">
      <c r="A46" s="520"/>
      <c r="B46" s="526"/>
      <c r="C46" s="267" t="s">
        <v>132</v>
      </c>
      <c r="D46" s="100">
        <f t="shared" si="2"/>
        <v>19149864</v>
      </c>
      <c r="E46" s="175">
        <f t="shared" si="2"/>
        <v>3884</v>
      </c>
      <c r="F46" s="175">
        <f>F16+F22+F28+F34+F40</f>
        <v>623358</v>
      </c>
      <c r="G46" s="129">
        <f t="shared" si="1"/>
        <v>30720.491274676831</v>
      </c>
      <c r="H46" s="176">
        <f t="shared" si="3"/>
        <v>1452</v>
      </c>
      <c r="I46" s="177">
        <f t="shared" si="3"/>
        <v>506</v>
      </c>
    </row>
    <row r="47" spans="1:11" ht="17.45" customHeight="1" x14ac:dyDescent="0.15">
      <c r="A47" s="520"/>
      <c r="B47" s="526"/>
      <c r="C47" s="267" t="s">
        <v>133</v>
      </c>
      <c r="D47" s="100">
        <f t="shared" si="2"/>
        <v>178907</v>
      </c>
      <c r="E47" s="103">
        <f t="shared" si="2"/>
        <v>452</v>
      </c>
      <c r="F47" s="103">
        <f>F17+F23+F29+F35+F41</f>
        <v>17309</v>
      </c>
      <c r="G47" s="129">
        <f t="shared" si="1"/>
        <v>10336.067941533307</v>
      </c>
      <c r="H47" s="100">
        <f t="shared" si="3"/>
        <v>2436</v>
      </c>
      <c r="I47" s="129">
        <f t="shared" si="3"/>
        <v>592</v>
      </c>
    </row>
    <row r="48" spans="1:11" ht="17.45" customHeight="1" x14ac:dyDescent="0.15">
      <c r="A48" s="521"/>
      <c r="B48" s="527"/>
      <c r="C48" s="268" t="s">
        <v>134</v>
      </c>
      <c r="D48" s="111">
        <f t="shared" ref="D48:I48" si="4">SUM(D43:D47)</f>
        <v>271999023</v>
      </c>
      <c r="E48" s="178">
        <f t="shared" si="4"/>
        <v>23436</v>
      </c>
      <c r="F48" s="178">
        <f t="shared" si="4"/>
        <v>6059519</v>
      </c>
      <c r="G48" s="107">
        <f t="shared" si="1"/>
        <v>44887.890111409833</v>
      </c>
      <c r="H48" s="179">
        <f t="shared" si="4"/>
        <v>4302</v>
      </c>
      <c r="I48" s="107">
        <f t="shared" si="4"/>
        <v>1170</v>
      </c>
    </row>
    <row r="49" spans="1:9" x14ac:dyDescent="0.15">
      <c r="A49" s="270"/>
      <c r="B49" s="271"/>
      <c r="C49" s="272"/>
      <c r="D49" s="20"/>
      <c r="E49" s="20"/>
      <c r="F49" s="20"/>
      <c r="G49" s="20"/>
      <c r="H49" s="23"/>
      <c r="I49" s="35" t="s">
        <v>102</v>
      </c>
    </row>
    <row r="52" spans="1:9" ht="13.5" x14ac:dyDescent="0.15">
      <c r="B52" s="25"/>
    </row>
    <row r="55" spans="1:9" ht="13.5" x14ac:dyDescent="0.15">
      <c r="B55" s="25"/>
    </row>
  </sheetData>
  <customSheetViews>
    <customSheetView guid="{60AB5A91-0B10-4678-8BC8-BF598EF574E7}" topLeftCell="A36">
      <selection activeCell="I61" sqref="I61"/>
      <pageMargins left="0.59055118110236227" right="0.27559055118110237" top="0.43307086614173229" bottom="0.19685039370078741" header="0.62992125984251968" footer="0.35433070866141736"/>
      <pageSetup paperSize="9" firstPageNumber="40" pageOrder="overThenDown" orientation="portrait" blackAndWhite="1" useFirstPageNumber="1" horizontalDpi="300" verticalDpi="300" r:id="rId1"/>
      <headerFooter alignWithMargins="0">
        <oddFooter>&amp;C&amp;"ＭＳ 明朝,標準"&amp;11－17－</oddFooter>
      </headerFooter>
    </customSheetView>
  </customSheetViews>
  <mergeCells count="17">
    <mergeCell ref="B13:B18"/>
    <mergeCell ref="B19:B24"/>
    <mergeCell ref="A13:A48"/>
    <mergeCell ref="B9:C9"/>
    <mergeCell ref="B10:C10"/>
    <mergeCell ref="A7:A12"/>
    <mergeCell ref="B43:B48"/>
    <mergeCell ref="B25:B30"/>
    <mergeCell ref="B31:B36"/>
    <mergeCell ref="B37:B42"/>
    <mergeCell ref="B11:C11"/>
    <mergeCell ref="B12:C12"/>
    <mergeCell ref="H5:I5"/>
    <mergeCell ref="B7:C7"/>
    <mergeCell ref="D5:G5"/>
    <mergeCell ref="B8:C8"/>
    <mergeCell ref="A5:C6"/>
  </mergeCells>
  <phoneticPr fontId="9"/>
  <printOptions gridLinesSet="0"/>
  <pageMargins left="0.59055118110236227" right="0.27559055118110237" top="0.43307086614173229" bottom="0.39370078740157483" header="0.62992125984251968" footer="0.35433070866141736"/>
  <pageSetup paperSize="9" scale="98" firstPageNumber="40" pageOrder="overThenDown" orientation="portrait" blackAndWhite="1" useFirstPageNumber="1" horizontalDpi="300" verticalDpi="300" r:id="rId2"/>
  <headerFooter scaleWithDoc="0" alignWithMargins="0">
    <oddFooter>&amp;C&amp;"ＭＳ 明朝,標準"&amp;11－17－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A21" sqref="A21"/>
    </sheetView>
  </sheetViews>
  <sheetFormatPr defaultColWidth="8" defaultRowHeight="14.25" x14ac:dyDescent="0.15"/>
  <cols>
    <col min="1" max="1" width="3.25" style="75" customWidth="1"/>
    <col min="2" max="2" width="13.25" style="75" customWidth="1"/>
    <col min="3" max="3" width="11.625" style="75" customWidth="1"/>
    <col min="4" max="8" width="10.625" style="75" customWidth="1"/>
    <col min="9" max="9" width="8" style="75" customWidth="1"/>
    <col min="10" max="16384" width="8" style="75"/>
  </cols>
  <sheetData>
    <row r="1" spans="1:10" x14ac:dyDescent="0.15">
      <c r="C1" s="220"/>
      <c r="F1" s="220"/>
    </row>
    <row r="2" spans="1:10" x14ac:dyDescent="0.15">
      <c r="C2" s="220"/>
      <c r="D2" s="220"/>
      <c r="F2" s="220"/>
      <c r="G2" s="220"/>
    </row>
    <row r="3" spans="1:10" s="6" customFormat="1" ht="21.75" customHeight="1" x14ac:dyDescent="0.15">
      <c r="A3" s="273" t="s">
        <v>216</v>
      </c>
    </row>
    <row r="4" spans="1:10" ht="15.75" customHeight="1" x14ac:dyDescent="0.15">
      <c r="A4" s="557" t="s">
        <v>136</v>
      </c>
      <c r="B4" s="558"/>
      <c r="C4" s="563" t="s">
        <v>35</v>
      </c>
      <c r="D4" s="564"/>
      <c r="E4" s="565"/>
      <c r="F4" s="566" t="s">
        <v>36</v>
      </c>
      <c r="G4" s="564"/>
      <c r="H4" s="565"/>
    </row>
    <row r="5" spans="1:10" ht="15.75" customHeight="1" x14ac:dyDescent="0.15">
      <c r="A5" s="559"/>
      <c r="B5" s="560"/>
      <c r="C5" s="274" t="s">
        <v>37</v>
      </c>
      <c r="D5" s="275" t="s">
        <v>38</v>
      </c>
      <c r="E5" s="567" t="s">
        <v>39</v>
      </c>
      <c r="F5" s="276" t="s">
        <v>37</v>
      </c>
      <c r="G5" s="275" t="s">
        <v>38</v>
      </c>
      <c r="H5" s="567" t="s">
        <v>39</v>
      </c>
    </row>
    <row r="6" spans="1:10" ht="15.75" customHeight="1" x14ac:dyDescent="0.15">
      <c r="A6" s="561"/>
      <c r="B6" s="562"/>
      <c r="C6" s="277" t="s">
        <v>40</v>
      </c>
      <c r="D6" s="278" t="s">
        <v>41</v>
      </c>
      <c r="E6" s="568"/>
      <c r="F6" s="279" t="s">
        <v>40</v>
      </c>
      <c r="G6" s="278" t="s">
        <v>41</v>
      </c>
      <c r="H6" s="568"/>
      <c r="J6"/>
    </row>
    <row r="7" spans="1:10" ht="21.75" customHeight="1" x14ac:dyDescent="0.15">
      <c r="A7" s="537" t="s">
        <v>42</v>
      </c>
      <c r="B7" s="280" t="s">
        <v>43</v>
      </c>
      <c r="C7" s="281">
        <v>51578</v>
      </c>
      <c r="D7" s="282">
        <v>3981661</v>
      </c>
      <c r="E7" s="283">
        <v>495</v>
      </c>
      <c r="F7" s="281">
        <v>37901</v>
      </c>
      <c r="G7" s="282">
        <v>413288</v>
      </c>
      <c r="H7" s="283">
        <v>470</v>
      </c>
      <c r="J7"/>
    </row>
    <row r="8" spans="1:10" ht="21.75" customHeight="1" x14ac:dyDescent="0.15">
      <c r="A8" s="538"/>
      <c r="B8" s="280" t="s">
        <v>44</v>
      </c>
      <c r="C8" s="281">
        <v>312</v>
      </c>
      <c r="D8" s="282">
        <v>23254</v>
      </c>
      <c r="E8" s="283">
        <v>2</v>
      </c>
      <c r="F8" s="281">
        <v>3353</v>
      </c>
      <c r="G8" s="282">
        <v>36596</v>
      </c>
      <c r="H8" s="283">
        <v>37</v>
      </c>
      <c r="J8"/>
    </row>
    <row r="9" spans="1:10" ht="21.75" customHeight="1" x14ac:dyDescent="0.15">
      <c r="A9" s="538"/>
      <c r="B9" s="280" t="s">
        <v>45</v>
      </c>
      <c r="C9" s="281">
        <v>8307</v>
      </c>
      <c r="D9" s="282">
        <v>661500</v>
      </c>
      <c r="E9" s="283">
        <v>22</v>
      </c>
      <c r="F9" s="281">
        <v>14329</v>
      </c>
      <c r="G9" s="282">
        <v>125422</v>
      </c>
      <c r="H9" s="283">
        <v>64</v>
      </c>
    </row>
    <row r="10" spans="1:10" ht="21.75" customHeight="1" x14ac:dyDescent="0.15">
      <c r="A10" s="538"/>
      <c r="B10" s="280" t="s">
        <v>46</v>
      </c>
      <c r="C10" s="281">
        <v>37</v>
      </c>
      <c r="D10" s="282">
        <v>595</v>
      </c>
      <c r="E10" s="283">
        <v>2</v>
      </c>
      <c r="F10" s="281">
        <v>724</v>
      </c>
      <c r="G10" s="282">
        <v>4888</v>
      </c>
      <c r="H10" s="283">
        <v>8</v>
      </c>
    </row>
    <row r="11" spans="1:10" ht="21.75" customHeight="1" x14ac:dyDescent="0.15">
      <c r="A11" s="538"/>
      <c r="B11" s="280" t="s">
        <v>47</v>
      </c>
      <c r="C11" s="281">
        <v>1705</v>
      </c>
      <c r="D11" s="282">
        <v>96878</v>
      </c>
      <c r="E11" s="283">
        <v>14</v>
      </c>
      <c r="F11" s="281">
        <v>1661</v>
      </c>
      <c r="G11" s="282">
        <v>11143</v>
      </c>
      <c r="H11" s="283">
        <v>47</v>
      </c>
    </row>
    <row r="12" spans="1:10" ht="21.75" customHeight="1" x14ac:dyDescent="0.15">
      <c r="A12" s="539"/>
      <c r="B12" s="284" t="s">
        <v>48</v>
      </c>
      <c r="C12" s="285">
        <f t="shared" ref="C12:H12" si="0">SUM(C7:C11)</f>
        <v>61939</v>
      </c>
      <c r="D12" s="286">
        <f t="shared" si="0"/>
        <v>4763888</v>
      </c>
      <c r="E12" s="287">
        <f t="shared" si="0"/>
        <v>535</v>
      </c>
      <c r="F12" s="285">
        <f t="shared" si="0"/>
        <v>57968</v>
      </c>
      <c r="G12" s="286">
        <f t="shared" si="0"/>
        <v>591337</v>
      </c>
      <c r="H12" s="287">
        <f t="shared" si="0"/>
        <v>626</v>
      </c>
    </row>
    <row r="13" spans="1:10" ht="21.75" customHeight="1" x14ac:dyDescent="0.15">
      <c r="A13" s="537" t="s">
        <v>49</v>
      </c>
      <c r="B13" s="288" t="s">
        <v>152</v>
      </c>
      <c r="C13" s="281">
        <v>9128</v>
      </c>
      <c r="D13" s="282">
        <v>731013</v>
      </c>
      <c r="E13" s="283">
        <v>17</v>
      </c>
      <c r="F13" s="289">
        <v>18004</v>
      </c>
      <c r="G13" s="282">
        <v>880714</v>
      </c>
      <c r="H13" s="283">
        <v>14</v>
      </c>
    </row>
    <row r="14" spans="1:10" ht="21.75" customHeight="1" x14ac:dyDescent="0.15">
      <c r="A14" s="538"/>
      <c r="B14" s="280" t="s">
        <v>50</v>
      </c>
      <c r="C14" s="281">
        <v>12772</v>
      </c>
      <c r="D14" s="282">
        <v>1079575</v>
      </c>
      <c r="E14" s="283">
        <v>49</v>
      </c>
      <c r="F14" s="289">
        <v>15627</v>
      </c>
      <c r="G14" s="282">
        <v>481554</v>
      </c>
      <c r="H14" s="283">
        <v>66</v>
      </c>
      <c r="J14" s="76"/>
    </row>
    <row r="15" spans="1:10" ht="21.75" customHeight="1" x14ac:dyDescent="0.15">
      <c r="A15" s="538"/>
      <c r="B15" s="280" t="s">
        <v>51</v>
      </c>
      <c r="C15" s="281">
        <v>17118</v>
      </c>
      <c r="D15" s="282">
        <v>1761162</v>
      </c>
      <c r="E15" s="283">
        <v>22</v>
      </c>
      <c r="F15" s="289">
        <v>5646</v>
      </c>
      <c r="G15" s="282">
        <v>68377</v>
      </c>
      <c r="H15" s="283">
        <v>22</v>
      </c>
    </row>
    <row r="16" spans="1:10" ht="21.75" customHeight="1" x14ac:dyDescent="0.15">
      <c r="A16" s="538"/>
      <c r="B16" s="280" t="s">
        <v>47</v>
      </c>
      <c r="C16" s="281">
        <v>9971</v>
      </c>
      <c r="D16" s="282">
        <v>762490</v>
      </c>
      <c r="E16" s="283">
        <v>11</v>
      </c>
      <c r="F16" s="289">
        <v>1786</v>
      </c>
      <c r="G16" s="282">
        <v>41740</v>
      </c>
      <c r="H16" s="283">
        <v>22</v>
      </c>
    </row>
    <row r="17" spans="1:9" ht="21.75" customHeight="1" x14ac:dyDescent="0.15">
      <c r="A17" s="539"/>
      <c r="B17" s="284" t="s">
        <v>48</v>
      </c>
      <c r="C17" s="285">
        <f t="shared" ref="C17:G17" si="1">SUM(C13:C16)</f>
        <v>48989</v>
      </c>
      <c r="D17" s="286">
        <f t="shared" si="1"/>
        <v>4334240</v>
      </c>
      <c r="E17" s="287">
        <f>SUM(E13:E16)</f>
        <v>99</v>
      </c>
      <c r="F17" s="285">
        <f t="shared" si="1"/>
        <v>41063</v>
      </c>
      <c r="G17" s="286">
        <f t="shared" si="1"/>
        <v>1472385</v>
      </c>
      <c r="H17" s="287">
        <f>SUM(H13:H16)</f>
        <v>124</v>
      </c>
    </row>
    <row r="18" spans="1:9" ht="21.75" customHeight="1" x14ac:dyDescent="0.15">
      <c r="A18" s="540" t="s">
        <v>52</v>
      </c>
      <c r="B18" s="541"/>
      <c r="C18" s="290">
        <f t="shared" ref="C18:H18" si="2">SUM(C12,C17)</f>
        <v>110928</v>
      </c>
      <c r="D18" s="291">
        <f t="shared" si="2"/>
        <v>9098128</v>
      </c>
      <c r="E18" s="292">
        <f>SUM(E12,E17)</f>
        <v>634</v>
      </c>
      <c r="F18" s="293">
        <f t="shared" si="2"/>
        <v>99031</v>
      </c>
      <c r="G18" s="291">
        <f>SUM(G12,G17)</f>
        <v>2063722</v>
      </c>
      <c r="H18" s="292">
        <f t="shared" si="2"/>
        <v>750</v>
      </c>
    </row>
    <row r="19" spans="1:9" ht="13.5" customHeight="1" x14ac:dyDescent="0.15">
      <c r="A19" s="6"/>
      <c r="B19" s="6"/>
      <c r="C19" s="6"/>
      <c r="D19" s="6"/>
      <c r="E19" s="6"/>
      <c r="F19" s="6"/>
      <c r="G19" s="294"/>
      <c r="H19" s="295" t="s">
        <v>4</v>
      </c>
    </row>
    <row r="20" spans="1:9" ht="33" customHeight="1" x14ac:dyDescent="0.15">
      <c r="A20" s="6"/>
      <c r="B20" s="6"/>
      <c r="C20" s="6"/>
      <c r="D20" s="6"/>
      <c r="E20" s="6"/>
      <c r="F20" s="6"/>
      <c r="G20" s="294"/>
      <c r="H20" s="295"/>
    </row>
    <row r="21" spans="1:9" ht="15" customHeight="1" x14ac:dyDescent="0.2">
      <c r="A21" s="381" t="s">
        <v>223</v>
      </c>
      <c r="B21" s="297"/>
      <c r="C21" s="298"/>
      <c r="D21" s="298"/>
      <c r="E21" s="298"/>
      <c r="F21" s="298"/>
      <c r="G21" s="298"/>
      <c r="H21" s="202"/>
      <c r="I21" s="202"/>
    </row>
    <row r="22" spans="1:9" ht="13.5" customHeight="1" x14ac:dyDescent="0.2">
      <c r="A22" s="296"/>
      <c r="B22" s="297"/>
      <c r="C22" s="298"/>
      <c r="D22" s="298"/>
      <c r="E22" s="298"/>
      <c r="F22" s="298"/>
      <c r="G22" s="298"/>
      <c r="H22" s="202"/>
      <c r="I22" s="202"/>
    </row>
    <row r="23" spans="1:9" ht="21" customHeight="1" x14ac:dyDescent="0.15">
      <c r="A23" s="299" t="s">
        <v>217</v>
      </c>
      <c r="B23" s="300"/>
      <c r="C23" s="298"/>
      <c r="D23" s="298"/>
      <c r="E23" s="298"/>
      <c r="F23" s="301"/>
      <c r="G23" s="302" t="s">
        <v>164</v>
      </c>
      <c r="H23" s="202"/>
      <c r="I23" s="202"/>
    </row>
    <row r="24" spans="1:9" ht="18" customHeight="1" x14ac:dyDescent="0.15">
      <c r="A24" s="303" t="s">
        <v>0</v>
      </c>
      <c r="B24" s="304"/>
      <c r="C24" s="305"/>
      <c r="D24" s="542" t="s">
        <v>79</v>
      </c>
      <c r="E24" s="544" t="s">
        <v>62</v>
      </c>
      <c r="F24" s="546" t="s">
        <v>91</v>
      </c>
      <c r="G24" s="547"/>
      <c r="H24" s="202"/>
      <c r="I24" s="202"/>
    </row>
    <row r="25" spans="1:9" ht="16.5" customHeight="1" x14ac:dyDescent="0.15">
      <c r="A25" s="306" t="s">
        <v>0</v>
      </c>
      <c r="B25" s="307"/>
      <c r="C25" s="308"/>
      <c r="D25" s="543"/>
      <c r="E25" s="545"/>
      <c r="F25" s="309" t="s">
        <v>166</v>
      </c>
      <c r="G25" s="310" t="s">
        <v>167</v>
      </c>
      <c r="H25" s="202"/>
      <c r="I25" s="202"/>
    </row>
    <row r="26" spans="1:9" ht="30" customHeight="1" x14ac:dyDescent="0.15">
      <c r="A26" s="548" t="s">
        <v>54</v>
      </c>
      <c r="B26" s="551" t="s">
        <v>75</v>
      </c>
      <c r="C26" s="552"/>
      <c r="D26" s="311">
        <v>16156631</v>
      </c>
      <c r="E26" s="312">
        <v>16111417</v>
      </c>
      <c r="F26" s="313">
        <v>41506</v>
      </c>
      <c r="G26" s="314">
        <v>16069911</v>
      </c>
      <c r="H26" s="202"/>
      <c r="I26" s="202"/>
    </row>
    <row r="27" spans="1:9" ht="30" customHeight="1" x14ac:dyDescent="0.15">
      <c r="A27" s="549"/>
      <c r="B27" s="553" t="s">
        <v>76</v>
      </c>
      <c r="C27" s="554"/>
      <c r="D27" s="315">
        <v>21231239</v>
      </c>
      <c r="E27" s="316">
        <v>20119151</v>
      </c>
      <c r="F27" s="317">
        <v>686565</v>
      </c>
      <c r="G27" s="318">
        <v>19432586</v>
      </c>
      <c r="H27" s="202"/>
      <c r="I27" s="202"/>
    </row>
    <row r="28" spans="1:9" ht="30" customHeight="1" x14ac:dyDescent="0.15">
      <c r="A28" s="549"/>
      <c r="B28" s="555" t="s">
        <v>58</v>
      </c>
      <c r="C28" s="556"/>
      <c r="D28" s="315">
        <v>265</v>
      </c>
      <c r="E28" s="316">
        <v>265</v>
      </c>
      <c r="F28" s="317">
        <v>0</v>
      </c>
      <c r="G28" s="318">
        <v>265</v>
      </c>
      <c r="H28" s="202"/>
      <c r="I28" s="202"/>
    </row>
    <row r="29" spans="1:9" ht="30" customHeight="1" x14ac:dyDescent="0.15">
      <c r="A29" s="549"/>
      <c r="B29" s="553" t="s">
        <v>77</v>
      </c>
      <c r="C29" s="554"/>
      <c r="D29" s="319">
        <v>352761</v>
      </c>
      <c r="E29" s="320">
        <v>352761</v>
      </c>
      <c r="F29" s="321">
        <v>0</v>
      </c>
      <c r="G29" s="322">
        <v>352761</v>
      </c>
      <c r="H29" s="202"/>
      <c r="I29" s="202"/>
    </row>
    <row r="30" spans="1:9" ht="30" customHeight="1" x14ac:dyDescent="0.15">
      <c r="A30" s="549"/>
      <c r="B30" s="553" t="s">
        <v>208</v>
      </c>
      <c r="C30" s="554"/>
      <c r="D30" s="315">
        <v>13724694</v>
      </c>
      <c r="E30" s="316">
        <v>13688491</v>
      </c>
      <c r="F30" s="317">
        <v>15815</v>
      </c>
      <c r="G30" s="318">
        <v>13672676</v>
      </c>
      <c r="H30" s="202"/>
      <c r="I30" s="202"/>
    </row>
    <row r="31" spans="1:9" ht="30" customHeight="1" x14ac:dyDescent="0.15">
      <c r="A31" s="550"/>
      <c r="B31" s="555" t="s">
        <v>78</v>
      </c>
      <c r="C31" s="556"/>
      <c r="D31" s="315">
        <f>SUM(D26:D30)</f>
        <v>51465590</v>
      </c>
      <c r="E31" s="323">
        <f>SUM(E26:E30)</f>
        <v>50272085</v>
      </c>
      <c r="F31" s="324">
        <f>SUM(F26:F30)</f>
        <v>743886</v>
      </c>
      <c r="G31" s="318">
        <f>SUM(G26:G30)</f>
        <v>49528199</v>
      </c>
      <c r="H31" s="202"/>
      <c r="I31" s="202"/>
    </row>
    <row r="32" spans="1:9" ht="30" customHeight="1" x14ac:dyDescent="0.15">
      <c r="A32" s="531" t="s">
        <v>149</v>
      </c>
      <c r="B32" s="532"/>
      <c r="C32" s="533"/>
      <c r="D32" s="325">
        <v>27621843</v>
      </c>
      <c r="E32" s="326">
        <v>26841735</v>
      </c>
      <c r="F32" s="327"/>
      <c r="G32" s="328"/>
      <c r="H32" s="202"/>
      <c r="I32" s="202"/>
    </row>
    <row r="33" spans="1:9" ht="22.5" customHeight="1" x14ac:dyDescent="0.15">
      <c r="A33" s="534" t="s">
        <v>53</v>
      </c>
      <c r="B33" s="535"/>
      <c r="C33" s="536"/>
      <c r="D33" s="329">
        <f>SUM(D31:D32)</f>
        <v>79087433</v>
      </c>
      <c r="E33" s="330">
        <f>SUM(E31:E32)</f>
        <v>77113820</v>
      </c>
      <c r="F33" s="331"/>
      <c r="G33" s="332"/>
      <c r="H33" s="202"/>
      <c r="I33" s="202"/>
    </row>
    <row r="34" spans="1:9" x14ac:dyDescent="0.15">
      <c r="A34" s="298"/>
      <c r="B34" s="298"/>
      <c r="C34" s="298"/>
      <c r="D34" s="298"/>
      <c r="E34" s="298"/>
      <c r="F34" s="333"/>
      <c r="G34" s="302" t="s">
        <v>4</v>
      </c>
      <c r="H34" s="202"/>
      <c r="I34" s="202"/>
    </row>
    <row r="35" spans="1:9" ht="21" customHeight="1" x14ac:dyDescent="0.15">
      <c r="A35" s="202"/>
      <c r="B35" s="202"/>
      <c r="C35" s="202"/>
      <c r="D35" s="202"/>
      <c r="E35" s="202"/>
      <c r="F35" s="202"/>
      <c r="G35" s="202"/>
      <c r="H35" s="202"/>
      <c r="I35" s="202"/>
    </row>
    <row r="36" spans="1:9" x14ac:dyDescent="0.15">
      <c r="A36" s="202"/>
      <c r="B36" s="202"/>
      <c r="C36" s="202"/>
      <c r="D36" s="202"/>
      <c r="E36" s="202"/>
      <c r="F36" s="202"/>
      <c r="G36" s="202"/>
      <c r="H36" s="202"/>
      <c r="I36" s="202"/>
    </row>
  </sheetData>
  <customSheetViews>
    <customSheetView guid="{60AB5A91-0B10-4678-8BC8-BF598EF574E7}" topLeftCell="A37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portrait" blackAndWhite="1" r:id="rId1"/>
      <headerFooter>
        <oddFooter>&amp;C&amp;"ＭＳ 明朝,標準"－18－</oddFooter>
      </headerFooter>
    </customSheetView>
  </customSheetViews>
  <mergeCells count="20">
    <mergeCell ref="A7:A12"/>
    <mergeCell ref="A4:B6"/>
    <mergeCell ref="C4:E4"/>
    <mergeCell ref="F4:H4"/>
    <mergeCell ref="E5:E6"/>
    <mergeCell ref="H5:H6"/>
    <mergeCell ref="E24:E25"/>
    <mergeCell ref="F24:G24"/>
    <mergeCell ref="A26:A31"/>
    <mergeCell ref="B26:C26"/>
    <mergeCell ref="B27:C27"/>
    <mergeCell ref="B28:C28"/>
    <mergeCell ref="B29:C29"/>
    <mergeCell ref="B30:C30"/>
    <mergeCell ref="B31:C31"/>
    <mergeCell ref="A32:C32"/>
    <mergeCell ref="A33:C33"/>
    <mergeCell ref="A13:A17"/>
    <mergeCell ref="A18:B18"/>
    <mergeCell ref="D24:D2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2"/>
  <headerFooter scaleWithDoc="0">
    <oddFooter>&amp;C&amp;"ＭＳ 明朝,標準"&amp;11－18－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Normal="100" workbookViewId="0">
      <selection activeCell="G8" sqref="G8"/>
    </sheetView>
  </sheetViews>
  <sheetFormatPr defaultColWidth="8" defaultRowHeight="14.25" x14ac:dyDescent="0.15"/>
  <cols>
    <col min="1" max="1" width="3.25" style="190" customWidth="1"/>
    <col min="2" max="2" width="13.25" style="190" customWidth="1"/>
    <col min="3" max="3" width="11.625" style="190" customWidth="1"/>
    <col min="4" max="4" width="10.625" style="190" customWidth="1"/>
    <col min="5" max="5" width="11.625" style="190" customWidth="1"/>
    <col min="6" max="6" width="10.625" style="190" customWidth="1"/>
    <col min="7" max="7" width="11.625" style="190" customWidth="1"/>
    <col min="8" max="8" width="10.625" style="190" customWidth="1"/>
    <col min="9" max="9" width="8" style="190" customWidth="1"/>
    <col min="10" max="16384" width="8" style="190"/>
  </cols>
  <sheetData>
    <row r="1" spans="1:8" ht="18.75" customHeight="1" x14ac:dyDescent="0.15"/>
    <row r="2" spans="1:8" ht="18.75" customHeight="1" x14ac:dyDescent="0.15"/>
    <row r="3" spans="1:8" ht="22.5" customHeight="1" x14ac:dyDescent="0.15">
      <c r="A3" s="336" t="s">
        <v>181</v>
      </c>
      <c r="B3" s="298"/>
      <c r="C3" s="298"/>
      <c r="D3" s="298"/>
      <c r="E3" s="298"/>
      <c r="F3" s="298"/>
      <c r="G3" s="298"/>
      <c r="H3" s="202"/>
    </row>
    <row r="4" spans="1:8" ht="24" customHeight="1" x14ac:dyDescent="0.15">
      <c r="A4" s="337"/>
      <c r="B4" s="338"/>
      <c r="C4" s="604" t="s">
        <v>226</v>
      </c>
      <c r="D4" s="605"/>
      <c r="E4" s="604" t="s">
        <v>207</v>
      </c>
      <c r="F4" s="605"/>
      <c r="G4" s="604" t="s">
        <v>218</v>
      </c>
      <c r="H4" s="605"/>
    </row>
    <row r="5" spans="1:8" ht="24" customHeight="1" x14ac:dyDescent="0.15">
      <c r="A5" s="606" t="s">
        <v>182</v>
      </c>
      <c r="B5" s="606"/>
      <c r="C5" s="339">
        <v>1198</v>
      </c>
      <c r="D5" s="340" t="s">
        <v>183</v>
      </c>
      <c r="E5" s="339">
        <v>1395</v>
      </c>
      <c r="F5" s="340" t="s">
        <v>183</v>
      </c>
      <c r="G5" s="339">
        <v>1621</v>
      </c>
      <c r="H5" s="340" t="s">
        <v>183</v>
      </c>
    </row>
    <row r="6" spans="1:8" ht="24" customHeight="1" x14ac:dyDescent="0.15">
      <c r="A6" s="607" t="s">
        <v>184</v>
      </c>
      <c r="B6" s="607"/>
      <c r="C6" s="341">
        <v>25.6</v>
      </c>
      <c r="D6" s="342" t="s">
        <v>185</v>
      </c>
      <c r="E6" s="341">
        <v>27.3</v>
      </c>
      <c r="F6" s="342" t="s">
        <v>185</v>
      </c>
      <c r="G6" s="341">
        <v>31.2</v>
      </c>
      <c r="H6" s="342" t="s">
        <v>185</v>
      </c>
    </row>
    <row r="7" spans="1:8" ht="24" customHeight="1" x14ac:dyDescent="0.15">
      <c r="A7" s="192"/>
      <c r="B7" s="192"/>
      <c r="C7" s="193"/>
      <c r="D7" s="194"/>
      <c r="E7" s="193"/>
      <c r="F7" s="194"/>
      <c r="G7" s="193"/>
      <c r="H7" s="194"/>
    </row>
    <row r="8" spans="1:8" ht="12.75" customHeight="1" x14ac:dyDescent="0.15">
      <c r="A8" s="191"/>
      <c r="B8" s="191"/>
      <c r="C8" s="191"/>
      <c r="D8" s="195"/>
      <c r="E8" s="191"/>
      <c r="F8" s="196"/>
      <c r="G8" s="191"/>
      <c r="H8" s="197"/>
    </row>
    <row r="9" spans="1:8" ht="15" customHeight="1" x14ac:dyDescent="0.2">
      <c r="A9" s="382" t="s">
        <v>224</v>
      </c>
      <c r="B9" s="344"/>
      <c r="C9" s="345"/>
      <c r="D9" s="346"/>
      <c r="E9" s="345"/>
      <c r="F9" s="346"/>
      <c r="G9" s="345"/>
      <c r="H9" s="347"/>
    </row>
    <row r="10" spans="1:8" ht="16.5" customHeight="1" x14ac:dyDescent="0.2">
      <c r="A10" s="343"/>
      <c r="B10" s="344"/>
      <c r="C10" s="345"/>
      <c r="D10" s="345"/>
      <c r="E10" s="345"/>
      <c r="F10" s="346"/>
      <c r="G10" s="345"/>
      <c r="H10" s="347"/>
    </row>
    <row r="11" spans="1:8" ht="21" customHeight="1" x14ac:dyDescent="0.15">
      <c r="A11" s="348" t="s">
        <v>135</v>
      </c>
      <c r="B11" s="349"/>
      <c r="C11" s="349"/>
      <c r="D11" s="349"/>
      <c r="E11" s="349"/>
      <c r="F11" s="350"/>
      <c r="G11" s="350"/>
      <c r="H11" s="351" t="s">
        <v>147</v>
      </c>
    </row>
    <row r="12" spans="1:8" ht="15.75" customHeight="1" x14ac:dyDescent="0.15">
      <c r="A12" s="586" t="s">
        <v>137</v>
      </c>
      <c r="B12" s="587"/>
      <c r="C12" s="604" t="s">
        <v>226</v>
      </c>
      <c r="D12" s="610"/>
      <c r="E12" s="604" t="s">
        <v>207</v>
      </c>
      <c r="F12" s="605"/>
      <c r="G12" s="604" t="s">
        <v>212</v>
      </c>
      <c r="H12" s="605"/>
    </row>
    <row r="13" spans="1:8" ht="15.75" customHeight="1" x14ac:dyDescent="0.15">
      <c r="A13" s="608"/>
      <c r="B13" s="609"/>
      <c r="C13" s="352" t="s">
        <v>93</v>
      </c>
      <c r="D13" s="353" t="s">
        <v>148</v>
      </c>
      <c r="E13" s="352" t="s">
        <v>93</v>
      </c>
      <c r="F13" s="353" t="s">
        <v>148</v>
      </c>
      <c r="G13" s="352" t="s">
        <v>93</v>
      </c>
      <c r="H13" s="353" t="s">
        <v>148</v>
      </c>
    </row>
    <row r="14" spans="1:8" ht="28.5" customHeight="1" x14ac:dyDescent="0.15">
      <c r="A14" s="598" t="s">
        <v>92</v>
      </c>
      <c r="B14" s="599"/>
      <c r="C14" s="354">
        <v>288077</v>
      </c>
      <c r="D14" s="355">
        <v>100.5</v>
      </c>
      <c r="E14" s="354">
        <v>287762</v>
      </c>
      <c r="F14" s="355">
        <f>ROUND(E14/C14*100,1)</f>
        <v>99.9</v>
      </c>
      <c r="G14" s="354">
        <v>286536</v>
      </c>
      <c r="H14" s="355">
        <f>ROUND(G14/E14*100,1)</f>
        <v>99.6</v>
      </c>
    </row>
    <row r="15" spans="1:8" ht="28.5" customHeight="1" x14ac:dyDescent="0.15">
      <c r="A15" s="600" t="s">
        <v>56</v>
      </c>
      <c r="B15" s="601"/>
      <c r="C15" s="356" t="s">
        <v>175</v>
      </c>
      <c r="D15" s="357" t="s">
        <v>205</v>
      </c>
      <c r="E15" s="356" t="s">
        <v>175</v>
      </c>
      <c r="F15" s="357" t="s">
        <v>175</v>
      </c>
      <c r="G15" s="356" t="s">
        <v>175</v>
      </c>
      <c r="H15" s="357" t="s">
        <v>175</v>
      </c>
    </row>
    <row r="16" spans="1:8" ht="28.5" customHeight="1" x14ac:dyDescent="0.15">
      <c r="A16" s="602" t="s">
        <v>163</v>
      </c>
      <c r="B16" s="603"/>
      <c r="C16" s="358">
        <f>SUM(C14:C15)</f>
        <v>288077</v>
      </c>
      <c r="D16" s="359">
        <v>100.5</v>
      </c>
      <c r="E16" s="358">
        <f>SUM(E14:E15)</f>
        <v>287762</v>
      </c>
      <c r="F16" s="359">
        <f>ROUND(E16/C16*100,1)</f>
        <v>99.9</v>
      </c>
      <c r="G16" s="358">
        <f>SUM(G14:G15)</f>
        <v>286536</v>
      </c>
      <c r="H16" s="359">
        <f>ROUND(G16/E16*100,1)</f>
        <v>99.6</v>
      </c>
    </row>
    <row r="17" spans="1:9" ht="18" customHeight="1" x14ac:dyDescent="0.15">
      <c r="A17" s="198"/>
      <c r="B17" s="198"/>
      <c r="C17" s="198"/>
      <c r="D17" s="198"/>
      <c r="E17" s="198"/>
      <c r="F17" s="199"/>
      <c r="G17" s="200"/>
      <c r="H17" s="201"/>
    </row>
    <row r="18" spans="1:9" ht="18" customHeight="1" x14ac:dyDescent="0.15">
      <c r="A18" s="198"/>
      <c r="B18" s="198"/>
      <c r="C18" s="198"/>
      <c r="D18" s="198"/>
      <c r="E18" s="198"/>
      <c r="F18" s="199"/>
      <c r="G18" s="200"/>
      <c r="H18" s="201"/>
    </row>
    <row r="19" spans="1:9" ht="21" customHeight="1" x14ac:dyDescent="0.2">
      <c r="A19" s="360" t="s">
        <v>97</v>
      </c>
      <c r="B19" s="7"/>
      <c r="C19" s="7"/>
      <c r="D19" s="7"/>
      <c r="E19" s="7"/>
      <c r="F19" s="202"/>
      <c r="G19" s="202"/>
      <c r="H19" s="202"/>
      <c r="I19" s="202"/>
    </row>
    <row r="20" spans="1:9" ht="17.25" x14ac:dyDescent="0.2">
      <c r="A20" s="360"/>
      <c r="B20" s="7"/>
      <c r="C20" s="7"/>
      <c r="D20" s="7"/>
      <c r="E20" s="7"/>
      <c r="F20" s="202"/>
      <c r="G20" s="202"/>
      <c r="H20" s="202"/>
      <c r="I20" s="202"/>
    </row>
    <row r="21" spans="1:9" x14ac:dyDescent="0.15">
      <c r="A21" s="383" t="s">
        <v>225</v>
      </c>
      <c r="B21" s="361"/>
      <c r="C21" s="7"/>
      <c r="D21" s="7"/>
      <c r="E21" s="7"/>
      <c r="F21" s="202"/>
      <c r="G21" s="202"/>
      <c r="H21" s="202"/>
      <c r="I21" s="202"/>
    </row>
    <row r="22" spans="1:9" x14ac:dyDescent="0.15">
      <c r="A22" s="202"/>
      <c r="B22" s="202"/>
      <c r="C22" s="202"/>
      <c r="D22" s="202"/>
      <c r="E22" s="202"/>
      <c r="F22" s="202"/>
      <c r="G22" s="202"/>
      <c r="H22" s="202"/>
      <c r="I22" s="202"/>
    </row>
    <row r="23" spans="1:9" x14ac:dyDescent="0.15">
      <c r="A23" s="586" t="s">
        <v>137</v>
      </c>
      <c r="B23" s="587"/>
      <c r="C23" s="594" t="s">
        <v>226</v>
      </c>
      <c r="D23" s="595"/>
      <c r="E23" s="594" t="s">
        <v>207</v>
      </c>
      <c r="F23" s="595"/>
      <c r="G23" s="594" t="s">
        <v>212</v>
      </c>
      <c r="H23" s="595"/>
      <c r="I23" s="202"/>
    </row>
    <row r="24" spans="1:9" ht="15.75" customHeight="1" x14ac:dyDescent="0.15">
      <c r="A24" s="588"/>
      <c r="B24" s="589"/>
      <c r="C24" s="596"/>
      <c r="D24" s="597"/>
      <c r="E24" s="596"/>
      <c r="F24" s="597"/>
      <c r="G24" s="596"/>
      <c r="H24" s="597"/>
      <c r="I24" s="202"/>
    </row>
    <row r="25" spans="1:9" ht="26.25" customHeight="1" x14ac:dyDescent="0.15">
      <c r="A25" s="362" t="s">
        <v>186</v>
      </c>
      <c r="B25" s="363"/>
      <c r="C25" s="584">
        <v>78709</v>
      </c>
      <c r="D25" s="585"/>
      <c r="E25" s="584">
        <v>78766</v>
      </c>
      <c r="F25" s="585"/>
      <c r="G25" s="584">
        <v>78694</v>
      </c>
      <c r="H25" s="585"/>
      <c r="I25" s="202"/>
    </row>
    <row r="26" spans="1:9" ht="26.25" customHeight="1" x14ac:dyDescent="0.15">
      <c r="A26" s="364"/>
      <c r="B26" s="365" t="s">
        <v>187</v>
      </c>
      <c r="C26" s="590">
        <v>100</v>
      </c>
      <c r="D26" s="591"/>
      <c r="E26" s="590">
        <f>ROUND(E25/C25*100,1)</f>
        <v>100.1</v>
      </c>
      <c r="F26" s="591"/>
      <c r="G26" s="590">
        <f>ROUND(G25/E25*100,1)</f>
        <v>99.9</v>
      </c>
      <c r="H26" s="591"/>
      <c r="I26" s="202"/>
    </row>
    <row r="27" spans="1:9" ht="26.25" customHeight="1" x14ac:dyDescent="0.15">
      <c r="A27" s="362" t="s">
        <v>188</v>
      </c>
      <c r="B27" s="363"/>
      <c r="C27" s="592">
        <v>2493508</v>
      </c>
      <c r="D27" s="593"/>
      <c r="E27" s="592">
        <v>2464708</v>
      </c>
      <c r="F27" s="593"/>
      <c r="G27" s="592">
        <v>2491547</v>
      </c>
      <c r="H27" s="593"/>
      <c r="I27" s="202"/>
    </row>
    <row r="28" spans="1:9" ht="26.25" customHeight="1" x14ac:dyDescent="0.15">
      <c r="A28" s="364"/>
      <c r="B28" s="365" t="s">
        <v>187</v>
      </c>
      <c r="C28" s="590">
        <v>101.3</v>
      </c>
      <c r="D28" s="591"/>
      <c r="E28" s="590">
        <f>ROUND(E27/C27*100,1)</f>
        <v>98.8</v>
      </c>
      <c r="F28" s="591"/>
      <c r="G28" s="590">
        <f>ROUND(G27/E27*100,1)</f>
        <v>101.1</v>
      </c>
      <c r="H28" s="591"/>
      <c r="I28" s="202"/>
    </row>
    <row r="29" spans="1:9" ht="18" customHeight="1" x14ac:dyDescent="0.15">
      <c r="A29" s="349"/>
      <c r="B29" s="349"/>
      <c r="C29" s="349"/>
      <c r="D29" s="349"/>
      <c r="E29" s="349"/>
      <c r="F29" s="366"/>
      <c r="G29" s="367"/>
      <c r="H29" s="368"/>
      <c r="I29" s="202"/>
    </row>
    <row r="30" spans="1:9" ht="18" customHeight="1" x14ac:dyDescent="0.15">
      <c r="A30" s="349"/>
      <c r="B30" s="349"/>
      <c r="C30" s="349"/>
      <c r="D30" s="349"/>
      <c r="E30" s="349"/>
      <c r="F30" s="366"/>
      <c r="G30" s="367"/>
      <c r="H30" s="368"/>
      <c r="I30" s="202"/>
    </row>
    <row r="31" spans="1:9" ht="17.25" x14ac:dyDescent="0.2">
      <c r="A31" s="369" t="s">
        <v>138</v>
      </c>
      <c r="B31" s="9"/>
      <c r="C31" s="9"/>
      <c r="D31" s="9"/>
      <c r="E31" s="9"/>
      <c r="F31" s="7"/>
      <c r="G31" s="7"/>
      <c r="H31" s="7"/>
      <c r="I31" s="7" t="s">
        <v>139</v>
      </c>
    </row>
    <row r="32" spans="1:9" ht="17.25" x14ac:dyDescent="0.2">
      <c r="A32" s="369"/>
      <c r="B32" s="9"/>
      <c r="C32" s="9"/>
      <c r="D32" s="9"/>
      <c r="E32" s="9"/>
      <c r="F32" s="7"/>
      <c r="G32" s="7"/>
      <c r="H32" s="7"/>
      <c r="I32" s="7"/>
    </row>
    <row r="33" spans="1:9" hidden="1" x14ac:dyDescent="0.15">
      <c r="A33" s="30" t="s">
        <v>206</v>
      </c>
      <c r="B33" s="9"/>
      <c r="C33" s="9"/>
      <c r="D33" s="9"/>
      <c r="E33" s="9"/>
      <c r="F33" s="7"/>
      <c r="G33" s="7"/>
      <c r="H33" s="7"/>
      <c r="I33" s="7"/>
    </row>
    <row r="34" spans="1:9" hidden="1" x14ac:dyDescent="0.15">
      <c r="A34" s="370"/>
      <c r="B34" s="9"/>
      <c r="C34" s="9"/>
      <c r="D34" s="9"/>
      <c r="E34" s="9"/>
      <c r="F34" s="7"/>
      <c r="G34" s="7"/>
      <c r="H34" s="7"/>
      <c r="I34" s="7"/>
    </row>
    <row r="35" spans="1:9" hidden="1" x14ac:dyDescent="0.15">
      <c r="A35" s="371" t="s">
        <v>189</v>
      </c>
      <c r="B35" s="573" t="s">
        <v>153</v>
      </c>
      <c r="C35" s="574"/>
      <c r="D35" s="574"/>
      <c r="E35" s="574"/>
      <c r="F35" s="574"/>
      <c r="G35" s="574"/>
      <c r="H35" s="574"/>
      <c r="I35" s="575"/>
    </row>
    <row r="36" spans="1:9" hidden="1" x14ac:dyDescent="0.15">
      <c r="A36" s="37"/>
      <c r="B36" s="576" t="s">
        <v>140</v>
      </c>
      <c r="C36" s="372" t="s">
        <v>191</v>
      </c>
      <c r="D36" s="373" t="s">
        <v>192</v>
      </c>
      <c r="E36" s="372" t="s">
        <v>193</v>
      </c>
      <c r="F36" s="372" t="s">
        <v>194</v>
      </c>
      <c r="G36" s="372" t="s">
        <v>142</v>
      </c>
      <c r="H36" s="578" t="s">
        <v>195</v>
      </c>
      <c r="I36" s="579"/>
    </row>
    <row r="37" spans="1:9" hidden="1" x14ac:dyDescent="0.15">
      <c r="A37" s="37"/>
      <c r="B37" s="576"/>
      <c r="C37" s="374" t="s">
        <v>0</v>
      </c>
      <c r="D37" s="374" t="s">
        <v>0</v>
      </c>
      <c r="E37" s="375" t="s">
        <v>196</v>
      </c>
      <c r="F37" s="376" t="s">
        <v>143</v>
      </c>
      <c r="G37" s="375" t="s">
        <v>144</v>
      </c>
      <c r="H37" s="580"/>
      <c r="I37" s="581"/>
    </row>
    <row r="38" spans="1:9" hidden="1" x14ac:dyDescent="0.15">
      <c r="A38" s="377" t="s">
        <v>190</v>
      </c>
      <c r="B38" s="577"/>
      <c r="C38" s="378" t="s">
        <v>198</v>
      </c>
      <c r="D38" s="378" t="s">
        <v>199</v>
      </c>
      <c r="E38" s="378" t="s">
        <v>199</v>
      </c>
      <c r="F38" s="378" t="s">
        <v>200</v>
      </c>
      <c r="G38" s="378" t="s">
        <v>200</v>
      </c>
      <c r="H38" s="582" t="s">
        <v>200</v>
      </c>
      <c r="I38" s="583"/>
    </row>
    <row r="39" spans="1:9" hidden="1" x14ac:dyDescent="0.15">
      <c r="A39" s="93" t="s">
        <v>201</v>
      </c>
      <c r="B39" s="94">
        <v>1</v>
      </c>
      <c r="C39" s="95">
        <v>8820</v>
      </c>
      <c r="D39" s="95">
        <v>1620623</v>
      </c>
      <c r="E39" s="95">
        <v>1024490</v>
      </c>
      <c r="F39" s="95">
        <v>8346</v>
      </c>
      <c r="G39" s="95">
        <v>8346</v>
      </c>
      <c r="H39" s="569">
        <v>0</v>
      </c>
      <c r="I39" s="570"/>
    </row>
    <row r="40" spans="1:9" ht="60" hidden="1" x14ac:dyDescent="0.15">
      <c r="A40" s="89" t="s">
        <v>202</v>
      </c>
      <c r="B40" s="90">
        <v>0</v>
      </c>
      <c r="C40" s="91">
        <v>0</v>
      </c>
      <c r="D40" s="91">
        <v>0</v>
      </c>
      <c r="E40" s="91">
        <v>0</v>
      </c>
      <c r="F40" s="91">
        <v>0</v>
      </c>
      <c r="G40" s="91">
        <v>0</v>
      </c>
      <c r="H40" s="571">
        <v>0</v>
      </c>
      <c r="I40" s="572"/>
    </row>
    <row r="41" spans="1:9" x14ac:dyDescent="0.15">
      <c r="A41" s="7"/>
      <c r="B41" s="97" t="s">
        <v>204</v>
      </c>
      <c r="C41" s="7"/>
      <c r="D41" s="7"/>
      <c r="E41" s="7"/>
      <c r="F41" s="7"/>
      <c r="G41" s="7"/>
      <c r="H41" s="7"/>
      <c r="I41" s="7"/>
    </row>
    <row r="42" spans="1:9" x14ac:dyDescent="0.15">
      <c r="A42" s="202"/>
      <c r="B42" s="202"/>
      <c r="C42" s="202"/>
      <c r="D42" s="202"/>
      <c r="E42" s="202"/>
      <c r="F42" s="202"/>
      <c r="G42" s="202"/>
      <c r="H42" s="202"/>
      <c r="I42" s="202"/>
    </row>
  </sheetData>
  <customSheetViews>
    <customSheetView guid="{60AB5A91-0B10-4678-8BC8-BF598EF574E7}" fitToPage="1" hiddenRows="1">
      <selection activeCell="G6" sqref="G6:H6"/>
      <pageMargins left="0.70866141732283472" right="0.70866141732283472" top="0.74803149606299213" bottom="0.74803149606299213" header="0.31496062992125984" footer="0.31496062992125984"/>
      <pageSetup paperSize="9" scale="89" fitToHeight="0" orientation="portrait" blackAndWhite="1" r:id="rId1"/>
      <headerFooter>
        <oddFooter>&amp;C&amp;"ＭＳ 明朝,標準"－19－</oddFooter>
      </headerFooter>
    </customSheetView>
  </customSheetViews>
  <mergeCells count="35">
    <mergeCell ref="G4:H4"/>
    <mergeCell ref="A5:B5"/>
    <mergeCell ref="A6:B6"/>
    <mergeCell ref="A12:B13"/>
    <mergeCell ref="E12:F12"/>
    <mergeCell ref="G12:H12"/>
    <mergeCell ref="E4:F4"/>
    <mergeCell ref="C4:D4"/>
    <mergeCell ref="C12:D12"/>
    <mergeCell ref="A14:B14"/>
    <mergeCell ref="A15:B15"/>
    <mergeCell ref="A16:B16"/>
    <mergeCell ref="C26:D26"/>
    <mergeCell ref="E26:F26"/>
    <mergeCell ref="C23:D24"/>
    <mergeCell ref="E23:F24"/>
    <mergeCell ref="C25:D25"/>
    <mergeCell ref="E25:F25"/>
    <mergeCell ref="G25:H25"/>
    <mergeCell ref="A23:B24"/>
    <mergeCell ref="C28:D28"/>
    <mergeCell ref="E28:F28"/>
    <mergeCell ref="G28:H28"/>
    <mergeCell ref="G26:H26"/>
    <mergeCell ref="C27:D27"/>
    <mergeCell ref="E27:F27"/>
    <mergeCell ref="G27:H27"/>
    <mergeCell ref="G23:H24"/>
    <mergeCell ref="H39:I39"/>
    <mergeCell ref="H40:I40"/>
    <mergeCell ref="B35:I35"/>
    <mergeCell ref="B36:B38"/>
    <mergeCell ref="H36:I36"/>
    <mergeCell ref="H37:I37"/>
    <mergeCell ref="H38:I38"/>
  </mergeCells>
  <phoneticPr fontId="3"/>
  <pageMargins left="0.70866141732283472" right="0.70866141732283472" top="0.74803149606299213" bottom="0.74803149606299213" header="0.31496062992125984" footer="0.31496062992125984"/>
  <pageSetup paperSize="9" scale="90" fitToHeight="0" orientation="portrait" blackAndWhite="1" r:id="rId2"/>
  <headerFooter scaleWithDoc="0">
    <oddFooter>&amp;C&amp;"ＭＳ 明朝,標準"&amp;11－19－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7"/>
  <sheetViews>
    <sheetView topLeftCell="A15" workbookViewId="0">
      <selection activeCell="D33" sqref="D33"/>
    </sheetView>
  </sheetViews>
  <sheetFormatPr defaultRowHeight="14.25" x14ac:dyDescent="0.15"/>
  <cols>
    <col min="1" max="2" width="8" style="1"/>
    <col min="3" max="6" width="12.5" style="1" customWidth="1"/>
    <col min="7" max="7" width="14.125" style="1" bestFit="1" customWidth="1"/>
    <col min="8" max="11" width="9" style="1"/>
  </cols>
  <sheetData>
    <row r="5" spans="1:11" x14ac:dyDescent="0.1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1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</row>
    <row r="13" spans="1:11" x14ac:dyDescent="0.15">
      <c r="A13"/>
      <c r="B13"/>
      <c r="C13"/>
      <c r="D13"/>
      <c r="E13"/>
      <c r="F13"/>
      <c r="G13"/>
    </row>
    <row r="14" spans="1:11" x14ac:dyDescent="0.15">
      <c r="A14"/>
      <c r="B14"/>
      <c r="C14"/>
      <c r="D14"/>
      <c r="E14"/>
      <c r="F14"/>
      <c r="G14"/>
    </row>
    <row r="15" spans="1:11" x14ac:dyDescent="0.15">
      <c r="A15"/>
      <c r="B15"/>
      <c r="C15"/>
      <c r="D15"/>
      <c r="E15"/>
      <c r="F15"/>
      <c r="G15"/>
    </row>
    <row r="16" spans="1:11" x14ac:dyDescent="0.15">
      <c r="A16" s="16"/>
      <c r="B16" s="16"/>
      <c r="C16" s="16"/>
      <c r="D16" s="16"/>
      <c r="E16" s="16"/>
      <c r="F16" s="16"/>
      <c r="G16" s="16"/>
      <c r="H16" s="43"/>
      <c r="I16" s="43"/>
      <c r="J16" s="43"/>
      <c r="K16" s="43"/>
    </row>
    <row r="17" spans="1:7" x14ac:dyDescent="0.15">
      <c r="A17"/>
      <c r="B17"/>
      <c r="C17"/>
      <c r="D17"/>
      <c r="E17"/>
      <c r="F17"/>
      <c r="G17"/>
    </row>
    <row r="18" spans="1:7" x14ac:dyDescent="0.15">
      <c r="A18"/>
      <c r="B18"/>
      <c r="C18"/>
      <c r="D18"/>
      <c r="E18"/>
      <c r="F18"/>
      <c r="G18"/>
    </row>
    <row r="19" spans="1:7" x14ac:dyDescent="0.15">
      <c r="A19"/>
      <c r="B19"/>
      <c r="C19"/>
      <c r="D19"/>
      <c r="E19"/>
      <c r="F19"/>
      <c r="G19"/>
    </row>
    <row r="33" spans="3:10" x14ac:dyDescent="0.15">
      <c r="C33" s="46" t="s">
        <v>211</v>
      </c>
      <c r="D33" s="46"/>
      <c r="E33" s="46"/>
      <c r="F33" s="46"/>
      <c r="G33"/>
      <c r="H33"/>
      <c r="I33"/>
      <c r="J33"/>
    </row>
    <row r="34" spans="3:10" x14ac:dyDescent="0.15">
      <c r="C34" s="47"/>
      <c r="D34" s="46"/>
      <c r="E34" s="46"/>
      <c r="F34" s="46"/>
      <c r="G34" s="48"/>
      <c r="H34" s="48"/>
      <c r="I34" s="48"/>
      <c r="J34" s="48"/>
    </row>
    <row r="35" spans="3:10" x14ac:dyDescent="0.15">
      <c r="C35" s="49"/>
      <c r="D35" s="49" t="s">
        <v>158</v>
      </c>
      <c r="E35" s="49" t="s">
        <v>159</v>
      </c>
      <c r="F35" s="50" t="s">
        <v>160</v>
      </c>
      <c r="G35" s="50" t="s">
        <v>155</v>
      </c>
      <c r="H35"/>
      <c r="I35"/>
      <c r="J35"/>
    </row>
    <row r="36" spans="3:10" x14ac:dyDescent="0.15">
      <c r="C36" s="49" t="s">
        <v>156</v>
      </c>
      <c r="D36" s="61">
        <v>4696125000</v>
      </c>
      <c r="E36" s="61">
        <v>5249682000</v>
      </c>
      <c r="F36" s="51">
        <v>1058176000</v>
      </c>
      <c r="G36" s="51">
        <v>11003983000</v>
      </c>
      <c r="H36"/>
      <c r="I36"/>
      <c r="J36"/>
    </row>
    <row r="37" spans="3:10" x14ac:dyDescent="0.15">
      <c r="C37" s="189"/>
      <c r="D37" s="69">
        <f>ROUND(D36/G36,3)</f>
        <v>0.42699999999999999</v>
      </c>
      <c r="E37" s="69">
        <f>ROUND(E36/G36,3)</f>
        <v>0.47699999999999998</v>
      </c>
      <c r="F37" s="69">
        <f>ROUND(F36/G36,3)</f>
        <v>9.6000000000000002E-2</v>
      </c>
      <c r="G37" s="188"/>
      <c r="H37"/>
      <c r="I37"/>
      <c r="J37"/>
    </row>
    <row r="38" spans="3:10" x14ac:dyDescent="0.15">
      <c r="C38" s="47" t="s">
        <v>143</v>
      </c>
      <c r="D38" s="47"/>
      <c r="E38" s="47"/>
      <c r="F38" s="47"/>
      <c r="G38" s="47"/>
      <c r="H38" s="46"/>
      <c r="I38" s="46"/>
      <c r="J38" s="46"/>
    </row>
    <row r="39" spans="3:10" x14ac:dyDescent="0.15">
      <c r="C39" s="55" t="s">
        <v>157</v>
      </c>
      <c r="D39" s="55"/>
      <c r="E39" s="55"/>
      <c r="F39" s="55"/>
      <c r="G39" s="55"/>
      <c r="H39" s="52"/>
      <c r="I39" s="46"/>
      <c r="J39" s="46"/>
    </row>
    <row r="40" spans="3:10" x14ac:dyDescent="0.15">
      <c r="C40" s="55"/>
      <c r="D40" s="56"/>
      <c r="E40" s="56"/>
      <c r="F40" s="56"/>
      <c r="G40" s="56"/>
      <c r="H40" s="53"/>
      <c r="I40"/>
      <c r="J40"/>
    </row>
    <row r="41" spans="3:10" x14ac:dyDescent="0.15">
      <c r="C41" s="55"/>
      <c r="D41" s="56"/>
      <c r="E41" s="56"/>
      <c r="F41" s="56"/>
      <c r="G41" s="56"/>
      <c r="H41" s="53"/>
      <c r="I41"/>
      <c r="J41"/>
    </row>
    <row r="42" spans="3:10" x14ac:dyDescent="0.15">
      <c r="C42" s="57"/>
      <c r="D42" s="58"/>
      <c r="E42" s="58"/>
      <c r="F42" s="58"/>
      <c r="G42" s="58"/>
      <c r="H42"/>
      <c r="I42"/>
      <c r="J42"/>
    </row>
    <row r="43" spans="3:10" x14ac:dyDescent="0.15">
      <c r="C43" s="47"/>
      <c r="D43" s="58"/>
      <c r="E43" s="58"/>
      <c r="F43" s="58"/>
      <c r="G43" s="58"/>
      <c r="H43"/>
      <c r="I43"/>
      <c r="J43"/>
    </row>
    <row r="44" spans="3:10" x14ac:dyDescent="0.15">
      <c r="C44" s="47"/>
      <c r="D44" s="47"/>
      <c r="E44" s="47"/>
      <c r="F44" s="59"/>
      <c r="G44" s="58"/>
      <c r="H44"/>
      <c r="I44"/>
      <c r="J44"/>
    </row>
    <row r="45" spans="3:10" x14ac:dyDescent="0.15">
      <c r="C45" s="47"/>
      <c r="D45" s="60"/>
      <c r="E45" s="60"/>
      <c r="F45" s="54"/>
      <c r="G45" s="58"/>
      <c r="H45"/>
      <c r="I45"/>
      <c r="J45"/>
    </row>
    <row r="46" spans="3:10" x14ac:dyDescent="0.15">
      <c r="C46" s="47"/>
      <c r="D46" s="60"/>
      <c r="E46" s="60"/>
      <c r="F46" s="54"/>
      <c r="G46" s="58"/>
      <c r="H46"/>
      <c r="I46"/>
      <c r="J46"/>
    </row>
    <row r="47" spans="3:10" x14ac:dyDescent="0.15">
      <c r="C47" s="58"/>
      <c r="D47" s="58"/>
      <c r="E47" s="58"/>
      <c r="F47" s="58"/>
      <c r="G47" s="58"/>
      <c r="H47"/>
      <c r="I47"/>
      <c r="J47"/>
    </row>
    <row r="48" spans="3:10" x14ac:dyDescent="0.15">
      <c r="C48" s="58"/>
      <c r="D48" s="58"/>
      <c r="E48" s="58"/>
      <c r="F48" s="58"/>
      <c r="G48" s="58"/>
      <c r="H48"/>
      <c r="I48"/>
      <c r="J48"/>
    </row>
    <row r="51" spans="1:3" x14ac:dyDescent="0.15">
      <c r="A51"/>
      <c r="B51"/>
      <c r="C51"/>
    </row>
    <row r="52" spans="1:3" x14ac:dyDescent="0.15">
      <c r="A52"/>
      <c r="B52"/>
      <c r="C52"/>
    </row>
    <row r="53" spans="1:3" x14ac:dyDescent="0.15">
      <c r="A53"/>
      <c r="B53"/>
      <c r="C53"/>
    </row>
    <row r="54" spans="1:3" x14ac:dyDescent="0.15">
      <c r="A54"/>
      <c r="B54"/>
      <c r="C54"/>
    </row>
    <row r="55" spans="1:3" x14ac:dyDescent="0.15">
      <c r="A55"/>
      <c r="B55"/>
      <c r="C55"/>
    </row>
    <row r="56" spans="1:3" x14ac:dyDescent="0.15">
      <c r="A56"/>
      <c r="B56"/>
      <c r="C56"/>
    </row>
    <row r="57" spans="1:3" x14ac:dyDescent="0.15">
      <c r="A57"/>
      <c r="B57"/>
      <c r="C57"/>
    </row>
    <row r="58" spans="1:3" x14ac:dyDescent="0.15">
      <c r="A58"/>
      <c r="B58"/>
      <c r="C58"/>
    </row>
    <row r="59" spans="1:3" x14ac:dyDescent="0.15">
      <c r="A59"/>
      <c r="B59"/>
      <c r="C59"/>
    </row>
    <row r="60" spans="1:3" x14ac:dyDescent="0.15">
      <c r="A60"/>
      <c r="B60"/>
      <c r="C60"/>
    </row>
    <row r="61" spans="1:3" x14ac:dyDescent="0.15">
      <c r="A61"/>
      <c r="B61"/>
      <c r="C61"/>
    </row>
    <row r="62" spans="1:3" x14ac:dyDescent="0.15">
      <c r="A62"/>
      <c r="B62"/>
      <c r="C62"/>
    </row>
    <row r="63" spans="1:3" x14ac:dyDescent="0.15">
      <c r="A63"/>
      <c r="B63"/>
      <c r="C63"/>
    </row>
    <row r="64" spans="1:3" x14ac:dyDescent="0.15">
      <c r="A64"/>
      <c r="B64"/>
      <c r="C64"/>
    </row>
    <row r="65" spans="1:11" x14ac:dyDescent="0.15">
      <c r="A65"/>
      <c r="B65"/>
      <c r="C65"/>
    </row>
    <row r="66" spans="1:11" x14ac:dyDescent="0.15">
      <c r="A66"/>
      <c r="B66"/>
      <c r="C66"/>
    </row>
    <row r="67" spans="1:11" x14ac:dyDescent="0.15">
      <c r="A67"/>
      <c r="B67"/>
      <c r="C67"/>
      <c r="D67"/>
      <c r="E67"/>
      <c r="F67"/>
      <c r="G67"/>
      <c r="H67"/>
      <c r="I67"/>
      <c r="J67"/>
      <c r="K67"/>
    </row>
  </sheetData>
  <customSheetViews>
    <customSheetView guid="{60AB5A91-0B10-4678-8BC8-BF598EF574E7}" topLeftCell="A16">
      <selection activeCell="G37" sqref="G37"/>
      <pageMargins left="0.7" right="0.7" top="0.75" bottom="0.75" header="0.3" footer="0.3"/>
      <pageSetup paperSize="9" orientation="portrait" r:id="rId1"/>
    </customSheetView>
  </customSheetViews>
  <phoneticPr fontId="3"/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view="pageBreakPreview" zoomScaleNormal="100" zoomScaleSheetLayoutView="100" workbookViewId="0">
      <selection activeCell="A3" sqref="A3:I13"/>
    </sheetView>
  </sheetViews>
  <sheetFormatPr defaultColWidth="8" defaultRowHeight="12.75" x14ac:dyDescent="0.15"/>
  <cols>
    <col min="1" max="1" width="5.5" style="7" customWidth="1"/>
    <col min="2" max="2" width="2.625" style="7" customWidth="1"/>
    <col min="3" max="3" width="6" style="7" customWidth="1"/>
    <col min="4" max="5" width="8.5" style="7" customWidth="1"/>
    <col min="6" max="6" width="7.125" style="7" customWidth="1"/>
    <col min="7" max="7" width="7.25" style="7" customWidth="1"/>
    <col min="8" max="8" width="2.25" style="7" customWidth="1"/>
    <col min="9" max="9" width="3.375" style="7" customWidth="1"/>
    <col min="10" max="10" width="2.625" style="7" customWidth="1"/>
    <col min="11" max="11" width="5.875" style="7" customWidth="1"/>
    <col min="12" max="12" width="6.25" style="7" customWidth="1"/>
    <col min="13" max="13" width="2.375" style="7" customWidth="1"/>
    <col min="14" max="14" width="8.25" style="7" customWidth="1"/>
    <col min="15" max="16" width="7" style="7" customWidth="1"/>
    <col min="17" max="17" width="5.625" style="7" customWidth="1"/>
    <col min="18" max="18" width="0.875" style="7" customWidth="1"/>
    <col min="19" max="43" width="2.625" style="7" customWidth="1"/>
    <col min="44" max="16384" width="8" style="7"/>
  </cols>
  <sheetData>
    <row r="1" spans="1:18" ht="14.25" x14ac:dyDescent="0.15">
      <c r="B1" s="8"/>
      <c r="G1" s="29"/>
      <c r="H1" s="29"/>
      <c r="I1"/>
      <c r="J1" s="8"/>
      <c r="K1" s="36"/>
      <c r="L1" s="36"/>
    </row>
    <row r="2" spans="1:18" ht="22.5" customHeight="1" x14ac:dyDescent="0.15"/>
    <row r="3" spans="1:18" ht="17.25" x14ac:dyDescent="0.2">
      <c r="A3" s="27" t="s">
        <v>138</v>
      </c>
      <c r="B3" s="9"/>
      <c r="C3" s="9"/>
      <c r="D3" s="9"/>
      <c r="E3" s="9"/>
      <c r="I3" s="7" t="s">
        <v>139</v>
      </c>
    </row>
    <row r="4" spans="1:18" ht="17.25" x14ac:dyDescent="0.2">
      <c r="A4" s="27"/>
      <c r="B4" s="9"/>
      <c r="C4" s="9"/>
      <c r="D4" s="9"/>
      <c r="E4" s="9"/>
    </row>
    <row r="5" spans="1:18" ht="14.25" hidden="1" x14ac:dyDescent="0.15">
      <c r="A5" s="30" t="s">
        <v>169</v>
      </c>
      <c r="B5" s="9"/>
      <c r="C5" s="9"/>
      <c r="D5" s="9"/>
      <c r="E5" s="9"/>
    </row>
    <row r="6" spans="1:18" ht="13.5" hidden="1" customHeight="1" x14ac:dyDescent="0.15">
      <c r="A6" s="21"/>
      <c r="B6" s="9"/>
      <c r="C6" s="9"/>
      <c r="D6" s="9"/>
      <c r="E6" s="9"/>
    </row>
    <row r="7" spans="1:18" ht="28.5" hidden="1" customHeight="1" x14ac:dyDescent="0.15">
      <c r="A7" s="77" t="s">
        <v>189</v>
      </c>
      <c r="B7" s="573" t="s">
        <v>153</v>
      </c>
      <c r="C7" s="574"/>
      <c r="D7" s="574"/>
      <c r="E7" s="574"/>
      <c r="F7" s="574"/>
      <c r="G7" s="574"/>
      <c r="H7" s="574"/>
      <c r="I7" s="575"/>
      <c r="J7" s="573" t="s">
        <v>154</v>
      </c>
      <c r="K7" s="574"/>
      <c r="L7" s="574"/>
      <c r="M7" s="574"/>
      <c r="N7" s="574"/>
      <c r="O7" s="574"/>
      <c r="P7" s="574"/>
      <c r="Q7" s="575"/>
    </row>
    <row r="8" spans="1:18" ht="19.5" hidden="1" customHeight="1" x14ac:dyDescent="0.15">
      <c r="A8" s="37"/>
      <c r="B8" s="576" t="s">
        <v>140</v>
      </c>
      <c r="C8" s="79" t="s">
        <v>191</v>
      </c>
      <c r="D8" s="80" t="s">
        <v>192</v>
      </c>
      <c r="E8" s="79" t="s">
        <v>193</v>
      </c>
      <c r="F8" s="79" t="s">
        <v>194</v>
      </c>
      <c r="G8" s="79" t="s">
        <v>142</v>
      </c>
      <c r="H8" s="614" t="s">
        <v>195</v>
      </c>
      <c r="I8" s="579"/>
      <c r="J8" s="615" t="s">
        <v>140</v>
      </c>
      <c r="K8" s="79" t="s">
        <v>191</v>
      </c>
      <c r="L8" s="618" t="s">
        <v>192</v>
      </c>
      <c r="M8" s="619"/>
      <c r="N8" s="79" t="s">
        <v>193</v>
      </c>
      <c r="O8" s="79" t="s">
        <v>194</v>
      </c>
      <c r="P8" s="79" t="s">
        <v>142</v>
      </c>
      <c r="Q8" s="81" t="s">
        <v>195</v>
      </c>
    </row>
    <row r="9" spans="1:18" ht="19.5" hidden="1" customHeight="1" x14ac:dyDescent="0.15">
      <c r="A9" s="37"/>
      <c r="B9" s="576"/>
      <c r="C9" s="82" t="s">
        <v>0</v>
      </c>
      <c r="D9" s="82" t="s">
        <v>0</v>
      </c>
      <c r="E9" s="83" t="s">
        <v>196</v>
      </c>
      <c r="F9" s="84" t="s">
        <v>197</v>
      </c>
      <c r="G9" s="83" t="s">
        <v>144</v>
      </c>
      <c r="H9" s="620"/>
      <c r="I9" s="581"/>
      <c r="J9" s="616"/>
      <c r="K9" s="82" t="s">
        <v>0</v>
      </c>
      <c r="L9" s="621" t="s">
        <v>0</v>
      </c>
      <c r="M9" s="622"/>
      <c r="N9" s="83" t="s">
        <v>196</v>
      </c>
      <c r="O9" s="84" t="s">
        <v>197</v>
      </c>
      <c r="P9" s="83" t="s">
        <v>144</v>
      </c>
      <c r="Q9" s="85"/>
    </row>
    <row r="10" spans="1:18" ht="19.5" hidden="1" customHeight="1" x14ac:dyDescent="0.15">
      <c r="A10" s="78" t="s">
        <v>190</v>
      </c>
      <c r="B10" s="577"/>
      <c r="C10" s="86" t="s">
        <v>198</v>
      </c>
      <c r="D10" s="86" t="s">
        <v>199</v>
      </c>
      <c r="E10" s="86" t="s">
        <v>199</v>
      </c>
      <c r="F10" s="86" t="s">
        <v>200</v>
      </c>
      <c r="G10" s="86" t="s">
        <v>200</v>
      </c>
      <c r="H10" s="582" t="s">
        <v>200</v>
      </c>
      <c r="I10" s="583"/>
      <c r="J10" s="617"/>
      <c r="K10" s="86" t="s">
        <v>198</v>
      </c>
      <c r="L10" s="623" t="s">
        <v>199</v>
      </c>
      <c r="M10" s="624"/>
      <c r="N10" s="86" t="s">
        <v>199</v>
      </c>
      <c r="O10" s="87" t="s">
        <v>200</v>
      </c>
      <c r="P10" s="87" t="s">
        <v>200</v>
      </c>
      <c r="Q10" s="88" t="s">
        <v>176</v>
      </c>
      <c r="R10" s="45"/>
    </row>
    <row r="11" spans="1:18" ht="36" hidden="1" customHeight="1" x14ac:dyDescent="0.15">
      <c r="A11" s="93" t="s">
        <v>201</v>
      </c>
      <c r="B11" s="94">
        <v>1</v>
      </c>
      <c r="C11" s="95">
        <v>8820</v>
      </c>
      <c r="D11" s="95">
        <v>1620623</v>
      </c>
      <c r="E11" s="95">
        <v>1024490</v>
      </c>
      <c r="F11" s="95">
        <v>8346</v>
      </c>
      <c r="G11" s="95">
        <v>8346</v>
      </c>
      <c r="H11" s="569">
        <v>0</v>
      </c>
      <c r="I11" s="570"/>
      <c r="J11" s="94">
        <v>1</v>
      </c>
      <c r="K11" s="95">
        <v>8820</v>
      </c>
      <c r="L11" s="612">
        <v>1620623</v>
      </c>
      <c r="M11" s="613"/>
      <c r="N11" s="95">
        <v>613727</v>
      </c>
      <c r="O11" s="95">
        <v>24069</v>
      </c>
      <c r="P11" s="95">
        <v>24069</v>
      </c>
      <c r="Q11" s="96">
        <v>0</v>
      </c>
    </row>
    <row r="12" spans="1:18" ht="36" hidden="1" x14ac:dyDescent="0.15">
      <c r="A12" s="89" t="s">
        <v>202</v>
      </c>
      <c r="B12" s="90">
        <v>0</v>
      </c>
      <c r="C12" s="91">
        <v>0</v>
      </c>
      <c r="D12" s="91">
        <v>0</v>
      </c>
      <c r="E12" s="91">
        <v>0</v>
      </c>
      <c r="F12" s="91">
        <v>0</v>
      </c>
      <c r="G12" s="91">
        <v>0</v>
      </c>
      <c r="H12" s="571">
        <v>0</v>
      </c>
      <c r="I12" s="572"/>
      <c r="J12" s="90">
        <v>0</v>
      </c>
      <c r="K12" s="91">
        <v>0</v>
      </c>
      <c r="L12" s="571">
        <v>0</v>
      </c>
      <c r="M12" s="611"/>
      <c r="N12" s="91">
        <v>0</v>
      </c>
      <c r="O12" s="91">
        <v>0</v>
      </c>
      <c r="P12" s="91">
        <v>0</v>
      </c>
      <c r="Q12" s="92">
        <v>0</v>
      </c>
    </row>
    <row r="13" spans="1:18" ht="20.25" customHeight="1" x14ac:dyDescent="0.15">
      <c r="B13" s="97" t="s">
        <v>203</v>
      </c>
    </row>
    <row r="14" spans="1:18" ht="20.25" customHeight="1" x14ac:dyDescent="0.15"/>
    <row r="15" spans="1:18" ht="20.25" customHeight="1" x14ac:dyDescent="0.15"/>
    <row r="16" spans="1:18" ht="20.25" customHeight="1" x14ac:dyDescent="0.15"/>
    <row r="17" ht="20.25" customHeight="1" x14ac:dyDescent="0.15"/>
    <row r="18" ht="20.25" customHeight="1" x14ac:dyDescent="0.15"/>
    <row r="19" ht="20.25" customHeight="1" x14ac:dyDescent="0.15"/>
    <row r="20" ht="20.25" customHeight="1" x14ac:dyDescent="0.15"/>
    <row r="21" ht="20.25" customHeight="1" x14ac:dyDescent="0.15"/>
    <row r="22" ht="20.25" customHeight="1" x14ac:dyDescent="0.15"/>
    <row r="23" ht="20.25" customHeight="1" x14ac:dyDescent="0.15"/>
    <row r="24" ht="20.25" customHeight="1" x14ac:dyDescent="0.15"/>
    <row r="25" ht="20.25" customHeight="1" x14ac:dyDescent="0.15"/>
    <row r="26" ht="20.25" customHeight="1" x14ac:dyDescent="0.15"/>
    <row r="27" ht="20.25" customHeight="1" x14ac:dyDescent="0.15"/>
    <row r="28" ht="20.25" customHeight="1" x14ac:dyDescent="0.15"/>
    <row r="29" ht="20.25" customHeight="1" x14ac:dyDescent="0.15"/>
  </sheetData>
  <customSheetViews>
    <customSheetView guid="{60AB5A91-0B10-4678-8BC8-BF598EF574E7}" showPageBreaks="1" printArea="1" hiddenRows="1" state="hidden" view="pageBreakPreview">
      <selection activeCell="A3" sqref="A3:I13"/>
      <pageMargins left="0.47244094488188981" right="7.874015748031496E-2" top="0.78740157480314965" bottom="0.59055118110236227" header="0.70866141732283472" footer="0.31496062992125984"/>
      <pageSetup paperSize="9" scale="91" firstPageNumber="45" pageOrder="overThenDown" orientation="portrait" blackAndWhite="1" useFirstPageNumber="1" horizontalDpi="300" verticalDpi="300" r:id="rId1"/>
      <headerFooter alignWithMargins="0">
        <oddFooter>&amp;C&amp;"ＭＳ Ｐ明朝,標準"&amp;11－20－</oddFooter>
      </headerFooter>
    </customSheetView>
  </customSheetViews>
  <mergeCells count="14">
    <mergeCell ref="H12:I12"/>
    <mergeCell ref="L12:M12"/>
    <mergeCell ref="B7:I7"/>
    <mergeCell ref="J7:Q7"/>
    <mergeCell ref="H11:I11"/>
    <mergeCell ref="L11:M11"/>
    <mergeCell ref="B8:B10"/>
    <mergeCell ref="H8:I8"/>
    <mergeCell ref="J8:J10"/>
    <mergeCell ref="L8:M8"/>
    <mergeCell ref="H9:I9"/>
    <mergeCell ref="L9:M9"/>
    <mergeCell ref="H10:I10"/>
    <mergeCell ref="L10:M10"/>
  </mergeCells>
  <phoneticPr fontId="3"/>
  <printOptions gridLinesSet="0"/>
  <pageMargins left="0.47244094488188981" right="7.874015748031496E-2" top="0.78740157480314965" bottom="0.59055118110236227" header="0.70866141732283472" footer="0.31496062992125984"/>
  <pageSetup paperSize="9" scale="91" firstPageNumber="45" pageOrder="overThenDown" orientation="portrait" blackAndWhite="1" useFirstPageNumber="1" horizontalDpi="300" verticalDpi="300" r:id="rId2"/>
  <headerFooter alignWithMargins="0">
    <oddFooter>&amp;C&amp;"ＭＳ Ｐ明朝,標準"&amp;11－20－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P15固定納税義務者数</vt:lpstr>
      <vt:lpstr>P16土地</vt:lpstr>
      <vt:lpstr>P17家屋</vt:lpstr>
      <vt:lpstr>P18家屋の増減・償却</vt:lpstr>
      <vt:lpstr>P19都市計画税・特別土地保有税</vt:lpstr>
      <vt:lpstr>P15データ</vt:lpstr>
      <vt:lpstr>19特別土地保有税</vt:lpstr>
      <vt:lpstr>'19特別土地保有税'!Print_Area</vt:lpstr>
      <vt:lpstr>P15固定納税義務者数!Print_Area</vt:lpstr>
      <vt:lpstr>P16土地!Print_Area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税務室（固定資産税）</dc:creator>
  <cp:lastModifiedBy>寝屋川市</cp:lastModifiedBy>
  <cp:lastPrinted>2021-03-12T02:56:58Z</cp:lastPrinted>
  <dcterms:created xsi:type="dcterms:W3CDTF">2002-07-22T01:18:03Z</dcterms:created>
  <dcterms:modified xsi:type="dcterms:W3CDTF">2021-03-23T07:08:23Z</dcterms:modified>
</cp:coreProperties>
</file>