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H28作成用\10 H28年度　エクセル完成データ HP用加工\"/>
    </mc:Choice>
  </mc:AlternateContent>
  <workbookProtection workbookPassword="CC53" lockStructure="1"/>
  <bookViews>
    <workbookView xWindow="-15" yWindow="-15" windowWidth="9720" windowHeight="8625" tabRatio="839"/>
  </bookViews>
  <sheets>
    <sheet name="P15固定納税義務者数" sheetId="2" r:id="rId1"/>
    <sheet name="P16土地" sheetId="4" r:id="rId2"/>
    <sheet name="P17家屋" sheetId="6" r:id="rId3"/>
    <sheet name="P18家屋の増減・焼却資産" sheetId="12" r:id="rId4"/>
    <sheet name="P19都市計画税" sheetId="13" r:id="rId5"/>
    <sheet name="P20特別土地保有税" sheetId="14" r:id="rId6"/>
    <sheet name="Sheet1" sheetId="15" state="hidden" r:id="rId7"/>
  </sheets>
  <definedNames>
    <definedName name="_xlnm.Print_Area" localSheetId="0">P15固定納税義務者数!$A$1:$G$47</definedName>
    <definedName name="_xlnm.Print_Area" localSheetId="1">P16土地!$A$1:$K$44</definedName>
  </definedNames>
  <calcPr calcId="162913"/>
</workbook>
</file>

<file path=xl/calcChain.xml><?xml version="1.0" encoding="utf-8"?>
<calcChain xmlns="http://schemas.openxmlformats.org/spreadsheetml/2006/main">
  <c r="D6" i="15" l="1"/>
  <c r="C6" i="15"/>
  <c r="B6" i="15"/>
  <c r="G29" i="13"/>
  <c r="G16" i="13"/>
  <c r="E16" i="13"/>
  <c r="C16" i="13"/>
  <c r="H14" i="13"/>
  <c r="F14" i="13"/>
  <c r="G31" i="12"/>
  <c r="F31" i="12"/>
  <c r="E31" i="12"/>
  <c r="E33" i="12"/>
  <c r="D31" i="12"/>
  <c r="D33" i="12"/>
  <c r="H17" i="12"/>
  <c r="G17" i="12"/>
  <c r="F17" i="12"/>
  <c r="E17" i="12"/>
  <c r="D17" i="12"/>
  <c r="C17" i="12"/>
  <c r="H12" i="12"/>
  <c r="H18" i="12"/>
  <c r="G12" i="12"/>
  <c r="G18" i="12"/>
  <c r="F12" i="12"/>
  <c r="F18" i="12"/>
  <c r="E12" i="12"/>
  <c r="E18" i="12"/>
  <c r="D12" i="12"/>
  <c r="D18" i="12"/>
  <c r="C12" i="12"/>
  <c r="C18" i="12"/>
  <c r="I12" i="6"/>
  <c r="H12" i="6"/>
  <c r="E12" i="6"/>
  <c r="F12" i="6"/>
  <c r="D12" i="6"/>
  <c r="I47" i="6"/>
  <c r="H47" i="6"/>
  <c r="I46" i="6"/>
  <c r="H46" i="6"/>
  <c r="I45" i="6"/>
  <c r="H45" i="6"/>
  <c r="I44" i="6"/>
  <c r="H44" i="6"/>
  <c r="I43" i="6"/>
  <c r="H43" i="6"/>
  <c r="H48" i="6" s="1"/>
  <c r="F47" i="6"/>
  <c r="F46" i="6"/>
  <c r="F45" i="6"/>
  <c r="F44" i="6"/>
  <c r="G44" i="6" s="1"/>
  <c r="F43" i="6"/>
  <c r="F48" i="6" s="1"/>
  <c r="E47" i="6"/>
  <c r="E46" i="6"/>
  <c r="E45" i="6"/>
  <c r="E44" i="6"/>
  <c r="E43" i="6"/>
  <c r="E48" i="6"/>
  <c r="D47" i="6"/>
  <c r="G47" i="6"/>
  <c r="D46" i="6"/>
  <c r="G46" i="6"/>
  <c r="D45" i="6"/>
  <c r="G45" i="6"/>
  <c r="D44" i="6"/>
  <c r="D43" i="6"/>
  <c r="D48" i="6" s="1"/>
  <c r="G48" i="6" s="1"/>
  <c r="D23" i="2"/>
  <c r="E23" i="2"/>
  <c r="E22" i="2"/>
  <c r="E21" i="2"/>
  <c r="E20" i="2"/>
  <c r="E19" i="2"/>
  <c r="G13" i="6"/>
  <c r="G14" i="6"/>
  <c r="G15" i="6"/>
  <c r="G16" i="6"/>
  <c r="G17" i="6"/>
  <c r="G19" i="6"/>
  <c r="G20" i="6"/>
  <c r="G21" i="6"/>
  <c r="G22" i="6"/>
  <c r="G23" i="6"/>
  <c r="G25" i="6"/>
  <c r="G26" i="6"/>
  <c r="G27" i="6"/>
  <c r="G28" i="6"/>
  <c r="G31" i="6"/>
  <c r="G32" i="6"/>
  <c r="G33" i="6"/>
  <c r="G34" i="6"/>
  <c r="G35" i="6"/>
  <c r="G37" i="6"/>
  <c r="G38" i="6"/>
  <c r="G39" i="6"/>
  <c r="G40" i="6"/>
  <c r="G41" i="6"/>
  <c r="G43" i="6"/>
  <c r="H42" i="4"/>
  <c r="H20" i="4"/>
  <c r="F24" i="6"/>
  <c r="I42" i="4"/>
  <c r="D18" i="6"/>
  <c r="E18" i="6"/>
  <c r="F18" i="6"/>
  <c r="H18" i="6"/>
  <c r="I18" i="6"/>
  <c r="D24" i="6"/>
  <c r="G24" i="6" s="1"/>
  <c r="E24" i="6"/>
  <c r="H24" i="6"/>
  <c r="I24" i="6"/>
  <c r="D30" i="6"/>
  <c r="E30" i="6"/>
  <c r="F30" i="6"/>
  <c r="G30" i="6" s="1"/>
  <c r="H30" i="6"/>
  <c r="I30" i="6"/>
  <c r="D36" i="6"/>
  <c r="E36" i="6"/>
  <c r="F36" i="6"/>
  <c r="H36" i="6"/>
  <c r="I36" i="6"/>
  <c r="D42" i="6"/>
  <c r="G42" i="6" s="1"/>
  <c r="E42" i="6"/>
  <c r="F42" i="6"/>
  <c r="H42" i="6"/>
  <c r="I42" i="6"/>
  <c r="C20" i="4"/>
  <c r="D20" i="4"/>
  <c r="E8" i="4"/>
  <c r="E20" i="4" s="1"/>
  <c r="F20" i="4"/>
  <c r="G20" i="4"/>
  <c r="I20" i="4"/>
  <c r="H43" i="4"/>
  <c r="I43" i="4"/>
  <c r="G9" i="2"/>
  <c r="G10" i="2"/>
  <c r="G11" i="2"/>
  <c r="G19" i="2"/>
  <c r="G20" i="2"/>
  <c r="G21" i="2"/>
  <c r="G22" i="2"/>
  <c r="F23" i="2"/>
  <c r="G23" i="2"/>
  <c r="E15" i="4"/>
  <c r="E9" i="4"/>
  <c r="E18" i="4"/>
  <c r="E14" i="4"/>
  <c r="E17" i="4"/>
  <c r="I48" i="6"/>
  <c r="G36" i="6"/>
  <c r="G18" i="6"/>
  <c r="E12" i="4"/>
  <c r="E11" i="4"/>
  <c r="E13" i="4"/>
  <c r="E10" i="4"/>
  <c r="E19" i="4"/>
  <c r="H16" i="13"/>
  <c r="E6" i="15" l="1"/>
  <c r="C7" i="15" s="1"/>
  <c r="B7" i="15" l="1"/>
  <c r="D7" i="15"/>
</calcChain>
</file>

<file path=xl/sharedStrings.xml><?xml version="1.0" encoding="utf-8"?>
<sst xmlns="http://schemas.openxmlformats.org/spreadsheetml/2006/main" count="325" uniqueCount="225">
  <si>
    <t/>
  </si>
  <si>
    <t>土地</t>
    <phoneticPr fontId="5"/>
  </si>
  <si>
    <t>家屋</t>
    <phoneticPr fontId="5"/>
  </si>
  <si>
    <t>償却資産</t>
    <phoneticPr fontId="5"/>
  </si>
  <si>
    <t>（概要調書による）</t>
    <phoneticPr fontId="5"/>
  </si>
  <si>
    <t>調 定 額</t>
    <phoneticPr fontId="9"/>
  </si>
  <si>
    <t>土地</t>
    <phoneticPr fontId="9"/>
  </si>
  <si>
    <t>家屋</t>
    <phoneticPr fontId="9"/>
  </si>
  <si>
    <t>償却資産</t>
    <phoneticPr fontId="9"/>
  </si>
  <si>
    <t xml:space="preserve"> 　（千円）</t>
  </si>
  <si>
    <t>評 価 総 地 積</t>
    <phoneticPr fontId="5"/>
  </si>
  <si>
    <t>決  定  価  格</t>
    <phoneticPr fontId="5"/>
  </si>
  <si>
    <t>単位あたり価格</t>
    <phoneticPr fontId="5"/>
  </si>
  <si>
    <t>筆　数</t>
    <phoneticPr fontId="5"/>
  </si>
  <si>
    <t>地   積</t>
    <phoneticPr fontId="5"/>
  </si>
  <si>
    <t>構成比</t>
    <phoneticPr fontId="5"/>
  </si>
  <si>
    <t>総　　　額</t>
    <phoneticPr fontId="5"/>
  </si>
  <si>
    <t>平均価格</t>
    <phoneticPr fontId="5"/>
  </si>
  <si>
    <t>最高価格</t>
    <phoneticPr fontId="5"/>
  </si>
  <si>
    <t>雑種地</t>
    <rPh sb="1" eb="2">
      <t>シュ</t>
    </rPh>
    <rPh sb="2" eb="3">
      <t>チ</t>
    </rPh>
    <phoneticPr fontId="5"/>
  </si>
  <si>
    <t>畑</t>
  </si>
  <si>
    <t>田</t>
    <rPh sb="0" eb="1">
      <t>タ</t>
    </rPh>
    <phoneticPr fontId="5"/>
  </si>
  <si>
    <t>宅      地</t>
    <rPh sb="0" eb="1">
      <t>タク</t>
    </rPh>
    <rPh sb="7" eb="8">
      <t>チ</t>
    </rPh>
    <phoneticPr fontId="5"/>
  </si>
  <si>
    <t>山      林</t>
    <rPh sb="0" eb="1">
      <t>ヤマ</t>
    </rPh>
    <rPh sb="7" eb="8">
      <t>ハヤシ</t>
    </rPh>
    <phoneticPr fontId="5"/>
  </si>
  <si>
    <t>原      野</t>
    <rPh sb="0" eb="1">
      <t>ハラ</t>
    </rPh>
    <rPh sb="7" eb="8">
      <t>ノ</t>
    </rPh>
    <phoneticPr fontId="5"/>
  </si>
  <si>
    <t>鉄軌道用地</t>
    <rPh sb="0" eb="1">
      <t>テツ</t>
    </rPh>
    <rPh sb="1" eb="3">
      <t>キドウ</t>
    </rPh>
    <rPh sb="3" eb="5">
      <t>ヨウチ</t>
    </rPh>
    <phoneticPr fontId="5"/>
  </si>
  <si>
    <t>総　　　　　　　　　　　数</t>
    <phoneticPr fontId="9"/>
  </si>
  <si>
    <t>免税点未満のもの</t>
    <phoneticPr fontId="9"/>
  </si>
  <si>
    <t>評価額（千円）</t>
    <phoneticPr fontId="9"/>
  </si>
  <si>
    <t>棟　　数</t>
    <phoneticPr fontId="9"/>
  </si>
  <si>
    <t>床面積（㎡）</t>
    <phoneticPr fontId="9"/>
  </si>
  <si>
    <t>事務所･店舗・銀行</t>
    <rPh sb="0" eb="2">
      <t>ジム</t>
    </rPh>
    <rPh sb="2" eb="3">
      <t>ショ</t>
    </rPh>
    <rPh sb="4" eb="6">
      <t>テンポ</t>
    </rPh>
    <rPh sb="7" eb="9">
      <t>ギンコウ</t>
    </rPh>
    <phoneticPr fontId="9"/>
  </si>
  <si>
    <t>住宅・アパート</t>
    <rPh sb="0" eb="2">
      <t>ジュウタク</t>
    </rPh>
    <phoneticPr fontId="9"/>
  </si>
  <si>
    <t>ホテル・病院</t>
    <rPh sb="4" eb="6">
      <t>ビョウイン</t>
    </rPh>
    <phoneticPr fontId="9"/>
  </si>
  <si>
    <t>工場・倉庫・市場</t>
    <rPh sb="0" eb="2">
      <t>コウジョウ</t>
    </rPh>
    <rPh sb="3" eb="5">
      <t>ソウコ</t>
    </rPh>
    <rPh sb="6" eb="8">
      <t>イチバ</t>
    </rPh>
    <phoneticPr fontId="9"/>
  </si>
  <si>
    <t>新      増      分</t>
  </si>
  <si>
    <t>減      少      分</t>
  </si>
  <si>
    <t>床面積</t>
    <phoneticPr fontId="5"/>
  </si>
  <si>
    <t>評価額</t>
    <phoneticPr fontId="5"/>
  </si>
  <si>
    <t>棟　数</t>
    <phoneticPr fontId="5"/>
  </si>
  <si>
    <t xml:space="preserve"> (㎡)</t>
    <phoneticPr fontId="5"/>
  </si>
  <si>
    <t xml:space="preserve"> (千円)</t>
    <phoneticPr fontId="5"/>
  </si>
  <si>
    <t>木　　　造</t>
    <rPh sb="0" eb="1">
      <t>キ</t>
    </rPh>
    <rPh sb="4" eb="5">
      <t>ヅクリ</t>
    </rPh>
    <phoneticPr fontId="5"/>
  </si>
  <si>
    <t>専用住宅</t>
    <phoneticPr fontId="5"/>
  </si>
  <si>
    <t>併用住宅</t>
    <phoneticPr fontId="5"/>
  </si>
  <si>
    <t>共同住宅・寄宿舎</t>
    <phoneticPr fontId="5"/>
  </si>
  <si>
    <t>工場・倉庫</t>
    <phoneticPr fontId="5"/>
  </si>
  <si>
    <t>その他</t>
    <phoneticPr fontId="5"/>
  </si>
  <si>
    <t>小    計</t>
    <phoneticPr fontId="5"/>
  </si>
  <si>
    <t>非 木 造</t>
    <rPh sb="0" eb="1">
      <t>ヒ</t>
    </rPh>
    <rPh sb="2" eb="3">
      <t>キ</t>
    </rPh>
    <rPh sb="4" eb="5">
      <t>ヅクリ</t>
    </rPh>
    <phoneticPr fontId="5"/>
  </si>
  <si>
    <t>住宅・アパート</t>
    <phoneticPr fontId="5"/>
  </si>
  <si>
    <t>工場・倉庫・市場</t>
    <phoneticPr fontId="5"/>
  </si>
  <si>
    <t>合      計</t>
    <phoneticPr fontId="5"/>
  </si>
  <si>
    <t>合　　　　　　　計</t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</si>
  <si>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5"/>
  </si>
  <si>
    <t>（単位：千円、％）</t>
    <phoneticPr fontId="9"/>
  </si>
  <si>
    <t>納付金</t>
    <rPh sb="0" eb="3">
      <t>ノウフキン</t>
    </rPh>
    <phoneticPr fontId="5"/>
  </si>
  <si>
    <t>（単位：人、％）</t>
    <rPh sb="4" eb="5">
      <t>ニン</t>
    </rPh>
    <phoneticPr fontId="5"/>
  </si>
  <si>
    <t>船　　　　　　　舶</t>
    <rPh sb="0" eb="1">
      <t>フネ</t>
    </rPh>
    <rPh sb="8" eb="9">
      <t>ハク</t>
    </rPh>
    <phoneticPr fontId="5"/>
  </si>
  <si>
    <t xml:space="preserve"> ゴルフ場等の用地</t>
    <phoneticPr fontId="5"/>
  </si>
  <si>
    <t xml:space="preserve"> その他の雑種地</t>
    <phoneticPr fontId="5"/>
  </si>
  <si>
    <t>合　      計</t>
    <phoneticPr fontId="5"/>
  </si>
  <si>
    <t>課税標準額</t>
    <phoneticPr fontId="5"/>
  </si>
  <si>
    <t>地　　　積</t>
    <phoneticPr fontId="5"/>
  </si>
  <si>
    <t>池　　　沼</t>
    <phoneticPr fontId="5"/>
  </si>
  <si>
    <t>課税標準額</t>
    <phoneticPr fontId="5"/>
  </si>
  <si>
    <t>地　　　積</t>
    <phoneticPr fontId="5"/>
  </si>
  <si>
    <t>課税標準額</t>
    <phoneticPr fontId="5"/>
  </si>
  <si>
    <t>地　　　積</t>
    <phoneticPr fontId="5"/>
  </si>
  <si>
    <t>課税標準額</t>
    <phoneticPr fontId="5"/>
  </si>
  <si>
    <t>地　　　積</t>
    <phoneticPr fontId="5"/>
  </si>
  <si>
    <t>その他の</t>
    <phoneticPr fontId="5"/>
  </si>
  <si>
    <t>雑 種 地</t>
    <phoneticPr fontId="5"/>
  </si>
  <si>
    <t>木　造　</t>
    <rPh sb="0" eb="1">
      <t>キ</t>
    </rPh>
    <rPh sb="2" eb="3">
      <t>ヅクリ</t>
    </rPh>
    <phoneticPr fontId="9"/>
  </si>
  <si>
    <t>非　木　造</t>
    <rPh sb="0" eb="1">
      <t>ヒ</t>
    </rPh>
    <rPh sb="2" eb="3">
      <t>キ</t>
    </rPh>
    <rPh sb="4" eb="5">
      <t>ヅクリ</t>
    </rPh>
    <phoneticPr fontId="9"/>
  </si>
  <si>
    <t>構築物</t>
    <phoneticPr fontId="5"/>
  </si>
  <si>
    <t>機械及び装置</t>
    <phoneticPr fontId="5"/>
  </si>
  <si>
    <t>車両及び運搬具</t>
    <phoneticPr fontId="5"/>
  </si>
  <si>
    <t>工具器具及び備品</t>
    <phoneticPr fontId="5"/>
  </si>
  <si>
    <t>小　　　　　　　計</t>
    <phoneticPr fontId="5"/>
  </si>
  <si>
    <t>決定価格</t>
    <phoneticPr fontId="5"/>
  </si>
  <si>
    <t>合　計</t>
    <rPh sb="0" eb="1">
      <t>ゴウ</t>
    </rPh>
    <rPh sb="2" eb="3">
      <t>ケイ</t>
    </rPh>
    <phoneticPr fontId="9"/>
  </si>
  <si>
    <t>納税義務者数</t>
    <phoneticPr fontId="5"/>
  </si>
  <si>
    <t xml:space="preserve">(％) </t>
    <phoneticPr fontId="5"/>
  </si>
  <si>
    <t>宅        地</t>
    <phoneticPr fontId="5"/>
  </si>
  <si>
    <t>池        沼</t>
    <phoneticPr fontId="5"/>
  </si>
  <si>
    <t>山　      林</t>
    <phoneticPr fontId="5"/>
  </si>
  <si>
    <t>原        野</t>
    <phoneticPr fontId="5"/>
  </si>
  <si>
    <t>一　般　田</t>
    <phoneticPr fontId="5"/>
  </si>
  <si>
    <t>介在田・市街化区域田</t>
    <phoneticPr fontId="5"/>
  </si>
  <si>
    <t>一　般　畑</t>
    <phoneticPr fontId="5"/>
  </si>
  <si>
    <t>介在畑・市街化区域畑</t>
    <phoneticPr fontId="5"/>
  </si>
  <si>
    <t>課税標準額の内訳</t>
    <phoneticPr fontId="5"/>
  </si>
  <si>
    <t>交付金</t>
    <phoneticPr fontId="5"/>
  </si>
  <si>
    <t>金　額</t>
    <phoneticPr fontId="5"/>
  </si>
  <si>
    <t xml:space="preserve">            年度 
 区分</t>
    <phoneticPr fontId="5"/>
  </si>
  <si>
    <r>
      <t>Ⅴ</t>
    </r>
    <r>
      <rPr>
        <b/>
        <u/>
        <sz val="18"/>
        <rFont val="ＭＳ ゴシック"/>
        <family val="3"/>
        <charset val="128"/>
      </rPr>
      <t xml:space="preserve"> 固定資産税、都市計画税及び特別土地保有税</t>
    </r>
    <phoneticPr fontId="3"/>
  </si>
  <si>
    <t>１　固定資産税</t>
    <rPh sb="2" eb="4">
      <t>コテイ</t>
    </rPh>
    <rPh sb="4" eb="7">
      <t>シサンゼイ</t>
    </rPh>
    <phoneticPr fontId="3"/>
  </si>
  <si>
    <t>(６)　交付金・納付金</t>
    <rPh sb="5" eb="6">
      <t>フ</t>
    </rPh>
    <rPh sb="6" eb="7">
      <t>キン</t>
    </rPh>
    <rPh sb="8" eb="9">
      <t>ノウ</t>
    </rPh>
    <rPh sb="9" eb="10">
      <t>ヅキ</t>
    </rPh>
    <phoneticPr fontId="5"/>
  </si>
  <si>
    <t>２　都市計画税</t>
    <phoneticPr fontId="5"/>
  </si>
  <si>
    <t xml:space="preserve"> （㎡）</t>
    <phoneticPr fontId="5"/>
  </si>
  <si>
    <t xml:space="preserve">            年度 
 区分</t>
    <phoneticPr fontId="9"/>
  </si>
  <si>
    <t>雑　種　地</t>
    <rPh sb="0" eb="1">
      <t>ザツ</t>
    </rPh>
    <rPh sb="2" eb="3">
      <t>タネ</t>
    </rPh>
    <rPh sb="4" eb="5">
      <t>チ</t>
    </rPh>
    <phoneticPr fontId="5"/>
  </si>
  <si>
    <t>（単位：千円、㎡）</t>
    <phoneticPr fontId="5"/>
  </si>
  <si>
    <t>（概要調書による）</t>
    <rPh sb="1" eb="3">
      <t>ガイヨウ</t>
    </rPh>
    <rPh sb="3" eb="5">
      <t>チョウショ</t>
    </rPh>
    <phoneticPr fontId="9"/>
  </si>
  <si>
    <t xml:space="preserve">                区分
 用途別  </t>
    <phoneticPr fontId="9"/>
  </si>
  <si>
    <t>専用住宅</t>
    <phoneticPr fontId="9"/>
  </si>
  <si>
    <t>共同住宅・寄宿舎</t>
    <phoneticPr fontId="9"/>
  </si>
  <si>
    <t>併用住宅</t>
    <phoneticPr fontId="9"/>
  </si>
  <si>
    <t>工場・倉庫</t>
    <phoneticPr fontId="9"/>
  </si>
  <si>
    <t>その他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</si>
  <si>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</si>
  <si>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</si>
  <si>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</si>
  <si>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</si>
  <si>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</si>
  <si>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</si>
  <si>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</si>
  <si>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</si>
  <si>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</si>
  <si>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</si>
  <si>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</si>
  <si>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</si>
  <si>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</si>
  <si>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</si>
  <si>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</si>
  <si>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</si>
  <si>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</si>
  <si>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</si>
  <si>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</si>
  <si>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そ　の　他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</si>
  <si>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</si>
  <si>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</si>
  <si>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</si>
  <si>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</si>
  <si>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</si>
  <si>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</si>
  <si>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 xml:space="preserve">年度別交付（納付）額    </t>
    <rPh sb="6" eb="8">
      <t>ノウフ</t>
    </rPh>
    <phoneticPr fontId="5"/>
  </si>
  <si>
    <t xml:space="preserve">          増減区分
 用途別</t>
    <phoneticPr fontId="5"/>
  </si>
  <si>
    <t xml:space="preserve">           年度
区分 </t>
    <phoneticPr fontId="5"/>
  </si>
  <si>
    <t>３　特別土地保有税</t>
    <phoneticPr fontId="5"/>
  </si>
  <si>
    <t xml:space="preserve"> </t>
    <phoneticPr fontId="5"/>
  </si>
  <si>
    <t>件数</t>
    <rPh sb="0" eb="2">
      <t>ケンスウ</t>
    </rPh>
    <phoneticPr fontId="5"/>
  </si>
  <si>
    <t xml:space="preserve">            区　分
 地　目 </t>
    <phoneticPr fontId="5"/>
  </si>
  <si>
    <t>免除認定</t>
    <rPh sb="0" eb="2">
      <t>メンジョ</t>
    </rPh>
    <rPh sb="2" eb="4">
      <t>ニンテイ</t>
    </rPh>
    <phoneticPr fontId="5"/>
  </si>
  <si>
    <t>　</t>
    <phoneticPr fontId="5"/>
  </si>
  <si>
    <t>税　 額</t>
    <rPh sb="0" eb="1">
      <t>ゼイ</t>
    </rPh>
    <rPh sb="3" eb="4">
      <t>ガク</t>
    </rPh>
    <phoneticPr fontId="5"/>
  </si>
  <si>
    <t>田</t>
    <phoneticPr fontId="5"/>
  </si>
  <si>
    <t>畑</t>
    <phoneticPr fontId="5"/>
  </si>
  <si>
    <t>（単位：千円、％）</t>
    <phoneticPr fontId="5"/>
  </si>
  <si>
    <t>前年度比</t>
    <rPh sb="2" eb="3">
      <t>ド</t>
    </rPh>
    <phoneticPr fontId="5"/>
  </si>
  <si>
    <t>(５)　償却資産</t>
    <phoneticPr fontId="5"/>
  </si>
  <si>
    <t>法第３８９条の規定により総務大臣が価格等を決定し配分したもの</t>
    <rPh sb="17" eb="19">
      <t>カカク</t>
    </rPh>
    <rPh sb="19" eb="20">
      <t>ナド</t>
    </rPh>
    <rPh sb="21" eb="23">
      <t>ケッテイ</t>
    </rPh>
    <rPh sb="24" eb="26">
      <t>ハイブン</t>
    </rPh>
    <phoneticPr fontId="5"/>
  </si>
  <si>
    <t>免税点未満のもの</t>
    <phoneticPr fontId="5"/>
  </si>
  <si>
    <t>（４） 家屋</t>
    <phoneticPr fontId="9"/>
  </si>
  <si>
    <t>（３) 　土地</t>
    <phoneticPr fontId="5"/>
  </si>
  <si>
    <t>（１) 納税義務者数</t>
    <phoneticPr fontId="5"/>
  </si>
  <si>
    <t>(２) 調定額</t>
    <phoneticPr fontId="9"/>
  </si>
  <si>
    <t>小 　　計</t>
    <phoneticPr fontId="9"/>
  </si>
  <si>
    <t>事務所・店舗・銀行</t>
    <phoneticPr fontId="5"/>
  </si>
  <si>
    <t>保有分　(基準面積が5,000㎡以上のもの)</t>
    <rPh sb="0" eb="2">
      <t>ホユウ</t>
    </rPh>
    <rPh sb="2" eb="3">
      <t>ブン</t>
    </rPh>
    <rPh sb="5" eb="7">
      <t>キジュン</t>
    </rPh>
    <rPh sb="7" eb="9">
      <t>メンセキ</t>
    </rPh>
    <rPh sb="16" eb="18">
      <t>イジョウ</t>
    </rPh>
    <phoneticPr fontId="5"/>
  </si>
  <si>
    <t>取得分　(基準面積が5,000㎡以上のもの)</t>
    <rPh sb="0" eb="2">
      <t>シュトク</t>
    </rPh>
    <rPh sb="2" eb="3">
      <t>ブン</t>
    </rPh>
    <rPh sb="5" eb="7">
      <t>キジュン</t>
    </rPh>
    <rPh sb="7" eb="9">
      <t>メンセキ</t>
    </rPh>
    <rPh sb="16" eb="18">
      <t>イジョウ</t>
    </rPh>
    <phoneticPr fontId="5"/>
  </si>
  <si>
    <t>計</t>
    <rPh sb="0" eb="1">
      <t>ケイ</t>
    </rPh>
    <phoneticPr fontId="3"/>
  </si>
  <si>
    <t>調 　定   額</t>
    <rPh sb="0" eb="1">
      <t>チョウ</t>
    </rPh>
    <rPh sb="3" eb="4">
      <t>サダム</t>
    </rPh>
    <rPh sb="7" eb="8">
      <t>ガク</t>
    </rPh>
    <phoneticPr fontId="3"/>
  </si>
  <si>
    <t xml:space="preserve">   ↑</t>
    <phoneticPr fontId="3"/>
  </si>
  <si>
    <t>土地</t>
    <rPh sb="0" eb="2">
      <t>トチ</t>
    </rPh>
    <phoneticPr fontId="5"/>
  </si>
  <si>
    <t>家屋</t>
    <rPh sb="0" eb="2">
      <t>カオク</t>
    </rPh>
    <phoneticPr fontId="5"/>
  </si>
  <si>
    <t>償却資産</t>
    <rPh sb="0" eb="4">
      <t>ショウキャク</t>
    </rPh>
    <phoneticPr fontId="3"/>
  </si>
  <si>
    <t>合     計</t>
    <phoneticPr fontId="9"/>
  </si>
  <si>
    <t>合　　　計</t>
    <rPh sb="0" eb="1">
      <t>ゴウ</t>
    </rPh>
    <rPh sb="4" eb="5">
      <t>ケイ</t>
    </rPh>
    <phoneticPr fontId="5"/>
  </si>
  <si>
    <t>合　計</t>
    <rPh sb="0" eb="1">
      <t>ゴウ</t>
    </rPh>
    <rPh sb="2" eb="3">
      <t>ケイ</t>
    </rPh>
    <phoneticPr fontId="5"/>
  </si>
  <si>
    <t>（単位：千円）</t>
    <phoneticPr fontId="5"/>
  </si>
  <si>
    <t>　</t>
    <phoneticPr fontId="5"/>
  </si>
  <si>
    <t>特例該当分(ア)</t>
    <phoneticPr fontId="5"/>
  </si>
  <si>
    <t>(ア) 以外</t>
    <phoneticPr fontId="5"/>
  </si>
  <si>
    <t>②  地目別課税標準額及び地積（免税点以上のもの）</t>
    <rPh sb="3" eb="5">
      <t>チモク</t>
    </rPh>
    <rPh sb="5" eb="6">
      <t>ベツ</t>
    </rPh>
    <rPh sb="6" eb="8">
      <t>カゼイ</t>
    </rPh>
    <rPh sb="8" eb="10">
      <t>ヒョウジュン</t>
    </rPh>
    <rPh sb="10" eb="11">
      <t>ガク</t>
    </rPh>
    <rPh sb="11" eb="12">
      <t>オヨ</t>
    </rPh>
    <phoneticPr fontId="5"/>
  </si>
  <si>
    <r>
      <t>（１</t>
    </r>
    <r>
      <rPr>
        <sz val="12"/>
        <rFont val="ＭＳ ゴシック"/>
        <family val="3"/>
        <charset val="128"/>
      </rPr>
      <t>）一般分</t>
    </r>
    <rPh sb="3" eb="5">
      <t>イッパン</t>
    </rPh>
    <rPh sb="5" eb="6">
      <t>ブン</t>
    </rPh>
    <phoneticPr fontId="5"/>
  </si>
  <si>
    <t>２５年度</t>
    <rPh sb="2" eb="4">
      <t>ネンド</t>
    </rPh>
    <phoneticPr fontId="5"/>
  </si>
  <si>
    <t>（筆）</t>
    <rPh sb="1" eb="2">
      <t>フデ</t>
    </rPh>
    <phoneticPr fontId="5"/>
  </si>
  <si>
    <t>免税点以上</t>
    <rPh sb="3" eb="5">
      <t>イジョウ</t>
    </rPh>
    <phoneticPr fontId="5"/>
  </si>
  <si>
    <t xml:space="preserve">  　のもの（千円）</t>
    <phoneticPr fontId="5"/>
  </si>
  <si>
    <t>平均価格（円/㎡）</t>
    <phoneticPr fontId="9"/>
  </si>
  <si>
    <t>－</t>
    <phoneticPr fontId="5"/>
  </si>
  <si>
    <r>
      <t>（１</t>
    </r>
    <r>
      <rPr>
        <sz val="12"/>
        <rFont val="ＭＳ ゴシック"/>
        <family val="3"/>
        <charset val="128"/>
      </rPr>
      <t>）納税義務者数及び</t>
    </r>
    <r>
      <rPr>
        <sz val="12"/>
        <rFont val="ＭＳ ゴシック"/>
        <family val="3"/>
        <charset val="128"/>
      </rPr>
      <t>調定額</t>
    </r>
    <rPh sb="3" eb="5">
      <t>ノウゼイ</t>
    </rPh>
    <rPh sb="5" eb="8">
      <t>ギムシャ</t>
    </rPh>
    <rPh sb="8" eb="9">
      <t>スウ</t>
    </rPh>
    <rPh sb="9" eb="10">
      <t>オヨ</t>
    </rPh>
    <phoneticPr fontId="5"/>
  </si>
  <si>
    <t>(千円)</t>
    <rPh sb="1" eb="3">
      <t>センエン</t>
    </rPh>
    <phoneticPr fontId="5"/>
  </si>
  <si>
    <t xml:space="preserve"> （筆）</t>
    <rPh sb="2" eb="3">
      <t>フデ</t>
    </rPh>
    <phoneticPr fontId="5"/>
  </si>
  <si>
    <t>20年度
以降</t>
    <rPh sb="2" eb="4">
      <t>ネンド</t>
    </rPh>
    <rPh sb="5" eb="7">
      <t>イコウ</t>
    </rPh>
    <phoneticPr fontId="5"/>
  </si>
  <si>
    <t>19年度</t>
    <rPh sb="2" eb="4">
      <t>ネンド</t>
    </rPh>
    <phoneticPr fontId="5"/>
  </si>
  <si>
    <t>（円/㎡）</t>
    <rPh sb="1" eb="2">
      <t>エン</t>
    </rPh>
    <phoneticPr fontId="5"/>
  </si>
  <si>
    <t>　（円/㎡）</t>
    <rPh sb="2" eb="3">
      <t>エン</t>
    </rPh>
    <phoneticPr fontId="5"/>
  </si>
  <si>
    <t>２６年度</t>
    <rPh sb="2" eb="4">
      <t>ネンド</t>
    </rPh>
    <phoneticPr fontId="5"/>
  </si>
  <si>
    <t xml:space="preserve"> 鉄軌道用地(単体)</t>
    <rPh sb="7" eb="9">
      <t>タンタイ</t>
    </rPh>
    <phoneticPr fontId="5"/>
  </si>
  <si>
    <t>鉄軌道用地(複合)</t>
    <rPh sb="0" eb="1">
      <t>テツ</t>
    </rPh>
    <rPh sb="1" eb="3">
      <t>キドウ</t>
    </rPh>
    <rPh sb="3" eb="5">
      <t>ヨウチ</t>
    </rPh>
    <rPh sb="6" eb="8">
      <t>フクゴウ</t>
    </rPh>
    <phoneticPr fontId="5"/>
  </si>
  <si>
    <t>２６年度</t>
    <phoneticPr fontId="5"/>
  </si>
  <si>
    <t>２７年度</t>
    <phoneticPr fontId="5"/>
  </si>
  <si>
    <t>２７年度</t>
    <rPh sb="2" eb="4">
      <t>ネンド</t>
    </rPh>
    <phoneticPr fontId="5"/>
  </si>
  <si>
    <t>２８年度</t>
    <phoneticPr fontId="5"/>
  </si>
  <si>
    <t>①　平成２８年度地目別評価地積等の構成</t>
    <rPh sb="6" eb="8">
      <t>ネンド</t>
    </rPh>
    <phoneticPr fontId="5"/>
  </si>
  <si>
    <t>①　平成２８年度用途・構造別評価額及び床面積　　　</t>
    <phoneticPr fontId="9"/>
  </si>
  <si>
    <t>②　平成２８年度家屋の増減</t>
    <rPh sb="6" eb="8">
      <t>ネンド</t>
    </rPh>
    <rPh sb="8" eb="10">
      <t>カオク</t>
    </rPh>
    <phoneticPr fontId="5"/>
  </si>
  <si>
    <t>図データー 平成27年度調定額の構成(滞納繰越分を除く)</t>
    <phoneticPr fontId="3"/>
  </si>
  <si>
    <t>①　平成２８年度課税標準額の内訳</t>
    <rPh sb="6" eb="8">
      <t>ネンド</t>
    </rPh>
    <rPh sb="8" eb="10">
      <t>カゼイ</t>
    </rPh>
    <phoneticPr fontId="5"/>
  </si>
  <si>
    <t>②　ｅＬＴＡＸによる電子申告受付数　</t>
    <phoneticPr fontId="5"/>
  </si>
  <si>
    <t>電子申告件数</t>
    <rPh sb="0" eb="2">
      <t>デンシ</t>
    </rPh>
    <rPh sb="2" eb="4">
      <t>シンコク</t>
    </rPh>
    <rPh sb="4" eb="6">
      <t>ケンスウ</t>
    </rPh>
    <phoneticPr fontId="5"/>
  </si>
  <si>
    <t>件</t>
    <rPh sb="0" eb="1">
      <t>ケン</t>
    </rPh>
    <phoneticPr fontId="5"/>
  </si>
  <si>
    <t>電子申告率</t>
    <rPh sb="0" eb="2">
      <t>デンシ</t>
    </rPh>
    <rPh sb="2" eb="4">
      <t>シンコク</t>
    </rPh>
    <rPh sb="4" eb="5">
      <t>リツ</t>
    </rPh>
    <phoneticPr fontId="5"/>
  </si>
  <si>
    <t>％</t>
    <phoneticPr fontId="3"/>
  </si>
  <si>
    <t>－</t>
    <phoneticPr fontId="3"/>
  </si>
  <si>
    <t>納税義務者数（人）</t>
    <phoneticPr fontId="3"/>
  </si>
  <si>
    <t>前年度比（％）</t>
    <phoneticPr fontId="3"/>
  </si>
  <si>
    <t>調定額（千円）</t>
    <phoneticPr fontId="3"/>
  </si>
  <si>
    <t>区分</t>
    <phoneticPr fontId="5"/>
  </si>
  <si>
    <t>年度</t>
    <phoneticPr fontId="5"/>
  </si>
  <si>
    <t>面積</t>
    <phoneticPr fontId="5"/>
  </si>
  <si>
    <t>取得価格</t>
    <phoneticPr fontId="5"/>
  </si>
  <si>
    <t>固定資産税</t>
    <phoneticPr fontId="5"/>
  </si>
  <si>
    <t>算出税額</t>
    <phoneticPr fontId="5"/>
  </si>
  <si>
    <t>申告額</t>
    <phoneticPr fontId="5"/>
  </si>
  <si>
    <t>課税標準額</t>
    <phoneticPr fontId="5"/>
  </si>
  <si>
    <t>　</t>
    <phoneticPr fontId="5"/>
  </si>
  <si>
    <t>（㎡）</t>
    <phoneticPr fontId="5"/>
  </si>
  <si>
    <t xml:space="preserve">（千円） </t>
    <phoneticPr fontId="5"/>
  </si>
  <si>
    <t>（千円）</t>
    <phoneticPr fontId="5"/>
  </si>
  <si>
    <t>★14の記入方法★</t>
    <phoneticPr fontId="3"/>
  </si>
  <si>
    <t xml:space="preserve">                           　      年 度
　　地 目　　　　　　　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</si>
</sst>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&quot;△ &quot;#,##0.0"/>
    <numFmt numFmtId="177" formatCode="#,##0;&quot;△ &quot;#,##0"/>
    <numFmt numFmtId="178" formatCode="0.0%"/>
    <numFmt numFmtId="179" formatCode="#,##0_);[Red]\(#,##0\)"/>
    <numFmt numFmtId="180" formatCode="0_ "/>
    <numFmt numFmtId="181" formatCode="#,##0.0"/>
    <numFmt numFmtId="182" formatCode="#,##0.0;[Red]\-#,##0.0"/>
    <numFmt numFmtId="183" formatCode="0;&quot;△ &quot;0"/>
  </numFmts>
  <fonts count="31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b/>
      <sz val="18"/>
      <name val="ＭＳ ゴシック"/>
      <family val="3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7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.5"/>
      <color indexed="9"/>
      <name val="ＭＳ 明朝"/>
      <family val="1"/>
      <charset val="128"/>
    </font>
    <font>
      <sz val="12"/>
      <color indexed="9"/>
      <name val="ＭＳ ゴシック"/>
      <family val="3"/>
      <charset val="128"/>
    </font>
    <font>
      <sz val="9.5"/>
      <name val="ＭＳ ゴシック"/>
      <family val="3"/>
      <charset val="128"/>
    </font>
    <font>
      <sz val="12"/>
      <color rgb="FF0070C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84">
    <xf numFmtId="0" fontId="0" fillId="0" borderId="0" xfId="0"/>
    <xf numFmtId="0" fontId="4" fillId="0" borderId="0" xfId="3"/>
    <xf numFmtId="0" fontId="6" fillId="0" borderId="0" xfId="3" applyFont="1"/>
    <xf numFmtId="0" fontId="8" fillId="0" borderId="0" xfId="3" applyFont="1" applyFill="1" applyBorder="1" applyAlignment="1" applyProtection="1"/>
    <xf numFmtId="0" fontId="8" fillId="0" borderId="0" xfId="3" quotePrefix="1" applyFont="1" applyFill="1" applyBorder="1" applyAlignment="1" applyProtection="1"/>
    <xf numFmtId="0" fontId="6" fillId="0" borderId="0" xfId="3" applyFont="1" applyBorder="1"/>
    <xf numFmtId="0" fontId="8" fillId="0" borderId="0" xfId="3" quotePrefix="1" applyFont="1" applyFill="1" applyBorder="1" applyAlignment="1" applyProtection="1">
      <alignment horizontal="center"/>
    </xf>
    <xf numFmtId="0" fontId="8" fillId="0" borderId="0" xfId="4" quotePrefix="1" applyFont="1" applyFill="1" applyBorder="1" applyAlignment="1" applyProtection="1"/>
    <xf numFmtId="0" fontId="7" fillId="0" borderId="0" xfId="5" applyFont="1" applyFill="1" applyBorder="1" applyAlignment="1" applyProtection="1">
      <alignment vertical="center"/>
    </xf>
    <xf numFmtId="0" fontId="6" fillId="0" borderId="0" xfId="6" applyFont="1"/>
    <xf numFmtId="0" fontId="8" fillId="0" borderId="0" xfId="6" quotePrefix="1" applyFont="1" applyFill="1" applyBorder="1" applyAlignment="1" applyProtection="1"/>
    <xf numFmtId="0" fontId="8" fillId="0" borderId="0" xfId="6" applyFont="1" applyFill="1" applyBorder="1" applyAlignment="1" applyProtection="1"/>
    <xf numFmtId="0" fontId="6" fillId="0" borderId="0" xfId="8" applyFont="1"/>
    <xf numFmtId="0" fontId="6" fillId="0" borderId="0" xfId="9" applyFont="1"/>
    <xf numFmtId="0" fontId="10" fillId="0" borderId="0" xfId="9" quotePrefix="1" applyFont="1" applyFill="1" applyBorder="1" applyAlignment="1" applyProtection="1"/>
    <xf numFmtId="0" fontId="7" fillId="0" borderId="0" xfId="9" quotePrefix="1" applyFont="1" applyFill="1" applyBorder="1" applyAlignment="1" applyProtection="1">
      <alignment horizontal="left"/>
    </xf>
    <xf numFmtId="0" fontId="8" fillId="0" borderId="0" xfId="9" applyFont="1" applyFill="1" applyBorder="1" applyAlignment="1" applyProtection="1"/>
    <xf numFmtId="0" fontId="10" fillId="0" borderId="0" xfId="10" quotePrefix="1" applyFont="1" applyFill="1" applyBorder="1" applyAlignment="1" applyProtection="1"/>
    <xf numFmtId="0" fontId="7" fillId="0" borderId="0" xfId="10" quotePrefix="1" applyFont="1" applyFill="1" applyBorder="1" applyAlignment="1" applyProtection="1"/>
    <xf numFmtId="0" fontId="6" fillId="0" borderId="0" xfId="11" applyFont="1"/>
    <xf numFmtId="0" fontId="8" fillId="0" borderId="0" xfId="11" applyFont="1" applyFill="1" applyBorder="1" applyAlignment="1" applyProtection="1"/>
    <xf numFmtId="0" fontId="6" fillId="0" borderId="0" xfId="12" applyFont="1"/>
    <xf numFmtId="0" fontId="8" fillId="0" borderId="0" xfId="3" quotePrefix="1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>
      <alignment horizontal="center" vertical="center"/>
    </xf>
    <xf numFmtId="177" fontId="6" fillId="0" borderId="0" xfId="4" quotePrefix="1" applyNumberFormat="1" applyFont="1" applyFill="1" applyBorder="1" applyAlignment="1" applyProtection="1">
      <alignment vertical="center"/>
    </xf>
    <xf numFmtId="176" fontId="6" fillId="0" borderId="0" xfId="4" quotePrefix="1" applyNumberFormat="1" applyFont="1" applyFill="1" applyBorder="1" applyAlignment="1" applyProtection="1">
      <alignment horizontal="right" vertical="center"/>
    </xf>
    <xf numFmtId="0" fontId="15" fillId="0" borderId="0" xfId="0" quotePrefix="1" applyFont="1" applyAlignment="1">
      <alignment vertical="center"/>
    </xf>
    <xf numFmtId="0" fontId="6" fillId="0" borderId="0" xfId="5" applyFont="1" applyAlignment="1">
      <alignment vertical="center"/>
    </xf>
    <xf numFmtId="0" fontId="4" fillId="0" borderId="0" xfId="5" applyFont="1"/>
    <xf numFmtId="0" fontId="8" fillId="0" borderId="0" xfId="5" applyFont="1" applyFill="1" applyBorder="1" applyAlignment="1" applyProtection="1">
      <alignment horizontal="left" vertical="center"/>
    </xf>
    <xf numFmtId="0" fontId="8" fillId="0" borderId="0" xfId="5" applyFont="1" applyFill="1" applyBorder="1" applyAlignment="1" applyProtection="1">
      <alignment vertical="center"/>
    </xf>
    <xf numFmtId="0" fontId="6" fillId="0" borderId="0" xfId="0" applyFont="1"/>
    <xf numFmtId="0" fontId="6" fillId="0" borderId="0" xfId="7" applyFont="1" applyAlignment="1">
      <alignment vertical="center"/>
    </xf>
    <xf numFmtId="0" fontId="8" fillId="0" borderId="0" xfId="7" quotePrefix="1" applyFont="1" applyFill="1" applyBorder="1" applyAlignment="1" applyProtection="1">
      <alignment vertical="center"/>
    </xf>
    <xf numFmtId="0" fontId="8" fillId="0" borderId="0" xfId="7" quotePrefix="1" applyFont="1" applyFill="1" applyBorder="1" applyAlignment="1" applyProtection="1">
      <alignment horizontal="left" vertical="center"/>
    </xf>
    <xf numFmtId="3" fontId="6" fillId="0" borderId="0" xfId="7" quotePrefix="1" applyNumberFormat="1" applyFont="1" applyFill="1" applyBorder="1" applyAlignment="1" applyProtection="1">
      <alignment vertical="center"/>
    </xf>
    <xf numFmtId="0" fontId="8" fillId="0" borderId="0" xfId="7" quotePrefix="1" applyFont="1" applyFill="1" applyBorder="1" applyAlignment="1" applyProtection="1">
      <alignment horizontal="center" vertical="center"/>
    </xf>
    <xf numFmtId="0" fontId="8" fillId="0" borderId="0" xfId="7" applyFont="1" applyFill="1" applyBorder="1" applyAlignment="1" applyProtection="1">
      <alignment horizontal="center" vertical="center"/>
    </xf>
    <xf numFmtId="0" fontId="8" fillId="0" borderId="1" xfId="9" quotePrefix="1" applyFont="1" applyFill="1" applyBorder="1" applyAlignment="1" applyProtection="1"/>
    <xf numFmtId="0" fontId="8" fillId="0" borderId="2" xfId="9" quotePrefix="1" applyFont="1" applyFill="1" applyBorder="1" applyAlignment="1" applyProtection="1"/>
    <xf numFmtId="0" fontId="8" fillId="0" borderId="2" xfId="9" applyFont="1" applyFill="1" applyBorder="1" applyAlignment="1" applyProtection="1"/>
    <xf numFmtId="0" fontId="8" fillId="0" borderId="3" xfId="9" quotePrefix="1" applyFont="1" applyFill="1" applyBorder="1" applyAlignment="1" applyProtection="1"/>
    <xf numFmtId="0" fontId="8" fillId="0" borderId="4" xfId="9" quotePrefix="1" applyFont="1" applyFill="1" applyBorder="1" applyAlignment="1" applyProtection="1"/>
    <xf numFmtId="0" fontId="8" fillId="0" borderId="4" xfId="9" applyFont="1" applyFill="1" applyBorder="1" applyAlignment="1" applyProtection="1"/>
    <xf numFmtId="0" fontId="7" fillId="0" borderId="0" xfId="11" quotePrefix="1" applyFont="1" applyFill="1" applyBorder="1" applyAlignment="1" applyProtection="1"/>
    <xf numFmtId="0" fontId="7" fillId="0" borderId="0" xfId="12" applyFont="1" applyFill="1" applyBorder="1" applyAlignment="1" applyProtection="1"/>
    <xf numFmtId="0" fontId="8" fillId="0" borderId="5" xfId="3" applyFont="1" applyFill="1" applyBorder="1" applyAlignment="1" applyProtection="1">
      <alignment horizontal="center" vertical="center"/>
    </xf>
    <xf numFmtId="176" fontId="6" fillId="0" borderId="0" xfId="4" applyNumberFormat="1" applyFont="1" applyFill="1" applyBorder="1" applyAlignment="1" applyProtection="1">
      <alignment horizontal="left" vertical="center"/>
    </xf>
    <xf numFmtId="0" fontId="7" fillId="0" borderId="0" xfId="7" applyFont="1" applyFill="1" applyBorder="1" applyAlignment="1" applyProtection="1">
      <alignment vertical="center"/>
    </xf>
    <xf numFmtId="3" fontId="6" fillId="0" borderId="0" xfId="7" applyNumberFormat="1" applyFont="1" applyFill="1" applyBorder="1" applyAlignment="1" applyProtection="1">
      <alignment vertical="center"/>
    </xf>
    <xf numFmtId="179" fontId="8" fillId="0" borderId="6" xfId="8" quotePrefix="1" applyNumberFormat="1" applyFont="1" applyFill="1" applyBorder="1" applyAlignment="1" applyProtection="1">
      <alignment horizontal="center" vertical="center"/>
    </xf>
    <xf numFmtId="179" fontId="8" fillId="0" borderId="7" xfId="8" quotePrefix="1" applyNumberFormat="1" applyFont="1" applyFill="1" applyBorder="1" applyAlignment="1" applyProtection="1">
      <alignment horizontal="center" vertical="center"/>
    </xf>
    <xf numFmtId="179" fontId="8" fillId="0" borderId="8" xfId="8" applyNumberFormat="1" applyFont="1" applyFill="1" applyBorder="1" applyAlignment="1" applyProtection="1">
      <alignment horizontal="center" vertical="center"/>
    </xf>
    <xf numFmtId="179" fontId="8" fillId="0" borderId="9" xfId="8" applyNumberFormat="1" applyFont="1" applyFill="1" applyBorder="1" applyAlignment="1" applyProtection="1">
      <alignment horizontal="center" vertical="center"/>
    </xf>
    <xf numFmtId="0" fontId="6" fillId="0" borderId="0" xfId="10" applyFont="1"/>
    <xf numFmtId="176" fontId="8" fillId="0" borderId="10" xfId="3" quotePrefix="1" applyNumberFormat="1" applyFont="1" applyFill="1" applyBorder="1" applyAlignment="1" applyProtection="1"/>
    <xf numFmtId="176" fontId="8" fillId="0" borderId="5" xfId="3" quotePrefix="1" applyNumberFormat="1" applyFont="1" applyFill="1" applyBorder="1" applyAlignment="1" applyProtection="1"/>
    <xf numFmtId="49" fontId="17" fillId="0" borderId="0" xfId="5" applyNumberFormat="1" applyFont="1"/>
    <xf numFmtId="49" fontId="17" fillId="0" borderId="0" xfId="7" applyNumberFormat="1" applyFont="1" applyAlignment="1">
      <alignment vertical="center"/>
    </xf>
    <xf numFmtId="0" fontId="11" fillId="0" borderId="8" xfId="5" applyFont="1" applyFill="1" applyBorder="1" applyAlignment="1" applyProtection="1">
      <alignment horizontal="center" vertical="center"/>
    </xf>
    <xf numFmtId="0" fontId="11" fillId="0" borderId="9" xfId="5" applyFont="1" applyFill="1" applyBorder="1" applyAlignment="1" applyProtection="1">
      <alignment horizontal="center" vertical="center"/>
    </xf>
    <xf numFmtId="0" fontId="11" fillId="0" borderId="11" xfId="5" applyFont="1" applyFill="1" applyBorder="1" applyAlignment="1" applyProtection="1">
      <alignment horizontal="center" vertical="center"/>
    </xf>
    <xf numFmtId="0" fontId="11" fillId="0" borderId="12" xfId="5" applyFont="1" applyFill="1" applyBorder="1" applyAlignment="1" applyProtection="1">
      <alignment horizontal="center" vertical="center"/>
    </xf>
    <xf numFmtId="0" fontId="11" fillId="0" borderId="13" xfId="5" applyFont="1" applyFill="1" applyBorder="1" applyAlignment="1" applyProtection="1">
      <alignment horizontal="center" vertical="center"/>
    </xf>
    <xf numFmtId="0" fontId="11" fillId="0" borderId="7" xfId="5" quotePrefix="1" applyFont="1" applyFill="1" applyBorder="1" applyAlignment="1" applyProtection="1">
      <alignment horizontal="right" vertical="center"/>
    </xf>
    <xf numFmtId="0" fontId="11" fillId="0" borderId="14" xfId="5" quotePrefix="1" applyFont="1" applyFill="1" applyBorder="1" applyAlignment="1" applyProtection="1">
      <alignment horizontal="right" vertical="center"/>
    </xf>
    <xf numFmtId="0" fontId="11" fillId="0" borderId="15" xfId="5" quotePrefix="1" applyFont="1" applyFill="1" applyBorder="1" applyAlignment="1" applyProtection="1">
      <alignment horizontal="right" vertical="center"/>
    </xf>
    <xf numFmtId="0" fontId="11" fillId="0" borderId="16" xfId="5" quotePrefix="1" applyFont="1" applyFill="1" applyBorder="1" applyAlignment="1" applyProtection="1">
      <alignment horizontal="right" vertical="center"/>
    </xf>
    <xf numFmtId="0" fontId="11" fillId="0" borderId="6" xfId="5" quotePrefix="1" applyFont="1" applyFill="1" applyBorder="1" applyAlignment="1" applyProtection="1">
      <alignment horizontal="right" vertical="center"/>
    </xf>
    <xf numFmtId="0" fontId="11" fillId="0" borderId="14" xfId="5" applyFont="1" applyFill="1" applyBorder="1" applyAlignment="1" applyProtection="1">
      <alignment horizontal="center" vertical="center"/>
    </xf>
    <xf numFmtId="0" fontId="14" fillId="0" borderId="0" xfId="5" applyFont="1" applyFill="1" applyBorder="1" applyAlignment="1" applyProtection="1">
      <alignment vertical="center"/>
    </xf>
    <xf numFmtId="0" fontId="8" fillId="0" borderId="7" xfId="6" applyFont="1" applyFill="1" applyBorder="1" applyAlignment="1" applyProtection="1">
      <alignment horizontal="center" vertical="center"/>
    </xf>
    <xf numFmtId="0" fontId="11" fillId="0" borderId="17" xfId="7" applyFont="1" applyFill="1" applyBorder="1" applyAlignment="1" applyProtection="1">
      <alignment horizontal="center" vertical="center"/>
    </xf>
    <xf numFmtId="0" fontId="11" fillId="0" borderId="18" xfId="7" applyFont="1" applyFill="1" applyBorder="1" applyAlignment="1" applyProtection="1">
      <alignment horizontal="center" vertical="center"/>
    </xf>
    <xf numFmtId="0" fontId="11" fillId="0" borderId="5" xfId="7" applyFont="1" applyFill="1" applyBorder="1" applyAlignment="1" applyProtection="1">
      <alignment horizontal="center" vertical="center"/>
    </xf>
    <xf numFmtId="0" fontId="8" fillId="0" borderId="0" xfId="8" applyFont="1" applyFill="1" applyBorder="1" applyAlignment="1" applyProtection="1">
      <alignment horizontal="left" vertical="center"/>
    </xf>
    <xf numFmtId="0" fontId="14" fillId="0" borderId="0" xfId="9" applyFont="1" applyFill="1" applyBorder="1" applyAlignment="1" applyProtection="1"/>
    <xf numFmtId="0" fontId="14" fillId="0" borderId="0" xfId="8" applyFont="1" applyFill="1" applyBorder="1" applyAlignment="1" applyProtection="1"/>
    <xf numFmtId="0" fontId="11" fillId="0" borderId="18" xfId="9" applyFont="1" applyFill="1" applyBorder="1" applyAlignment="1" applyProtection="1">
      <alignment horizontal="center" vertical="center"/>
    </xf>
    <xf numFmtId="0" fontId="11" fillId="0" borderId="5" xfId="9" applyFont="1" applyFill="1" applyBorder="1" applyAlignment="1" applyProtection="1">
      <alignment horizontal="center" vertical="center"/>
    </xf>
    <xf numFmtId="0" fontId="16" fillId="0" borderId="0" xfId="11" applyFont="1" applyFill="1" applyBorder="1" applyAlignment="1" applyProtection="1"/>
    <xf numFmtId="0" fontId="16" fillId="0" borderId="0" xfId="12" applyFont="1" applyFill="1" applyBorder="1" applyAlignment="1" applyProtection="1"/>
    <xf numFmtId="0" fontId="6" fillId="0" borderId="0" xfId="5" applyFont="1" applyBorder="1" applyAlignment="1">
      <alignment vertical="center"/>
    </xf>
    <xf numFmtId="0" fontId="6" fillId="0" borderId="0" xfId="11" applyFont="1" applyBorder="1"/>
    <xf numFmtId="0" fontId="14" fillId="0" borderId="0" xfId="11" applyFont="1" applyFill="1" applyBorder="1" applyAlignment="1" applyProtection="1"/>
    <xf numFmtId="0" fontId="1" fillId="0" borderId="0" xfId="11" applyFont="1" applyAlignment="1">
      <alignment horizontal="left"/>
    </xf>
    <xf numFmtId="0" fontId="14" fillId="0" borderId="0" xfId="10" quotePrefix="1" applyFont="1" applyFill="1" applyBorder="1" applyAlignment="1" applyProtection="1"/>
    <xf numFmtId="0" fontId="14" fillId="0" borderId="0" xfId="9" quotePrefix="1" applyFont="1" applyFill="1" applyBorder="1" applyAlignment="1" applyProtection="1"/>
    <xf numFmtId="0" fontId="8" fillId="0" borderId="19" xfId="3" applyFont="1" applyFill="1" applyBorder="1" applyAlignment="1" applyProtection="1">
      <alignment horizontal="distributed"/>
    </xf>
    <xf numFmtId="0" fontId="8" fillId="0" borderId="20" xfId="3" applyFont="1" applyFill="1" applyBorder="1" applyAlignment="1" applyProtection="1">
      <alignment horizontal="distributed"/>
    </xf>
    <xf numFmtId="0" fontId="8" fillId="0" borderId="21" xfId="3" applyFont="1" applyFill="1" applyBorder="1" applyAlignment="1" applyProtection="1">
      <alignment horizontal="distributed"/>
    </xf>
    <xf numFmtId="0" fontId="8" fillId="0" borderId="22" xfId="3" applyFont="1" applyFill="1" applyBorder="1" applyAlignment="1" applyProtection="1">
      <alignment horizontal="center" vertical="center"/>
    </xf>
    <xf numFmtId="0" fontId="8" fillId="0" borderId="22" xfId="4" applyFont="1" applyFill="1" applyBorder="1" applyAlignment="1" applyProtection="1">
      <alignment horizontal="center" vertical="center"/>
    </xf>
    <xf numFmtId="0" fontId="14" fillId="0" borderId="0" xfId="5" applyFont="1" applyFill="1" applyBorder="1" applyAlignment="1" applyProtection="1">
      <alignment horizontal="right" vertical="center"/>
    </xf>
    <xf numFmtId="179" fontId="8" fillId="0" borderId="13" xfId="8" applyNumberFormat="1" applyFont="1" applyFill="1" applyBorder="1" applyAlignment="1" applyProtection="1">
      <alignment horizontal="center" vertical="center"/>
    </xf>
    <xf numFmtId="179" fontId="8" fillId="0" borderId="16" xfId="8" quotePrefix="1" applyNumberFormat="1" applyFont="1" applyFill="1" applyBorder="1" applyAlignment="1" applyProtection="1">
      <alignment horizontal="center" vertical="center"/>
    </xf>
    <xf numFmtId="0" fontId="14" fillId="0" borderId="0" xfId="8" applyFont="1" applyFill="1" applyBorder="1" applyAlignment="1" applyProtection="1">
      <alignment horizontal="right"/>
    </xf>
    <xf numFmtId="0" fontId="14" fillId="0" borderId="0" xfId="9" applyFont="1" applyFill="1" applyBorder="1" applyAlignment="1" applyProtection="1">
      <alignment horizontal="right"/>
    </xf>
    <xf numFmtId="0" fontId="14" fillId="0" borderId="0" xfId="4" quotePrefix="1" applyFont="1" applyFill="1" applyBorder="1" applyAlignment="1" applyProtection="1">
      <alignment horizontal="right"/>
    </xf>
    <xf numFmtId="0" fontId="14" fillId="0" borderId="0" xfId="6" applyFont="1" applyFill="1" applyBorder="1" applyAlignment="1" applyProtection="1">
      <alignment horizontal="right"/>
    </xf>
    <xf numFmtId="176" fontId="22" fillId="0" borderId="0" xfId="4" applyNumberFormat="1" applyFont="1" applyFill="1" applyBorder="1" applyAlignment="1" applyProtection="1">
      <alignment horizontal="right" vertical="center"/>
    </xf>
    <xf numFmtId="3" fontId="22" fillId="0" borderId="0" xfId="7" applyNumberFormat="1" applyFont="1" applyFill="1" applyBorder="1" applyAlignment="1" applyProtection="1">
      <alignment horizontal="right" vertical="center"/>
    </xf>
    <xf numFmtId="0" fontId="14" fillId="0" borderId="0" xfId="10" applyFont="1" applyFill="1" applyBorder="1" applyAlignment="1" applyProtection="1">
      <alignment horizontal="right"/>
    </xf>
    <xf numFmtId="0" fontId="22" fillId="0" borderId="0" xfId="11" applyFont="1" applyAlignment="1">
      <alignment horizontal="right"/>
    </xf>
    <xf numFmtId="0" fontId="14" fillId="0" borderId="0" xfId="11" applyFont="1" applyFill="1" applyBorder="1" applyAlignment="1" applyProtection="1">
      <alignment horizontal="right"/>
    </xf>
    <xf numFmtId="0" fontId="6" fillId="0" borderId="27" xfId="11" applyFont="1" applyBorder="1"/>
    <xf numFmtId="0" fontId="8" fillId="0" borderId="17" xfId="3" applyFont="1" applyFill="1" applyBorder="1" applyAlignment="1" applyProtection="1">
      <alignment horizontal="center" vertical="center"/>
    </xf>
    <xf numFmtId="177" fontId="8" fillId="0" borderId="31" xfId="3" quotePrefix="1" applyNumberFormat="1" applyFont="1" applyFill="1" applyBorder="1" applyAlignment="1" applyProtection="1"/>
    <xf numFmtId="177" fontId="8" fillId="0" borderId="32" xfId="3" quotePrefix="1" applyNumberFormat="1" applyFont="1" applyFill="1" applyBorder="1" applyAlignment="1" applyProtection="1"/>
    <xf numFmtId="177" fontId="8" fillId="0" borderId="17" xfId="3" quotePrefix="1" applyNumberFormat="1" applyFont="1" applyFill="1" applyBorder="1" applyAlignment="1" applyProtection="1"/>
    <xf numFmtId="0" fontId="8" fillId="0" borderId="17" xfId="4" applyFont="1" applyFill="1" applyBorder="1" applyAlignment="1" applyProtection="1">
      <alignment horizontal="center" vertical="center"/>
    </xf>
    <xf numFmtId="0" fontId="8" fillId="0" borderId="0" xfId="6" applyFont="1" applyFill="1" applyBorder="1" applyAlignment="1" applyProtection="1">
      <alignment horizontal="left"/>
    </xf>
    <xf numFmtId="0" fontId="7" fillId="0" borderId="0" xfId="9" quotePrefix="1" applyFont="1" applyFill="1" applyBorder="1" applyAlignment="1" applyProtection="1"/>
    <xf numFmtId="0" fontId="23" fillId="0" borderId="0" xfId="3" applyFont="1"/>
    <xf numFmtId="0" fontId="23" fillId="0" borderId="0" xfId="3" applyFont="1" applyAlignment="1">
      <alignment horizontal="center"/>
    </xf>
    <xf numFmtId="0" fontId="23" fillId="0" borderId="0" xfId="3" applyFont="1" applyAlignment="1">
      <alignment horizontal="right"/>
    </xf>
    <xf numFmtId="0" fontId="24" fillId="0" borderId="0" xfId="3" applyFont="1"/>
    <xf numFmtId="0" fontId="4" fillId="0" borderId="0" xfId="3" applyFont="1"/>
    <xf numFmtId="0" fontId="8" fillId="0" borderId="0" xfId="4" quotePrefix="1" applyFont="1" applyFill="1" applyBorder="1" applyAlignment="1" applyProtection="1">
      <alignment vertical="center"/>
    </xf>
    <xf numFmtId="0" fontId="8" fillId="0" borderId="0" xfId="4" quotePrefix="1" applyFont="1" applyFill="1" applyBorder="1" applyAlignment="1" applyProtection="1">
      <alignment horizontal="right"/>
    </xf>
    <xf numFmtId="0" fontId="7" fillId="0" borderId="0" xfId="4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horizontal="center" vertical="center"/>
    </xf>
    <xf numFmtId="0" fontId="7" fillId="0" borderId="0" xfId="5" applyFont="1" applyFill="1" applyBorder="1" applyAlignment="1" applyProtection="1">
      <alignment horizontal="left" vertical="center"/>
    </xf>
    <xf numFmtId="0" fontId="6" fillId="0" borderId="37" xfId="11" applyFont="1" applyBorder="1"/>
    <xf numFmtId="0" fontId="14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4" fillId="0" borderId="0" xfId="2" applyFont="1"/>
    <xf numFmtId="0" fontId="22" fillId="0" borderId="0" xfId="0" applyFont="1"/>
    <xf numFmtId="0" fontId="4" fillId="0" borderId="0" xfId="2" applyFont="1" applyBorder="1"/>
    <xf numFmtId="0" fontId="4" fillId="0" borderId="0" xfId="2"/>
    <xf numFmtId="0" fontId="4" fillId="0" borderId="38" xfId="2" applyFont="1" applyBorder="1"/>
    <xf numFmtId="0" fontId="4" fillId="0" borderId="38" xfId="2" applyFont="1" applyBorder="1" applyAlignment="1">
      <alignment horizontal="center"/>
    </xf>
    <xf numFmtId="38" fontId="4" fillId="0" borderId="38" xfId="2" applyNumberFormat="1" applyFont="1" applyBorder="1" applyAlignment="1">
      <alignment horizontal="right"/>
    </xf>
    <xf numFmtId="0" fontId="27" fillId="0" borderId="0" xfId="2" applyFont="1"/>
    <xf numFmtId="0" fontId="28" fillId="0" borderId="0" xfId="0" applyFont="1"/>
    <xf numFmtId="38" fontId="4" fillId="0" borderId="0" xfId="2" applyNumberFormat="1" applyFont="1" applyBorder="1" applyAlignment="1">
      <alignment horizontal="right"/>
    </xf>
    <xf numFmtId="0" fontId="27" fillId="0" borderId="0" xfId="2" applyFont="1" applyBorder="1"/>
    <xf numFmtId="0" fontId="28" fillId="0" borderId="0" xfId="0" applyFont="1" applyBorder="1"/>
    <xf numFmtId="0" fontId="2" fillId="0" borderId="0" xfId="0" applyFont="1" applyBorder="1"/>
    <xf numFmtId="0" fontId="0" fillId="0" borderId="0" xfId="0" applyBorder="1"/>
    <xf numFmtId="0" fontId="4" fillId="0" borderId="0" xfId="2" applyFont="1" applyBorder="1" applyAlignment="1">
      <alignment horizontal="center"/>
    </xf>
    <xf numFmtId="182" fontId="4" fillId="0" borderId="0" xfId="1" applyNumberFormat="1" applyFont="1" applyFill="1" applyBorder="1"/>
    <xf numFmtId="38" fontId="4" fillId="2" borderId="38" xfId="1" applyFont="1" applyFill="1" applyBorder="1"/>
    <xf numFmtId="0" fontId="8" fillId="0" borderId="19" xfId="4" applyFont="1" applyFill="1" applyBorder="1" applyAlignment="1" applyProtection="1">
      <alignment horizontal="distributed"/>
    </xf>
    <xf numFmtId="177" fontId="6" fillId="0" borderId="31" xfId="4" quotePrefix="1" applyNumberFormat="1" applyFont="1" applyFill="1" applyBorder="1" applyAlignment="1" applyProtection="1">
      <alignment horizontal="right"/>
    </xf>
    <xf numFmtId="176" fontId="6" fillId="0" borderId="10" xfId="4" quotePrefix="1" applyNumberFormat="1" applyFont="1" applyFill="1" applyBorder="1" applyAlignment="1" applyProtection="1">
      <alignment horizontal="right"/>
    </xf>
    <xf numFmtId="0" fontId="8" fillId="0" borderId="20" xfId="4" applyFont="1" applyFill="1" applyBorder="1" applyAlignment="1" applyProtection="1">
      <alignment horizontal="distributed"/>
    </xf>
    <xf numFmtId="177" fontId="6" fillId="0" borderId="32" xfId="4" quotePrefix="1" applyNumberFormat="1" applyFont="1" applyFill="1" applyBorder="1" applyAlignment="1" applyProtection="1">
      <alignment horizontal="right"/>
    </xf>
    <xf numFmtId="0" fontId="8" fillId="0" borderId="20" xfId="4" applyFont="1" applyFill="1" applyBorder="1" applyAlignment="1" applyProtection="1">
      <alignment horizontal="center"/>
    </xf>
    <xf numFmtId="177" fontId="6" fillId="0" borderId="32" xfId="4" quotePrefix="1" applyNumberFormat="1" applyFont="1" applyFill="1" applyBorder="1" applyAlignment="1" applyProtection="1"/>
    <xf numFmtId="0" fontId="8" fillId="0" borderId="21" xfId="4" applyFont="1" applyFill="1" applyBorder="1" applyAlignment="1" applyProtection="1">
      <alignment horizontal="distributed"/>
    </xf>
    <xf numFmtId="177" fontId="6" fillId="0" borderId="17" xfId="4" quotePrefix="1" applyNumberFormat="1" applyFont="1" applyFill="1" applyBorder="1" applyAlignment="1" applyProtection="1">
      <alignment horizontal="right"/>
    </xf>
    <xf numFmtId="176" fontId="6" fillId="0" borderId="5" xfId="4" quotePrefix="1" applyNumberFormat="1" applyFont="1" applyFill="1" applyBorder="1" applyAlignment="1" applyProtection="1">
      <alignment horizontal="right"/>
    </xf>
    <xf numFmtId="0" fontId="8" fillId="0" borderId="28" xfId="4" applyFont="1" applyFill="1" applyBorder="1" applyAlignment="1" applyProtection="1">
      <alignment horizontal="center"/>
    </xf>
    <xf numFmtId="177" fontId="6" fillId="0" borderId="6" xfId="4" quotePrefix="1" applyNumberFormat="1" applyFont="1" applyFill="1" applyBorder="1" applyAlignment="1" applyProtection="1"/>
    <xf numFmtId="177" fontId="6" fillId="0" borderId="16" xfId="4" quotePrefix="1" applyNumberFormat="1" applyFont="1" applyFill="1" applyBorder="1" applyAlignment="1" applyProtection="1"/>
    <xf numFmtId="177" fontId="8" fillId="0" borderId="19" xfId="6" quotePrefix="1" applyNumberFormat="1" applyFont="1" applyFill="1" applyBorder="1" applyAlignment="1" applyProtection="1"/>
    <xf numFmtId="177" fontId="8" fillId="0" borderId="42" xfId="6" quotePrefix="1" applyNumberFormat="1" applyFont="1" applyFill="1" applyBorder="1" applyAlignment="1" applyProtection="1"/>
    <xf numFmtId="177" fontId="8" fillId="0" borderId="28" xfId="6" quotePrefix="1" applyNumberFormat="1" applyFont="1" applyFill="1" applyBorder="1" applyAlignment="1" applyProtection="1"/>
    <xf numFmtId="177" fontId="8" fillId="0" borderId="41" xfId="6" quotePrefix="1" applyNumberFormat="1" applyFont="1" applyFill="1" applyBorder="1" applyAlignment="1" applyProtection="1"/>
    <xf numFmtId="176" fontId="13" fillId="0" borderId="43" xfId="5" quotePrefix="1" applyNumberFormat="1" applyFont="1" applyFill="1" applyBorder="1" applyAlignment="1" applyProtection="1">
      <alignment horizontal="right"/>
    </xf>
    <xf numFmtId="176" fontId="13" fillId="0" borderId="43" xfId="5" applyNumberFormat="1" applyFont="1" applyFill="1" applyBorder="1" applyAlignment="1" applyProtection="1">
      <alignment horizontal="right"/>
    </xf>
    <xf numFmtId="176" fontId="13" fillId="0" borderId="5" xfId="5" quotePrefix="1" applyNumberFormat="1" applyFont="1" applyFill="1" applyBorder="1" applyAlignment="1" applyProtection="1">
      <alignment horizontal="right"/>
    </xf>
    <xf numFmtId="177" fontId="13" fillId="0" borderId="3" xfId="5" quotePrefix="1" applyNumberFormat="1" applyFont="1" applyFill="1" applyBorder="1" applyAlignment="1" applyProtection="1"/>
    <xf numFmtId="177" fontId="13" fillId="0" borderId="46" xfId="5" quotePrefix="1" applyNumberFormat="1" applyFont="1" applyFill="1" applyBorder="1" applyAlignment="1" applyProtection="1"/>
    <xf numFmtId="176" fontId="13" fillId="0" borderId="16" xfId="5" quotePrefix="1" applyNumberFormat="1" applyFont="1" applyFill="1" applyBorder="1" applyAlignment="1" applyProtection="1"/>
    <xf numFmtId="177" fontId="13" fillId="0" borderId="47" xfId="5" quotePrefix="1" applyNumberFormat="1" applyFont="1" applyFill="1" applyBorder="1" applyAlignment="1" applyProtection="1"/>
    <xf numFmtId="0" fontId="21" fillId="0" borderId="43" xfId="5" applyFont="1" applyFill="1" applyBorder="1" applyAlignment="1" applyProtection="1"/>
    <xf numFmtId="0" fontId="21" fillId="0" borderId="44" xfId="5" applyFont="1" applyFill="1" applyBorder="1" applyAlignment="1" applyProtection="1">
      <alignment shrinkToFit="1"/>
    </xf>
    <xf numFmtId="0" fontId="21" fillId="0" borderId="44" xfId="5" applyFont="1" applyFill="1" applyBorder="1" applyAlignment="1" applyProtection="1"/>
    <xf numFmtId="0" fontId="21" fillId="0" borderId="45" xfId="5" applyFont="1" applyFill="1" applyBorder="1" applyAlignment="1" applyProtection="1"/>
    <xf numFmtId="0" fontId="14" fillId="0" borderId="43" xfId="7" applyFont="1" applyFill="1" applyBorder="1" applyAlignment="1" applyProtection="1">
      <alignment horizontal="distributed"/>
    </xf>
    <xf numFmtId="0" fontId="14" fillId="0" borderId="44" xfId="7" applyFont="1" applyFill="1" applyBorder="1" applyAlignment="1" applyProtection="1">
      <alignment horizontal="distributed"/>
    </xf>
    <xf numFmtId="0" fontId="14" fillId="0" borderId="45" xfId="7" applyFont="1" applyFill="1" applyBorder="1" applyAlignment="1" applyProtection="1">
      <alignment horizontal="center"/>
    </xf>
    <xf numFmtId="3" fontId="6" fillId="0" borderId="35" xfId="7" quotePrefix="1" applyNumberFormat="1" applyFont="1" applyFill="1" applyBorder="1" applyAlignment="1" applyProtection="1"/>
    <xf numFmtId="3" fontId="6" fillId="0" borderId="18" xfId="7" quotePrefix="1" applyNumberFormat="1" applyFont="1" applyFill="1" applyBorder="1" applyAlignment="1" applyProtection="1"/>
    <xf numFmtId="3" fontId="6" fillId="0" borderId="48" xfId="7" quotePrefix="1" applyNumberFormat="1" applyFont="1" applyFill="1" applyBorder="1" applyAlignment="1" applyProtection="1"/>
    <xf numFmtId="0" fontId="14" fillId="0" borderId="49" xfId="7" applyFont="1" applyFill="1" applyBorder="1" applyAlignment="1" applyProtection="1">
      <alignment horizontal="distributed"/>
    </xf>
    <xf numFmtId="177" fontId="6" fillId="0" borderId="35" xfId="7" quotePrefix="1" applyNumberFormat="1" applyFont="1" applyFill="1" applyBorder="1" applyAlignment="1" applyProtection="1"/>
    <xf numFmtId="177" fontId="6" fillId="0" borderId="18" xfId="7" quotePrefix="1" applyNumberFormat="1" applyFont="1" applyFill="1" applyBorder="1" applyAlignment="1" applyProtection="1"/>
    <xf numFmtId="3" fontId="6" fillId="0" borderId="28" xfId="9" quotePrefix="1" applyNumberFormat="1" applyFont="1" applyFill="1" applyBorder="1" applyAlignment="1" applyProtection="1"/>
    <xf numFmtId="3" fontId="6" fillId="0" borderId="16" xfId="9" quotePrefix="1" applyNumberFormat="1" applyFont="1" applyFill="1" applyBorder="1" applyAlignment="1" applyProtection="1"/>
    <xf numFmtId="3" fontId="8" fillId="0" borderId="54" xfId="10" applyNumberFormat="1" applyFont="1" applyFill="1" applyBorder="1" applyAlignment="1" applyProtection="1">
      <alignment horizontal="right"/>
    </xf>
    <xf numFmtId="181" fontId="8" fillId="0" borderId="55" xfId="10" applyNumberFormat="1" applyFont="1" applyFill="1" applyBorder="1" applyAlignment="1" applyProtection="1">
      <alignment horizontal="right"/>
    </xf>
    <xf numFmtId="3" fontId="8" fillId="0" borderId="57" xfId="10" applyNumberFormat="1" applyFont="1" applyFill="1" applyBorder="1" applyAlignment="1" applyProtection="1">
      <alignment horizontal="right"/>
    </xf>
    <xf numFmtId="181" fontId="8" fillId="0" borderId="47" xfId="10" applyNumberFormat="1" applyFont="1" applyFill="1" applyBorder="1" applyAlignment="1" applyProtection="1">
      <alignment horizontal="right"/>
    </xf>
    <xf numFmtId="179" fontId="11" fillId="0" borderId="44" xfId="8" applyNumberFormat="1" applyFont="1" applyFill="1" applyBorder="1" applyAlignment="1" applyProtection="1">
      <alignment horizontal="distributed"/>
    </xf>
    <xf numFmtId="179" fontId="11" fillId="0" borderId="45" xfId="8" applyNumberFormat="1" applyFont="1" applyFill="1" applyBorder="1" applyAlignment="1" applyProtection="1">
      <alignment horizontal="center"/>
    </xf>
    <xf numFmtId="49" fontId="26" fillId="0" borderId="44" xfId="8" applyNumberFormat="1" applyFont="1" applyFill="1" applyBorder="1" applyAlignment="1" applyProtection="1">
      <alignment horizontal="distributed"/>
    </xf>
    <xf numFmtId="180" fontId="17" fillId="0" borderId="0" xfId="5" applyNumberFormat="1" applyFont="1"/>
    <xf numFmtId="181" fontId="8" fillId="0" borderId="5" xfId="10" quotePrefix="1" applyNumberFormat="1" applyFont="1" applyFill="1" applyBorder="1" applyAlignment="1" applyProtection="1">
      <alignment horizontal="right"/>
    </xf>
    <xf numFmtId="0" fontId="8" fillId="0" borderId="8" xfId="10" applyFont="1" applyFill="1" applyBorder="1" applyAlignment="1" applyProtection="1">
      <alignment horizontal="center" vertical="center"/>
    </xf>
    <xf numFmtId="0" fontId="8" fillId="0" borderId="12" xfId="10" applyFont="1" applyFill="1" applyBorder="1" applyAlignment="1" applyProtection="1">
      <alignment horizontal="center" vertical="center"/>
    </xf>
    <xf numFmtId="0" fontId="8" fillId="0" borderId="13" xfId="10" applyFont="1" applyFill="1" applyBorder="1" applyAlignment="1" applyProtection="1">
      <alignment horizontal="center" vertical="center"/>
    </xf>
    <xf numFmtId="0" fontId="0" fillId="0" borderId="0" xfId="11" applyFont="1" applyAlignment="1">
      <alignment horizontal="left"/>
    </xf>
    <xf numFmtId="0" fontId="11" fillId="0" borderId="6" xfId="5" applyFont="1" applyFill="1" applyBorder="1" applyAlignment="1" applyProtection="1">
      <alignment horizontal="center" vertical="center"/>
    </xf>
    <xf numFmtId="0" fontId="6" fillId="0" borderId="58" xfId="9" applyFont="1" applyFill="1" applyBorder="1" applyAlignment="1" applyProtection="1">
      <alignment horizontal="center" vertical="center"/>
    </xf>
    <xf numFmtId="0" fontId="6" fillId="0" borderId="59" xfId="9" applyFont="1" applyFill="1" applyBorder="1" applyAlignment="1" applyProtection="1">
      <alignment horizontal="center" vertical="center"/>
    </xf>
    <xf numFmtId="0" fontId="6" fillId="0" borderId="60" xfId="9" applyFont="1" applyFill="1" applyBorder="1" applyAlignment="1" applyProtection="1">
      <alignment vertical="center"/>
    </xf>
    <xf numFmtId="0" fontId="6" fillId="0" borderId="61" xfId="9" applyFont="1" applyFill="1" applyBorder="1" applyAlignment="1" applyProtection="1">
      <alignment vertical="center"/>
    </xf>
    <xf numFmtId="177" fontId="13" fillId="0" borderId="61" xfId="5" applyNumberFormat="1" applyFont="1" applyFill="1" applyBorder="1" applyAlignment="1" applyProtection="1"/>
    <xf numFmtId="0" fontId="11" fillId="0" borderId="62" xfId="5" applyFont="1" applyFill="1" applyBorder="1" applyAlignment="1" applyProtection="1">
      <alignment horizontal="center" vertical="center"/>
    </xf>
    <xf numFmtId="0" fontId="11" fillId="0" borderId="41" xfId="5" applyFont="1" applyFill="1" applyBorder="1" applyAlignment="1" applyProtection="1">
      <alignment horizontal="right" vertical="center"/>
    </xf>
    <xf numFmtId="0" fontId="21" fillId="0" borderId="11" xfId="5" applyFont="1" applyFill="1" applyBorder="1" applyAlignment="1" applyProtection="1"/>
    <xf numFmtId="176" fontId="13" fillId="0" borderId="63" xfId="5" quotePrefix="1" applyNumberFormat="1" applyFont="1" applyFill="1" applyBorder="1" applyAlignment="1" applyProtection="1">
      <alignment horizontal="right"/>
    </xf>
    <xf numFmtId="3" fontId="6" fillId="0" borderId="10" xfId="7" quotePrefix="1" applyNumberFormat="1" applyFont="1" applyFill="1" applyBorder="1" applyAlignment="1" applyProtection="1"/>
    <xf numFmtId="3" fontId="6" fillId="0" borderId="5" xfId="7" quotePrefix="1" applyNumberFormat="1" applyFont="1" applyFill="1" applyBorder="1" applyAlignment="1" applyProtection="1"/>
    <xf numFmtId="3" fontId="6" fillId="0" borderId="55" xfId="7" quotePrefix="1" applyNumberFormat="1" applyFont="1" applyFill="1" applyBorder="1" applyAlignment="1" applyProtection="1"/>
    <xf numFmtId="3" fontId="6" fillId="0" borderId="34" xfId="7" quotePrefix="1" applyNumberFormat="1" applyFont="1" applyFill="1" applyBorder="1" applyAlignment="1" applyProtection="1"/>
    <xf numFmtId="3" fontId="6" fillId="0" borderId="17" xfId="7" quotePrefix="1" applyNumberFormat="1" applyFont="1" applyFill="1" applyBorder="1" applyAlignment="1" applyProtection="1"/>
    <xf numFmtId="178" fontId="4" fillId="2" borderId="0" xfId="1" applyNumberFormat="1" applyFont="1" applyFill="1" applyBorder="1"/>
    <xf numFmtId="0" fontId="11" fillId="0" borderId="17" xfId="7" applyFont="1" applyFill="1" applyBorder="1" applyAlignment="1" applyProtection="1">
      <alignment horizontal="left" vertical="center"/>
    </xf>
    <xf numFmtId="177" fontId="8" fillId="0" borderId="0" xfId="6" quotePrefix="1" applyNumberFormat="1" applyFont="1" applyFill="1" applyBorder="1" applyAlignment="1" applyProtection="1"/>
    <xf numFmtId="177" fontId="8" fillId="3" borderId="0" xfId="6" quotePrefix="1" applyNumberFormat="1" applyFont="1" applyFill="1" applyBorder="1" applyAlignment="1" applyProtection="1">
      <alignment horizontal="right"/>
    </xf>
    <xf numFmtId="177" fontId="8" fillId="3" borderId="0" xfId="6" quotePrefix="1" applyNumberFormat="1" applyFont="1" applyFill="1" applyBorder="1" applyAlignment="1" applyProtection="1"/>
    <xf numFmtId="0" fontId="4" fillId="3" borderId="0" xfId="5" applyFont="1" applyFill="1" applyBorder="1"/>
    <xf numFmtId="0" fontId="2" fillId="0" borderId="0" xfId="8" applyFont="1"/>
    <xf numFmtId="0" fontId="6" fillId="0" borderId="57" xfId="9" applyFont="1" applyBorder="1"/>
    <xf numFmtId="0" fontId="6" fillId="0" borderId="25" xfId="9" applyFont="1" applyBorder="1"/>
    <xf numFmtId="0" fontId="8" fillId="0" borderId="0" xfId="9" applyFont="1" applyFill="1" applyBorder="1" applyAlignment="1" applyProtection="1">
      <alignment horizontal="left" vertical="center"/>
    </xf>
    <xf numFmtId="0" fontId="6" fillId="0" borderId="0" xfId="9" applyFont="1" applyAlignment="1">
      <alignment vertical="center"/>
    </xf>
    <xf numFmtId="0" fontId="6" fillId="0" borderId="0" xfId="10" applyFont="1" applyAlignment="1">
      <alignment vertical="center"/>
    </xf>
    <xf numFmtId="181" fontId="8" fillId="0" borderId="39" xfId="10" applyNumberFormat="1" applyFont="1" applyFill="1" applyBorder="1" applyAlignment="1" applyProtection="1">
      <alignment horizontal="left"/>
    </xf>
    <xf numFmtId="0" fontId="8" fillId="0" borderId="48" xfId="2" applyFont="1" applyFill="1" applyBorder="1" applyAlignment="1" applyProtection="1">
      <alignment horizontal="left"/>
    </xf>
    <xf numFmtId="3" fontId="8" fillId="0" borderId="56" xfId="10" quotePrefix="1" applyNumberFormat="1" applyFont="1" applyFill="1" applyBorder="1" applyAlignment="1" applyProtection="1">
      <alignment horizontal="right"/>
    </xf>
    <xf numFmtId="0" fontId="6" fillId="0" borderId="1" xfId="8" applyFont="1" applyBorder="1"/>
    <xf numFmtId="0" fontId="2" fillId="0" borderId="2" xfId="8" applyFont="1" applyBorder="1"/>
    <xf numFmtId="0" fontId="2" fillId="0" borderId="3" xfId="8" applyFont="1" applyBorder="1"/>
    <xf numFmtId="0" fontId="6" fillId="0" borderId="45" xfId="8" applyFont="1" applyBorder="1"/>
    <xf numFmtId="0" fontId="6" fillId="0" borderId="0" xfId="10" applyFont="1" applyBorder="1" applyAlignment="1">
      <alignment horizontal="center"/>
    </xf>
    <xf numFmtId="0" fontId="8" fillId="0" borderId="0" xfId="2" applyFont="1" applyFill="1" applyBorder="1" applyAlignment="1" applyProtection="1">
      <alignment horizontal="left"/>
    </xf>
    <xf numFmtId="176" fontId="6" fillId="0" borderId="0" xfId="0" applyNumberFormat="1" applyFont="1" applyFill="1" applyBorder="1" applyAlignment="1" applyProtection="1"/>
    <xf numFmtId="0" fontId="21" fillId="0" borderId="26" xfId="12" applyFont="1" applyFill="1" applyBorder="1" applyAlignment="1" applyProtection="1">
      <alignment horizontal="right"/>
    </xf>
    <xf numFmtId="0" fontId="21" fillId="0" borderId="28" xfId="12" applyFont="1" applyFill="1" applyBorder="1" applyAlignment="1" applyProtection="1">
      <alignment horizontal="left"/>
    </xf>
    <xf numFmtId="0" fontId="11" fillId="0" borderId="9" xfId="12" applyFont="1" applyFill="1" applyBorder="1" applyAlignment="1" applyProtection="1">
      <alignment horizontal="center"/>
    </xf>
    <xf numFmtId="0" fontId="11" fillId="0" borderId="9" xfId="12" quotePrefix="1" applyFont="1" applyFill="1" applyBorder="1" applyAlignment="1" applyProtection="1">
      <alignment horizontal="center"/>
    </xf>
    <xf numFmtId="0" fontId="11" fillId="0" borderId="12" xfId="12" applyFont="1" applyFill="1" applyBorder="1" applyAlignment="1" applyProtection="1">
      <alignment horizontal="center"/>
    </xf>
    <xf numFmtId="0" fontId="11" fillId="0" borderId="29" xfId="12" quotePrefix="1" applyFont="1" applyFill="1" applyBorder="1" applyAlignment="1" applyProtection="1"/>
    <xf numFmtId="0" fontId="11" fillId="0" borderId="29" xfId="12" applyFont="1" applyFill="1" applyBorder="1" applyAlignment="1" applyProtection="1">
      <alignment horizontal="center"/>
    </xf>
    <xf numFmtId="0" fontId="11" fillId="0" borderId="29" xfId="12" applyFont="1" applyFill="1" applyBorder="1" applyAlignment="1" applyProtection="1">
      <alignment horizontal="right"/>
    </xf>
    <xf numFmtId="0" fontId="13" fillId="0" borderId="30" xfId="11" applyFont="1" applyBorder="1"/>
    <xf numFmtId="0" fontId="11" fillId="0" borderId="7" xfId="12" applyFont="1" applyFill="1" applyBorder="1" applyAlignment="1" applyProtection="1">
      <alignment horizontal="center"/>
    </xf>
    <xf numFmtId="0" fontId="11" fillId="0" borderId="7" xfId="12" quotePrefix="1" applyFont="1" applyFill="1" applyBorder="1" applyAlignment="1" applyProtection="1">
      <alignment horizontal="center"/>
    </xf>
    <xf numFmtId="0" fontId="13" fillId="0" borderId="15" xfId="11" applyFont="1" applyBorder="1" applyAlignment="1">
      <alignment horizontal="center"/>
    </xf>
    <xf numFmtId="49" fontId="29" fillId="0" borderId="26" xfId="11" applyNumberFormat="1" applyFont="1" applyBorder="1" applyAlignment="1">
      <alignment horizontal="center"/>
    </xf>
    <xf numFmtId="38" fontId="29" fillId="0" borderId="23" xfId="1" applyFont="1" applyBorder="1" applyAlignment="1"/>
    <xf numFmtId="38" fontId="29" fillId="0" borderId="36" xfId="1" applyFont="1" applyBorder="1" applyAlignment="1"/>
    <xf numFmtId="38" fontId="29" fillId="0" borderId="10" xfId="1" applyFont="1" applyBorder="1" applyAlignment="1"/>
    <xf numFmtId="49" fontId="29" fillId="0" borderId="21" xfId="11" applyNumberFormat="1" applyFont="1" applyBorder="1" applyAlignment="1">
      <alignment horizontal="center" wrapText="1"/>
    </xf>
    <xf numFmtId="38" fontId="29" fillId="0" borderId="22" xfId="1" applyFont="1" applyBorder="1" applyAlignment="1"/>
    <xf numFmtId="38" fontId="29" fillId="0" borderId="18" xfId="1" applyFont="1" applyBorder="1" applyAlignment="1"/>
    <xf numFmtId="38" fontId="29" fillId="0" borderId="5" xfId="1" applyFont="1" applyBorder="1" applyAlignment="1"/>
    <xf numFmtId="177" fontId="8" fillId="0" borderId="40" xfId="6" quotePrefix="1" applyNumberFormat="1" applyFont="1" applyFill="1" applyBorder="1" applyAlignment="1" applyProtection="1">
      <alignment horizontal="right"/>
    </xf>
    <xf numFmtId="0" fontId="8" fillId="0" borderId="9" xfId="6" applyFont="1" applyFill="1" applyBorder="1" applyAlignment="1" applyProtection="1">
      <alignment horizontal="center" vertical="center"/>
    </xf>
    <xf numFmtId="0" fontId="8" fillId="0" borderId="25" xfId="6" applyFont="1" applyFill="1" applyBorder="1" applyAlignment="1" applyProtection="1">
      <alignment horizontal="center" vertical="center"/>
    </xf>
    <xf numFmtId="0" fontId="30" fillId="0" borderId="0" xfId="0" applyFont="1"/>
    <xf numFmtId="0" fontId="6" fillId="0" borderId="0" xfId="3" applyFont="1" applyFill="1"/>
    <xf numFmtId="0" fontId="6" fillId="0" borderId="0" xfId="3" applyFont="1" applyFill="1" applyAlignment="1">
      <alignment horizontal="center"/>
    </xf>
    <xf numFmtId="0" fontId="6" fillId="0" borderId="0" xfId="3" applyFont="1" applyFill="1" applyAlignment="1">
      <alignment horizontal="right"/>
    </xf>
    <xf numFmtId="0" fontId="4" fillId="0" borderId="0" xfId="3" applyFont="1" applyFill="1"/>
    <xf numFmtId="0" fontId="4" fillId="0" borderId="0" xfId="3" applyFill="1"/>
    <xf numFmtId="177" fontId="8" fillId="0" borderId="23" xfId="3" quotePrefix="1" applyNumberFormat="1" applyFont="1" applyFill="1" applyBorder="1" applyAlignment="1" applyProtection="1"/>
    <xf numFmtId="177" fontId="8" fillId="0" borderId="24" xfId="3" quotePrefix="1" applyNumberFormat="1" applyFont="1" applyFill="1" applyBorder="1" applyAlignment="1" applyProtection="1"/>
    <xf numFmtId="177" fontId="8" fillId="0" borderId="22" xfId="3" quotePrefix="1" applyNumberFormat="1" applyFont="1" applyFill="1" applyBorder="1" applyAlignment="1" applyProtection="1"/>
    <xf numFmtId="0" fontId="22" fillId="0" borderId="0" xfId="3" applyFont="1" applyFill="1" applyAlignment="1">
      <alignment horizontal="right"/>
    </xf>
    <xf numFmtId="0" fontId="0" fillId="0" borderId="0" xfId="0" applyFill="1"/>
    <xf numFmtId="0" fontId="6" fillId="0" borderId="0" xfId="4" applyFont="1" applyFill="1"/>
    <xf numFmtId="0" fontId="6" fillId="0" borderId="0" xfId="0" applyFont="1" applyFill="1"/>
    <xf numFmtId="177" fontId="6" fillId="0" borderId="23" xfId="4" quotePrefix="1" applyNumberFormat="1" applyFont="1" applyFill="1" applyBorder="1" applyAlignment="1" applyProtection="1">
      <alignment horizontal="right"/>
    </xf>
    <xf numFmtId="177" fontId="6" fillId="0" borderId="24" xfId="4" quotePrefix="1" applyNumberFormat="1" applyFont="1" applyFill="1" applyBorder="1" applyAlignment="1" applyProtection="1">
      <alignment horizontal="right"/>
    </xf>
    <xf numFmtId="177" fontId="6" fillId="0" borderId="24" xfId="4" quotePrefix="1" applyNumberFormat="1" applyFont="1" applyFill="1" applyBorder="1" applyAlignment="1" applyProtection="1"/>
    <xf numFmtId="177" fontId="6" fillId="0" borderId="22" xfId="4" quotePrefix="1" applyNumberFormat="1" applyFont="1" applyFill="1" applyBorder="1" applyAlignment="1" applyProtection="1">
      <alignment horizontal="right"/>
    </xf>
    <xf numFmtId="0" fontId="6" fillId="0" borderId="0" xfId="3" applyFont="1" applyFill="1" applyBorder="1"/>
    <xf numFmtId="177" fontId="13" fillId="0" borderId="31" xfId="5" quotePrefix="1" applyNumberFormat="1" applyFont="1" applyFill="1" applyBorder="1" applyAlignment="1" applyProtection="1">
      <alignment horizontal="right"/>
    </xf>
    <xf numFmtId="177" fontId="13" fillId="0" borderId="36" xfId="5" quotePrefix="1" applyNumberFormat="1" applyFont="1" applyFill="1" applyBorder="1" applyAlignment="1" applyProtection="1">
      <alignment horizontal="right" shrinkToFit="1"/>
    </xf>
    <xf numFmtId="177" fontId="13" fillId="0" borderId="10" xfId="5" quotePrefix="1" applyNumberFormat="1" applyFont="1" applyFill="1" applyBorder="1" applyAlignment="1" applyProtection="1">
      <alignment horizontal="right"/>
    </xf>
    <xf numFmtId="177" fontId="13" fillId="0" borderId="23" xfId="5" quotePrefix="1" applyNumberFormat="1" applyFont="1" applyFill="1" applyBorder="1" applyAlignment="1" applyProtection="1">
      <alignment horizontal="right"/>
    </xf>
    <xf numFmtId="177" fontId="13" fillId="0" borderId="43" xfId="5" quotePrefix="1" applyNumberFormat="1" applyFont="1" applyFill="1" applyBorder="1" applyAlignment="1" applyProtection="1">
      <alignment horizontal="right"/>
    </xf>
    <xf numFmtId="0" fontId="4" fillId="0" borderId="0" xfId="5" applyFont="1" applyFill="1"/>
    <xf numFmtId="177" fontId="13" fillId="0" borderId="32" xfId="5" quotePrefix="1" applyNumberFormat="1" applyFont="1" applyFill="1" applyBorder="1" applyAlignment="1" applyProtection="1">
      <alignment horizontal="right"/>
    </xf>
    <xf numFmtId="177" fontId="13" fillId="0" borderId="33" xfId="5" quotePrefix="1" applyNumberFormat="1" applyFont="1" applyFill="1" applyBorder="1" applyAlignment="1" applyProtection="1">
      <alignment horizontal="right" shrinkToFit="1"/>
    </xf>
    <xf numFmtId="177" fontId="13" fillId="0" borderId="34" xfId="5" quotePrefix="1" applyNumberFormat="1" applyFont="1" applyFill="1" applyBorder="1" applyAlignment="1" applyProtection="1">
      <alignment horizontal="right"/>
    </xf>
    <xf numFmtId="177" fontId="13" fillId="0" borderId="24" xfId="5" quotePrefix="1" applyNumberFormat="1" applyFont="1" applyFill="1" applyBorder="1" applyAlignment="1" applyProtection="1">
      <alignment horizontal="right"/>
    </xf>
    <xf numFmtId="177" fontId="13" fillId="0" borderId="44" xfId="5" quotePrefix="1" applyNumberFormat="1" applyFont="1" applyFill="1" applyBorder="1" applyAlignment="1" applyProtection="1">
      <alignment horizontal="right"/>
    </xf>
    <xf numFmtId="177" fontId="13" fillId="0" borderId="32" xfId="5" quotePrefix="1" applyNumberFormat="1" applyFont="1" applyFill="1" applyBorder="1" applyAlignment="1" applyProtection="1"/>
    <xf numFmtId="177" fontId="13" fillId="0" borderId="33" xfId="5" quotePrefix="1" applyNumberFormat="1" applyFont="1" applyFill="1" applyBorder="1" applyAlignment="1" applyProtection="1">
      <alignment shrinkToFit="1"/>
    </xf>
    <xf numFmtId="177" fontId="13" fillId="0" borderId="24" xfId="5" quotePrefix="1" applyNumberFormat="1" applyFont="1" applyFill="1" applyBorder="1" applyAlignment="1" applyProtection="1"/>
    <xf numFmtId="177" fontId="13" fillId="0" borderId="44" xfId="5" quotePrefix="1" applyNumberFormat="1" applyFont="1" applyFill="1" applyBorder="1" applyAlignment="1" applyProtection="1"/>
    <xf numFmtId="183" fontId="13" fillId="0" borderId="32" xfId="5" applyNumberFormat="1" applyFont="1" applyFill="1" applyBorder="1" applyAlignment="1" applyProtection="1">
      <alignment horizontal="right"/>
    </xf>
    <xf numFmtId="183" fontId="13" fillId="0" borderId="33" xfId="5" applyNumberFormat="1" applyFont="1" applyFill="1" applyBorder="1" applyAlignment="1" applyProtection="1">
      <alignment horizontal="right"/>
    </xf>
    <xf numFmtId="183" fontId="13" fillId="0" borderId="34" xfId="5" applyNumberFormat="1" applyFont="1" applyFill="1" applyBorder="1" applyAlignment="1" applyProtection="1">
      <alignment horizontal="right"/>
    </xf>
    <xf numFmtId="183" fontId="13" fillId="0" borderId="24" xfId="5" applyNumberFormat="1" applyFont="1" applyFill="1" applyBorder="1" applyAlignment="1" applyProtection="1">
      <alignment horizontal="right"/>
    </xf>
    <xf numFmtId="183" fontId="13" fillId="0" borderId="44" xfId="5" applyNumberFormat="1" applyFont="1" applyFill="1" applyBorder="1" applyAlignment="1" applyProtection="1">
      <alignment horizontal="right"/>
    </xf>
    <xf numFmtId="177" fontId="13" fillId="0" borderId="8" xfId="5" quotePrefix="1" applyNumberFormat="1" applyFont="1" applyFill="1" applyBorder="1" applyAlignment="1" applyProtection="1">
      <alignment horizontal="right"/>
    </xf>
    <xf numFmtId="177" fontId="13" fillId="0" borderId="9" xfId="5" quotePrefix="1" applyNumberFormat="1" applyFont="1" applyFill="1" applyBorder="1" applyAlignment="1" applyProtection="1">
      <alignment horizontal="right" shrinkToFit="1"/>
    </xf>
    <xf numFmtId="177" fontId="13" fillId="0" borderId="12" xfId="5" quotePrefix="1" applyNumberFormat="1" applyFont="1" applyFill="1" applyBorder="1" applyAlignment="1" applyProtection="1">
      <alignment horizontal="right"/>
    </xf>
    <xf numFmtId="177" fontId="13" fillId="0" borderId="13" xfId="5" quotePrefix="1" applyNumberFormat="1" applyFont="1" applyFill="1" applyBorder="1" applyAlignment="1" applyProtection="1">
      <alignment horizontal="right"/>
    </xf>
    <xf numFmtId="177" fontId="13" fillId="0" borderId="11" xfId="5" quotePrefix="1" applyNumberFormat="1" applyFont="1" applyFill="1" applyBorder="1" applyAlignment="1" applyProtection="1">
      <alignment horizontal="right"/>
    </xf>
    <xf numFmtId="177" fontId="13" fillId="0" borderId="17" xfId="5" quotePrefix="1" applyNumberFormat="1" applyFont="1" applyFill="1" applyBorder="1" applyAlignment="1" applyProtection="1">
      <alignment horizontal="right"/>
    </xf>
    <xf numFmtId="177" fontId="13" fillId="0" borderId="18" xfId="5" quotePrefix="1" applyNumberFormat="1" applyFont="1" applyFill="1" applyBorder="1" applyAlignment="1" applyProtection="1">
      <alignment horizontal="right" shrinkToFit="1"/>
    </xf>
    <xf numFmtId="177" fontId="13" fillId="0" borderId="5" xfId="5" quotePrefix="1" applyNumberFormat="1" applyFont="1" applyFill="1" applyBorder="1" applyAlignment="1" applyProtection="1">
      <alignment horizontal="right"/>
    </xf>
    <xf numFmtId="177" fontId="13" fillId="0" borderId="22" xfId="5" quotePrefix="1" applyNumberFormat="1" applyFont="1" applyFill="1" applyBorder="1" applyAlignment="1" applyProtection="1">
      <alignment horizontal="right"/>
    </xf>
    <xf numFmtId="177" fontId="13" fillId="0" borderId="45" xfId="5" quotePrefix="1" applyNumberFormat="1" applyFont="1" applyFill="1" applyBorder="1" applyAlignment="1" applyProtection="1">
      <alignment horizontal="right"/>
    </xf>
    <xf numFmtId="0" fontId="6" fillId="0" borderId="0" xfId="5" applyFont="1" applyFill="1" applyAlignment="1">
      <alignment vertical="center"/>
    </xf>
    <xf numFmtId="0" fontId="6" fillId="0" borderId="0" xfId="6" applyFont="1" applyFill="1"/>
    <xf numFmtId="0" fontId="22" fillId="0" borderId="0" xfId="6" applyFont="1" applyFill="1" applyAlignment="1">
      <alignment horizontal="right"/>
    </xf>
    <xf numFmtId="177" fontId="8" fillId="0" borderId="39" xfId="6" quotePrefix="1" applyNumberFormat="1" applyFont="1" applyFill="1" applyBorder="1" applyAlignment="1" applyProtection="1">
      <alignment horizontal="right"/>
    </xf>
    <xf numFmtId="177" fontId="8" fillId="0" borderId="0" xfId="6" quotePrefix="1" applyNumberFormat="1" applyFont="1" applyFill="1" applyBorder="1" applyAlignment="1" applyProtection="1">
      <alignment horizontal="right"/>
    </xf>
    <xf numFmtId="177" fontId="8" fillId="0" borderId="40" xfId="6" quotePrefix="1" applyNumberFormat="1" applyFont="1" applyFill="1" applyBorder="1" applyAlignment="1" applyProtection="1"/>
    <xf numFmtId="177" fontId="8" fillId="0" borderId="41" xfId="6" quotePrefix="1" applyNumberFormat="1" applyFont="1" applyFill="1" applyBorder="1" applyAlignment="1" applyProtection="1">
      <alignment horizontal="right"/>
    </xf>
    <xf numFmtId="0" fontId="4" fillId="0" borderId="0" xfId="5" applyFont="1" applyFill="1" applyBorder="1"/>
    <xf numFmtId="177" fontId="4" fillId="0" borderId="0" xfId="5" applyNumberFormat="1" applyFont="1" applyFill="1"/>
    <xf numFmtId="3" fontId="6" fillId="0" borderId="31" xfId="7" quotePrefix="1" applyNumberFormat="1" applyFont="1" applyFill="1" applyBorder="1" applyAlignment="1" applyProtection="1"/>
    <xf numFmtId="3" fontId="6" fillId="0" borderId="36" xfId="7" quotePrefix="1" applyNumberFormat="1" applyFont="1" applyFill="1" applyBorder="1" applyAlignment="1" applyProtection="1"/>
    <xf numFmtId="0" fontId="6" fillId="0" borderId="0" xfId="7" applyFont="1" applyFill="1" applyAlignment="1">
      <alignment vertical="center"/>
    </xf>
    <xf numFmtId="3" fontId="6" fillId="0" borderId="32" xfId="7" quotePrefix="1" applyNumberFormat="1" applyFont="1" applyFill="1" applyBorder="1" applyAlignment="1" applyProtection="1"/>
    <xf numFmtId="3" fontId="6" fillId="0" borderId="33" xfId="7" quotePrefix="1" applyNumberFormat="1" applyFont="1" applyFill="1" applyBorder="1" applyAlignment="1" applyProtection="1"/>
    <xf numFmtId="0" fontId="6" fillId="0" borderId="32" xfId="7" quotePrefix="1" applyFont="1" applyFill="1" applyBorder="1" applyAlignment="1" applyProtection="1"/>
    <xf numFmtId="0" fontId="6" fillId="0" borderId="34" xfId="7" quotePrefix="1" applyFont="1" applyFill="1" applyBorder="1" applyAlignment="1" applyProtection="1"/>
    <xf numFmtId="38" fontId="6" fillId="0" borderId="33" xfId="1" quotePrefix="1" applyFont="1" applyFill="1" applyBorder="1" applyAlignment="1" applyProtection="1"/>
    <xf numFmtId="0" fontId="6" fillId="0" borderId="36" xfId="7" quotePrefix="1" applyFont="1" applyFill="1" applyBorder="1" applyAlignment="1" applyProtection="1"/>
    <xf numFmtId="177" fontId="6" fillId="0" borderId="31" xfId="7" applyNumberFormat="1" applyFont="1" applyFill="1" applyBorder="1" applyAlignment="1" applyProtection="1">
      <alignment horizontal="right"/>
    </xf>
    <xf numFmtId="177" fontId="6" fillId="0" borderId="10" xfId="7" applyNumberFormat="1" applyFont="1" applyFill="1" applyBorder="1" applyAlignment="1" applyProtection="1">
      <alignment horizontal="right"/>
    </xf>
    <xf numFmtId="0" fontId="6" fillId="0" borderId="33" xfId="7" quotePrefix="1" applyFont="1" applyFill="1" applyBorder="1" applyAlignment="1" applyProtection="1"/>
    <xf numFmtId="177" fontId="6" fillId="0" borderId="32" xfId="7" applyNumberFormat="1" applyFont="1" applyFill="1" applyBorder="1" applyAlignment="1" applyProtection="1">
      <alignment horizontal="right"/>
    </xf>
    <xf numFmtId="177" fontId="6" fillId="0" borderId="34" xfId="7" applyNumberFormat="1" applyFont="1" applyFill="1" applyBorder="1" applyAlignment="1" applyProtection="1">
      <alignment horizontal="right"/>
    </xf>
    <xf numFmtId="177" fontId="6" fillId="0" borderId="32" xfId="7" quotePrefix="1" applyNumberFormat="1" applyFont="1" applyFill="1" applyBorder="1" applyAlignment="1" applyProtection="1"/>
    <xf numFmtId="177" fontId="6" fillId="0" borderId="34" xfId="7" quotePrefix="1" applyNumberFormat="1" applyFont="1" applyFill="1" applyBorder="1" applyAlignment="1" applyProtection="1"/>
    <xf numFmtId="3" fontId="6" fillId="0" borderId="50" xfId="7" quotePrefix="1" applyNumberFormat="1" applyFont="1" applyFill="1" applyBorder="1" applyAlignment="1" applyProtection="1"/>
    <xf numFmtId="0" fontId="6" fillId="0" borderId="51" xfId="7" quotePrefix="1" applyFont="1" applyFill="1" applyBorder="1" applyAlignment="1" applyProtection="1"/>
    <xf numFmtId="3" fontId="6" fillId="0" borderId="51" xfId="7" quotePrefix="1" applyNumberFormat="1" applyFont="1" applyFill="1" applyBorder="1" applyAlignment="1" applyProtection="1"/>
    <xf numFmtId="0" fontId="6" fillId="0" borderId="32" xfId="7" applyFont="1" applyFill="1" applyBorder="1" applyAlignment="1" applyProtection="1">
      <alignment horizontal="right"/>
    </xf>
    <xf numFmtId="0" fontId="6" fillId="0" borderId="33" xfId="7" applyFont="1" applyFill="1" applyBorder="1" applyAlignment="1" applyProtection="1">
      <alignment horizontal="right"/>
    </xf>
    <xf numFmtId="0" fontId="6" fillId="0" borderId="0" xfId="7" applyFont="1" applyFill="1" applyBorder="1" applyAlignment="1">
      <alignment vertical="center"/>
    </xf>
    <xf numFmtId="3" fontId="6" fillId="0" borderId="64" xfId="7" quotePrefix="1" applyNumberFormat="1" applyFont="1" applyFill="1" applyBorder="1" applyAlignment="1" applyProtection="1"/>
    <xf numFmtId="3" fontId="6" fillId="0" borderId="65" xfId="7" quotePrefix="1" applyNumberFormat="1" applyFont="1" applyFill="1" applyBorder="1" applyAlignment="1" applyProtection="1"/>
    <xf numFmtId="3" fontId="6" fillId="0" borderId="66" xfId="7" quotePrefix="1" applyNumberFormat="1" applyFont="1" applyFill="1" applyBorder="1" applyAlignment="1" applyProtection="1"/>
    <xf numFmtId="3" fontId="6" fillId="0" borderId="9" xfId="7" quotePrefix="1" applyNumberFormat="1" applyFont="1" applyFill="1" applyBorder="1" applyAlignment="1" applyProtection="1"/>
    <xf numFmtId="3" fontId="6" fillId="0" borderId="8" xfId="7" quotePrefix="1" applyNumberFormat="1" applyFont="1" applyFill="1" applyBorder="1" applyAlignment="1" applyProtection="1"/>
    <xf numFmtId="3" fontId="6" fillId="0" borderId="12" xfId="7" quotePrefix="1" applyNumberFormat="1" applyFont="1" applyFill="1" applyBorder="1" applyAlignment="1" applyProtection="1"/>
    <xf numFmtId="177" fontId="8" fillId="0" borderId="32" xfId="8" quotePrefix="1" applyNumberFormat="1" applyFont="1" applyFill="1" applyBorder="1" applyAlignment="1" applyProtection="1">
      <alignment vertical="center"/>
    </xf>
    <xf numFmtId="177" fontId="8" fillId="0" borderId="33" xfId="8" quotePrefix="1" applyNumberFormat="1" applyFont="1" applyFill="1" applyBorder="1" applyAlignment="1" applyProtection="1">
      <alignment vertical="center"/>
    </xf>
    <xf numFmtId="177" fontId="8" fillId="0" borderId="34" xfId="8" quotePrefix="1" applyNumberFormat="1" applyFont="1" applyFill="1" applyBorder="1" applyAlignment="1" applyProtection="1">
      <alignment vertical="center"/>
    </xf>
    <xf numFmtId="0" fontId="2" fillId="0" borderId="0" xfId="8" applyFont="1" applyFill="1"/>
    <xf numFmtId="177" fontId="8" fillId="0" borderId="35" xfId="8" applyNumberFormat="1" applyFont="1" applyFill="1" applyBorder="1" applyAlignment="1" applyProtection="1">
      <alignment vertical="center"/>
    </xf>
    <xf numFmtId="177" fontId="8" fillId="0" borderId="18" xfId="8" applyNumberFormat="1" applyFont="1" applyFill="1" applyBorder="1" applyAlignment="1" applyProtection="1">
      <alignment vertical="center"/>
    </xf>
    <xf numFmtId="177" fontId="8" fillId="0" borderId="5" xfId="8" applyNumberFormat="1" applyFont="1" applyFill="1" applyBorder="1" applyAlignment="1" applyProtection="1">
      <alignment vertical="center"/>
    </xf>
    <xf numFmtId="177" fontId="8" fillId="0" borderId="24" xfId="8" quotePrefix="1" applyNumberFormat="1" applyFont="1" applyFill="1" applyBorder="1" applyAlignment="1" applyProtection="1">
      <alignment vertical="center"/>
    </xf>
    <xf numFmtId="3" fontId="2" fillId="0" borderId="0" xfId="8" applyNumberFormat="1" applyFont="1" applyFill="1"/>
    <xf numFmtId="177" fontId="8" fillId="0" borderId="22" xfId="8" applyNumberFormat="1" applyFont="1" applyFill="1" applyBorder="1" applyAlignment="1" applyProtection="1">
      <alignment vertical="center"/>
    </xf>
    <xf numFmtId="177" fontId="8" fillId="0" borderId="3" xfId="8" quotePrefix="1" applyNumberFormat="1" applyFont="1" applyFill="1" applyBorder="1" applyAlignment="1" applyProtection="1">
      <alignment vertical="center"/>
    </xf>
    <xf numFmtId="177" fontId="8" fillId="0" borderId="7" xfId="8" quotePrefix="1" applyNumberFormat="1" applyFont="1" applyFill="1" applyBorder="1" applyAlignment="1" applyProtection="1">
      <alignment vertical="center"/>
    </xf>
    <xf numFmtId="177" fontId="8" fillId="0" borderId="15" xfId="8" quotePrefix="1" applyNumberFormat="1" applyFont="1" applyFill="1" applyBorder="1" applyAlignment="1" applyProtection="1">
      <alignment vertical="center"/>
    </xf>
    <xf numFmtId="177" fontId="8" fillId="0" borderId="16" xfId="8" quotePrefix="1" applyNumberFormat="1" applyFont="1" applyFill="1" applyBorder="1" applyAlignment="1" applyProtection="1">
      <alignment vertical="center"/>
    </xf>
    <xf numFmtId="0" fontId="6" fillId="0" borderId="0" xfId="8" applyFont="1" applyFill="1"/>
    <xf numFmtId="0" fontId="6" fillId="0" borderId="0" xfId="9" applyFont="1" applyFill="1"/>
    <xf numFmtId="3" fontId="6" fillId="0" borderId="52" xfId="9" quotePrefix="1" applyNumberFormat="1" applyFont="1" applyFill="1" applyBorder="1" applyAlignment="1" applyProtection="1"/>
    <xf numFmtId="3" fontId="6" fillId="0" borderId="23" xfId="9" quotePrefix="1" applyNumberFormat="1" applyFont="1" applyFill="1" applyBorder="1" applyAlignment="1" applyProtection="1"/>
    <xf numFmtId="3" fontId="6" fillId="0" borderId="36" xfId="9" quotePrefix="1" applyNumberFormat="1" applyFont="1" applyFill="1" applyBorder="1" applyAlignment="1" applyProtection="1">
      <alignment horizontal="right"/>
    </xf>
    <xf numFmtId="3" fontId="6" fillId="0" borderId="10" xfId="9" quotePrefix="1" applyNumberFormat="1" applyFont="1" applyFill="1" applyBorder="1" applyAlignment="1" applyProtection="1"/>
    <xf numFmtId="3" fontId="6" fillId="0" borderId="20" xfId="9" quotePrefix="1" applyNumberFormat="1" applyFont="1" applyFill="1" applyBorder="1" applyAlignment="1" applyProtection="1"/>
    <xf numFmtId="3" fontId="6" fillId="0" borderId="24" xfId="9" quotePrefix="1" applyNumberFormat="1" applyFont="1" applyFill="1" applyBorder="1" applyAlignment="1" applyProtection="1"/>
    <xf numFmtId="3" fontId="6" fillId="0" borderId="33" xfId="9" quotePrefix="1" applyNumberFormat="1" applyFont="1" applyFill="1" applyBorder="1" applyAlignment="1" applyProtection="1">
      <alignment horizontal="right"/>
    </xf>
    <xf numFmtId="3" fontId="6" fillId="0" borderId="34" xfId="9" quotePrefix="1" applyNumberFormat="1" applyFont="1" applyFill="1" applyBorder="1" applyAlignment="1" applyProtection="1"/>
    <xf numFmtId="3" fontId="6" fillId="0" borderId="20" xfId="9" quotePrefix="1" applyNumberFormat="1" applyFont="1" applyFill="1" applyBorder="1" applyAlignment="1" applyProtection="1">
      <alignment horizontal="right"/>
    </xf>
    <xf numFmtId="3" fontId="6" fillId="0" borderId="24" xfId="9" quotePrefix="1" applyNumberFormat="1" applyFont="1" applyFill="1" applyBorder="1" applyAlignment="1" applyProtection="1">
      <alignment horizontal="right"/>
    </xf>
    <xf numFmtId="0" fontId="6" fillId="0" borderId="33" xfId="9" applyFont="1" applyFill="1" applyBorder="1" applyAlignment="1" applyProtection="1">
      <alignment horizontal="right"/>
    </xf>
    <xf numFmtId="3" fontId="6" fillId="0" borderId="34" xfId="9" quotePrefix="1" applyNumberFormat="1" applyFont="1" applyFill="1" applyBorder="1" applyAlignment="1" applyProtection="1">
      <alignment horizontal="right"/>
    </xf>
    <xf numFmtId="3" fontId="6" fillId="0" borderId="53" xfId="9" quotePrefix="1" applyNumberFormat="1" applyFont="1" applyFill="1" applyBorder="1" applyAlignment="1" applyProtection="1"/>
    <xf numFmtId="3" fontId="6" fillId="0" borderId="33" xfId="9" quotePrefix="1" applyNumberFormat="1" applyFont="1" applyFill="1" applyBorder="1" applyAlignment="1" applyProtection="1"/>
    <xf numFmtId="3" fontId="6" fillId="0" borderId="21" xfId="9" quotePrefix="1" applyNumberFormat="1" applyFont="1" applyFill="1" applyBorder="1" applyAlignment="1" applyProtection="1"/>
    <xf numFmtId="3" fontId="6" fillId="0" borderId="22" xfId="9" quotePrefix="1" applyNumberFormat="1" applyFont="1" applyFill="1" applyBorder="1" applyAlignment="1" applyProtection="1"/>
    <xf numFmtId="177" fontId="6" fillId="0" borderId="1" xfId="0" applyNumberFormat="1" applyFont="1" applyFill="1" applyBorder="1" applyAlignment="1" applyProtection="1"/>
    <xf numFmtId="176" fontId="6" fillId="0" borderId="35" xfId="0" applyNumberFormat="1" applyFont="1" applyFill="1" applyBorder="1" applyAlignment="1" applyProtection="1"/>
    <xf numFmtId="0" fontId="6" fillId="0" borderId="0" xfId="9" applyFont="1" applyFill="1" applyAlignment="1">
      <alignment horizontal="left"/>
    </xf>
    <xf numFmtId="0" fontId="2" fillId="0" borderId="0" xfId="8" applyFont="1" applyFill="1" applyAlignment="1">
      <alignment horizontal="left"/>
    </xf>
    <xf numFmtId="0" fontId="12" fillId="0" borderId="0" xfId="10" applyFont="1" applyFill="1"/>
    <xf numFmtId="0" fontId="12" fillId="0" borderId="0" xfId="10" applyFont="1" applyFill="1" applyAlignment="1">
      <alignment horizontal="left"/>
    </xf>
    <xf numFmtId="0" fontId="6" fillId="0" borderId="0" xfId="10" applyFont="1" applyFill="1"/>
    <xf numFmtId="0" fontId="13" fillId="0" borderId="0" xfId="10" applyFont="1" applyFill="1" applyAlignment="1">
      <alignment horizontal="left"/>
    </xf>
    <xf numFmtId="0" fontId="22" fillId="0" borderId="0" xfId="10" applyFont="1" applyFill="1" applyAlignment="1">
      <alignment horizontal="right"/>
    </xf>
    <xf numFmtId="0" fontId="6" fillId="0" borderId="0" xfId="11" applyFont="1" applyFill="1"/>
    <xf numFmtId="0" fontId="8" fillId="0" borderId="67" xfId="3" quotePrefix="1" applyFont="1" applyFill="1" applyBorder="1" applyAlignment="1" applyProtection="1">
      <alignment horizontal="center" vertical="center"/>
    </xf>
    <xf numFmtId="0" fontId="8" fillId="0" borderId="55" xfId="3" quotePrefix="1" applyFont="1" applyFill="1" applyBorder="1" applyAlignment="1" applyProtection="1">
      <alignment horizontal="center" vertical="center"/>
    </xf>
    <xf numFmtId="0" fontId="8" fillId="0" borderId="54" xfId="3" quotePrefix="1" applyFont="1" applyFill="1" applyBorder="1" applyAlignment="1" applyProtection="1">
      <alignment horizontal="center" vertical="center"/>
    </xf>
    <xf numFmtId="0" fontId="8" fillId="0" borderId="42" xfId="3" quotePrefix="1" applyFont="1" applyFill="1" applyBorder="1" applyAlignment="1" applyProtection="1">
      <alignment horizontal="center" vertical="center"/>
    </xf>
    <xf numFmtId="0" fontId="8" fillId="0" borderId="68" xfId="4" applyFont="1" applyFill="1" applyBorder="1" applyAlignment="1" applyProtection="1">
      <alignment horizontal="left" vertical="center" wrapText="1"/>
    </xf>
    <xf numFmtId="0" fontId="8" fillId="0" borderId="69" xfId="4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8" fillId="0" borderId="68" xfId="3" quotePrefix="1" applyFont="1" applyFill="1" applyBorder="1" applyAlignment="1" applyProtection="1">
      <alignment horizontal="left" vertical="center" wrapText="1"/>
    </xf>
    <xf numFmtId="0" fontId="8" fillId="0" borderId="69" xfId="3" quotePrefix="1" applyFont="1" applyFill="1" applyBorder="1" applyAlignment="1" applyProtection="1">
      <alignment horizontal="left" vertical="center" wrapText="1"/>
    </xf>
    <xf numFmtId="177" fontId="8" fillId="0" borderId="72" xfId="6" quotePrefix="1" applyNumberFormat="1" applyFont="1" applyFill="1" applyBorder="1" applyAlignment="1" applyProtection="1">
      <alignment horizontal="right"/>
    </xf>
    <xf numFmtId="177" fontId="8" fillId="0" borderId="40" xfId="6" quotePrefix="1" applyNumberFormat="1" applyFont="1" applyFill="1" applyBorder="1" applyAlignment="1" applyProtection="1">
      <alignment horizontal="right"/>
    </xf>
    <xf numFmtId="177" fontId="8" fillId="0" borderId="35" xfId="6" quotePrefix="1" applyNumberFormat="1" applyFont="1" applyFill="1" applyBorder="1" applyAlignment="1" applyProtection="1">
      <alignment horizontal="right"/>
    </xf>
    <xf numFmtId="177" fontId="8" fillId="0" borderId="48" xfId="6" quotePrefix="1" applyNumberFormat="1" applyFont="1" applyFill="1" applyBorder="1" applyAlignment="1" applyProtection="1">
      <alignment horizontal="right"/>
    </xf>
    <xf numFmtId="177" fontId="8" fillId="0" borderId="54" xfId="6" quotePrefix="1" applyNumberFormat="1" applyFont="1" applyFill="1" applyBorder="1" applyAlignment="1" applyProtection="1">
      <alignment horizontal="right"/>
    </xf>
    <xf numFmtId="177" fontId="8" fillId="0" borderId="42" xfId="6" quotePrefix="1" applyNumberFormat="1" applyFont="1" applyFill="1" applyBorder="1" applyAlignment="1" applyProtection="1">
      <alignment horizontal="right"/>
    </xf>
    <xf numFmtId="0" fontId="8" fillId="0" borderId="44" xfId="6" applyFont="1" applyFill="1" applyBorder="1" applyAlignment="1" applyProtection="1">
      <alignment horizontal="center"/>
    </xf>
    <xf numFmtId="0" fontId="8" fillId="0" borderId="53" xfId="6" applyFont="1" applyFill="1" applyBorder="1" applyAlignment="1" applyProtection="1">
      <alignment horizontal="center"/>
    </xf>
    <xf numFmtId="0" fontId="8" fillId="0" borderId="40" xfId="6" applyFont="1" applyFill="1" applyBorder="1" applyAlignment="1" applyProtection="1">
      <alignment horizontal="center"/>
    </xf>
    <xf numFmtId="0" fontId="8" fillId="0" borderId="49" xfId="6" applyFont="1" applyFill="1" applyBorder="1" applyAlignment="1" applyProtection="1">
      <alignment horizontal="center"/>
    </xf>
    <xf numFmtId="0" fontId="8" fillId="0" borderId="70" xfId="6" applyFont="1" applyFill="1" applyBorder="1" applyAlignment="1" applyProtection="1">
      <alignment horizontal="center"/>
    </xf>
    <xf numFmtId="0" fontId="8" fillId="0" borderId="42" xfId="6" applyFont="1" applyFill="1" applyBorder="1" applyAlignment="1" applyProtection="1">
      <alignment horizontal="center"/>
    </xf>
    <xf numFmtId="0" fontId="8" fillId="0" borderId="45" xfId="6" applyFont="1" applyFill="1" applyBorder="1" applyAlignment="1" applyProtection="1">
      <alignment horizontal="center"/>
    </xf>
    <xf numFmtId="0" fontId="8" fillId="0" borderId="71" xfId="6" applyFont="1" applyFill="1" applyBorder="1" applyAlignment="1" applyProtection="1">
      <alignment horizontal="center"/>
    </xf>
    <xf numFmtId="0" fontId="8" fillId="0" borderId="48" xfId="6" applyFont="1" applyFill="1" applyBorder="1" applyAlignment="1" applyProtection="1">
      <alignment horizontal="center"/>
    </xf>
    <xf numFmtId="0" fontId="8" fillId="0" borderId="57" xfId="6" applyFont="1" applyFill="1" applyBorder="1" applyAlignment="1" applyProtection="1">
      <alignment horizontal="center" vertical="center"/>
    </xf>
    <xf numFmtId="0" fontId="8" fillId="0" borderId="25" xfId="6" applyFont="1" applyFill="1" applyBorder="1" applyAlignment="1" applyProtection="1">
      <alignment horizontal="center" vertical="center"/>
    </xf>
    <xf numFmtId="0" fontId="8" fillId="0" borderId="1" xfId="6" applyFont="1" applyFill="1" applyBorder="1" applyAlignment="1" applyProtection="1">
      <alignment horizontal="center" vertical="center"/>
    </xf>
    <xf numFmtId="0" fontId="8" fillId="0" borderId="73" xfId="6" applyFont="1" applyFill="1" applyBorder="1" applyAlignment="1" applyProtection="1">
      <alignment horizontal="center" vertical="center"/>
    </xf>
    <xf numFmtId="0" fontId="8" fillId="0" borderId="3" xfId="6" applyFont="1" applyFill="1" applyBorder="1" applyAlignment="1" applyProtection="1">
      <alignment horizontal="center" vertical="center"/>
    </xf>
    <xf numFmtId="0" fontId="8" fillId="0" borderId="16" xfId="6" applyFont="1" applyFill="1" applyBorder="1" applyAlignment="1" applyProtection="1">
      <alignment horizontal="center" vertical="center"/>
    </xf>
    <xf numFmtId="0" fontId="8" fillId="0" borderId="9" xfId="6" applyFont="1" applyFill="1" applyBorder="1" applyAlignment="1" applyProtection="1">
      <alignment horizontal="center" vertical="center"/>
    </xf>
    <xf numFmtId="0" fontId="8" fillId="0" borderId="36" xfId="6" applyFont="1" applyFill="1" applyBorder="1" applyAlignment="1" applyProtection="1">
      <alignment horizontal="center" vertical="center"/>
    </xf>
    <xf numFmtId="0" fontId="8" fillId="0" borderId="8" xfId="6" applyFont="1" applyFill="1" applyBorder="1" applyAlignment="1" applyProtection="1">
      <alignment horizontal="center" vertical="center" textRotation="255"/>
    </xf>
    <xf numFmtId="0" fontId="8" fillId="0" borderId="74" xfId="6" applyFont="1" applyFill="1" applyBorder="1" applyAlignment="1" applyProtection="1">
      <alignment horizontal="center" vertical="center" textRotation="255"/>
    </xf>
    <xf numFmtId="0" fontId="8" fillId="0" borderId="6" xfId="6" applyFont="1" applyFill="1" applyBorder="1" applyAlignment="1" applyProtection="1">
      <alignment horizontal="center" vertical="center" textRotation="255"/>
    </xf>
    <xf numFmtId="0" fontId="8" fillId="0" borderId="77" xfId="6" applyFont="1" applyFill="1" applyBorder="1" applyAlignment="1" applyProtection="1">
      <alignment horizontal="center" vertical="center"/>
    </xf>
    <xf numFmtId="0" fontId="8" fillId="0" borderId="78" xfId="6" applyFont="1" applyFill="1" applyBorder="1" applyAlignment="1" applyProtection="1">
      <alignment horizontal="center" vertical="center"/>
    </xf>
    <xf numFmtId="0" fontId="8" fillId="0" borderId="56" xfId="6" applyFont="1" applyFill="1" applyBorder="1" applyAlignment="1" applyProtection="1">
      <alignment horizontal="center" vertical="center"/>
    </xf>
    <xf numFmtId="0" fontId="8" fillId="0" borderId="76" xfId="6" applyFont="1" applyFill="1" applyBorder="1" applyAlignment="1" applyProtection="1">
      <alignment horizontal="center" vertical="center"/>
    </xf>
    <xf numFmtId="0" fontId="8" fillId="0" borderId="37" xfId="6" applyFont="1" applyFill="1" applyBorder="1" applyAlignment="1" applyProtection="1">
      <alignment horizontal="center" vertical="center"/>
    </xf>
    <xf numFmtId="0" fontId="8" fillId="0" borderId="75" xfId="6" applyFont="1" applyFill="1" applyBorder="1" applyAlignment="1" applyProtection="1">
      <alignment horizontal="center" vertical="center"/>
    </xf>
    <xf numFmtId="0" fontId="8" fillId="0" borderId="77" xfId="6" quotePrefix="1" applyFont="1" applyFill="1" applyBorder="1" applyAlignment="1" applyProtection="1">
      <alignment horizontal="center" vertical="center"/>
    </xf>
    <xf numFmtId="0" fontId="8" fillId="0" borderId="78" xfId="6" quotePrefix="1" applyFont="1" applyFill="1" applyBorder="1" applyAlignment="1" applyProtection="1">
      <alignment horizontal="center" vertical="center"/>
    </xf>
    <xf numFmtId="0" fontId="8" fillId="0" borderId="56" xfId="6" quotePrefix="1" applyFont="1" applyFill="1" applyBorder="1" applyAlignment="1" applyProtection="1">
      <alignment horizontal="center" vertical="center"/>
    </xf>
    <xf numFmtId="0" fontId="8" fillId="0" borderId="76" xfId="6" quotePrefix="1" applyFont="1" applyFill="1" applyBorder="1" applyAlignment="1" applyProtection="1">
      <alignment horizontal="center" vertical="center"/>
    </xf>
    <xf numFmtId="0" fontId="8" fillId="0" borderId="57" xfId="5" applyFont="1" applyFill="1" applyBorder="1" applyAlignment="1" applyProtection="1">
      <alignment horizontal="center"/>
    </xf>
    <xf numFmtId="0" fontId="8" fillId="0" borderId="25" xfId="5" quotePrefix="1" applyFont="1" applyFill="1" applyBorder="1" applyAlignment="1" applyProtection="1">
      <alignment horizontal="center"/>
    </xf>
    <xf numFmtId="0" fontId="8" fillId="0" borderId="57" xfId="6" applyFont="1" applyFill="1" applyBorder="1" applyAlignment="1" applyProtection="1">
      <alignment horizontal="left" vertical="center" wrapText="1"/>
    </xf>
    <xf numFmtId="0" fontId="8" fillId="0" borderId="79" xfId="6" applyFont="1" applyFill="1" applyBorder="1" applyAlignment="1" applyProtection="1">
      <alignment horizontal="left" vertical="center" wrapText="1"/>
    </xf>
    <xf numFmtId="0" fontId="8" fillId="0" borderId="25" xfId="6" applyFont="1" applyFill="1" applyBorder="1" applyAlignment="1" applyProtection="1">
      <alignment horizontal="left" vertical="center" wrapText="1"/>
    </xf>
    <xf numFmtId="0" fontId="14" fillId="0" borderId="31" xfId="5" applyFont="1" applyFill="1" applyBorder="1" applyAlignment="1" applyProtection="1">
      <alignment horizontal="center" vertical="center"/>
    </xf>
    <xf numFmtId="0" fontId="14" fillId="0" borderId="32" xfId="5" applyFont="1" applyFill="1" applyBorder="1" applyAlignment="1" applyProtection="1">
      <alignment horizontal="center" vertical="center"/>
    </xf>
    <xf numFmtId="0" fontId="14" fillId="0" borderId="32" xfId="5" applyFont="1" applyFill="1" applyBorder="1" applyAlignment="1" applyProtection="1">
      <alignment horizontal="center" vertical="center" textRotation="255"/>
    </xf>
    <xf numFmtId="0" fontId="14" fillId="0" borderId="8" xfId="5" applyFont="1" applyFill="1" applyBorder="1" applyAlignment="1" applyProtection="1">
      <alignment horizontal="center" vertical="center" textRotation="255"/>
    </xf>
    <xf numFmtId="0" fontId="14" fillId="0" borderId="17" xfId="5" applyFont="1" applyFill="1" applyBorder="1" applyAlignment="1" applyProtection="1">
      <alignment horizontal="center" vertical="center" textRotation="255"/>
    </xf>
    <xf numFmtId="0" fontId="8" fillId="0" borderId="72" xfId="5" applyFont="1" applyFill="1" applyBorder="1" applyAlignment="1" applyProtection="1">
      <alignment horizontal="center"/>
    </xf>
    <xf numFmtId="0" fontId="8" fillId="0" borderId="40" xfId="5" applyFont="1" applyFill="1" applyBorder="1" applyAlignment="1" applyProtection="1">
      <alignment horizontal="center"/>
    </xf>
    <xf numFmtId="0" fontId="8" fillId="0" borderId="80" xfId="5" applyFont="1" applyFill="1" applyBorder="1" applyAlignment="1" applyProtection="1">
      <alignment horizontal="left" vertical="center" wrapText="1"/>
    </xf>
    <xf numFmtId="0" fontId="8" fillId="0" borderId="81" xfId="5" applyFont="1" applyFill="1" applyBorder="1" applyAlignment="1" applyProtection="1">
      <alignment horizontal="left" vertical="center" wrapText="1"/>
    </xf>
    <xf numFmtId="0" fontId="8" fillId="0" borderId="82" xfId="5" applyFont="1" applyFill="1" applyBorder="1" applyAlignment="1" applyProtection="1">
      <alignment horizontal="left" vertical="center" wrapText="1"/>
    </xf>
    <xf numFmtId="0" fontId="8" fillId="0" borderId="83" xfId="5" applyFont="1" applyFill="1" applyBorder="1" applyAlignment="1" applyProtection="1">
      <alignment horizontal="left" vertical="center" wrapText="1"/>
    </xf>
    <xf numFmtId="0" fontId="8" fillId="0" borderId="84" xfId="5" applyFont="1" applyFill="1" applyBorder="1" applyAlignment="1" applyProtection="1">
      <alignment horizontal="left" vertical="center" wrapText="1"/>
    </xf>
    <xf numFmtId="0" fontId="8" fillId="0" borderId="85" xfId="5" applyFont="1" applyFill="1" applyBorder="1" applyAlignment="1" applyProtection="1">
      <alignment horizontal="left" vertical="center" wrapText="1"/>
    </xf>
    <xf numFmtId="0" fontId="11" fillId="0" borderId="50" xfId="5" applyFont="1" applyFill="1" applyBorder="1" applyAlignment="1" applyProtection="1">
      <alignment horizontal="center" vertical="center"/>
    </xf>
    <xf numFmtId="0" fontId="11" fillId="0" borderId="55" xfId="5" applyFont="1" applyFill="1" applyBorder="1" applyAlignment="1" applyProtection="1">
      <alignment horizontal="center" vertical="center"/>
    </xf>
    <xf numFmtId="0" fontId="11" fillId="0" borderId="51" xfId="5" applyFont="1" applyFill="1" applyBorder="1" applyAlignment="1" applyProtection="1">
      <alignment horizontal="center" vertical="center"/>
    </xf>
    <xf numFmtId="0" fontId="11" fillId="0" borderId="49" xfId="5" applyFont="1" applyFill="1" applyBorder="1" applyAlignment="1" applyProtection="1">
      <alignment horizontal="center" vertical="center"/>
    </xf>
    <xf numFmtId="0" fontId="25" fillId="0" borderId="54" xfId="5" applyFont="1" applyFill="1" applyBorder="1" applyAlignment="1" applyProtection="1">
      <alignment horizontal="center" vertical="center"/>
    </xf>
    <xf numFmtId="0" fontId="25" fillId="0" borderId="42" xfId="5" quotePrefix="1" applyFont="1" applyFill="1" applyBorder="1" applyAlignment="1" applyProtection="1">
      <alignment horizontal="center" vertical="center"/>
    </xf>
    <xf numFmtId="0" fontId="11" fillId="0" borderId="67" xfId="5" applyFont="1" applyFill="1" applyBorder="1" applyAlignment="1" applyProtection="1">
      <alignment horizontal="center" vertical="center"/>
    </xf>
    <xf numFmtId="0" fontId="14" fillId="0" borderId="50" xfId="7" applyFont="1" applyFill="1" applyBorder="1" applyAlignment="1" applyProtection="1">
      <alignment horizontal="center" vertical="center"/>
    </xf>
    <xf numFmtId="0" fontId="14" fillId="0" borderId="55" xfId="7" quotePrefix="1" applyFont="1" applyFill="1" applyBorder="1" applyAlignment="1" applyProtection="1">
      <alignment horizontal="center" vertical="center"/>
    </xf>
    <xf numFmtId="0" fontId="14" fillId="0" borderId="36" xfId="7" applyFont="1" applyFill="1" applyBorder="1" applyAlignment="1" applyProtection="1">
      <alignment horizontal="distributed"/>
    </xf>
    <xf numFmtId="0" fontId="14" fillId="0" borderId="43" xfId="7" applyFont="1" applyFill="1" applyBorder="1" applyAlignment="1" applyProtection="1">
      <alignment horizontal="distributed"/>
    </xf>
    <xf numFmtId="0" fontId="14" fillId="0" borderId="50" xfId="7" quotePrefix="1" applyFont="1" applyFill="1" applyBorder="1" applyAlignment="1" applyProtection="1">
      <alignment horizontal="center" vertical="center"/>
    </xf>
    <xf numFmtId="0" fontId="14" fillId="0" borderId="51" xfId="7" quotePrefix="1" applyFont="1" applyFill="1" applyBorder="1" applyAlignment="1" applyProtection="1">
      <alignment horizontal="center" vertical="center"/>
    </xf>
    <xf numFmtId="0" fontId="14" fillId="0" borderId="33" xfId="7" applyFont="1" applyFill="1" applyBorder="1" applyAlignment="1" applyProtection="1">
      <alignment horizontal="distributed"/>
    </xf>
    <xf numFmtId="0" fontId="14" fillId="0" borderId="44" xfId="7" applyFont="1" applyFill="1" applyBorder="1" applyAlignment="1" applyProtection="1">
      <alignment horizontal="distributed"/>
    </xf>
    <xf numFmtId="0" fontId="14" fillId="0" borderId="80" xfId="7" applyFont="1" applyFill="1" applyBorder="1" applyAlignment="1" applyProtection="1">
      <alignment horizontal="left" vertical="center" wrapText="1"/>
    </xf>
    <xf numFmtId="0" fontId="14" fillId="0" borderId="86" xfId="7" applyFont="1" applyFill="1" applyBorder="1" applyAlignment="1" applyProtection="1">
      <alignment horizontal="left" vertical="center" wrapText="1"/>
    </xf>
    <xf numFmtId="0" fontId="14" fillId="0" borderId="81" xfId="7" applyFont="1" applyFill="1" applyBorder="1" applyAlignment="1" applyProtection="1">
      <alignment horizontal="left" vertical="center" wrapText="1"/>
    </xf>
    <xf numFmtId="0" fontId="14" fillId="0" borderId="84" xfId="7" applyFont="1" applyFill="1" applyBorder="1" applyAlignment="1" applyProtection="1">
      <alignment horizontal="left" vertical="center" wrapText="1"/>
    </xf>
    <xf numFmtId="0" fontId="14" fillId="0" borderId="87" xfId="7" applyFont="1" applyFill="1" applyBorder="1" applyAlignment="1" applyProtection="1">
      <alignment horizontal="left" vertical="center" wrapText="1"/>
    </xf>
    <xf numFmtId="0" fontId="14" fillId="0" borderId="85" xfId="7" applyFont="1" applyFill="1" applyBorder="1" applyAlignment="1" applyProtection="1">
      <alignment horizontal="left" vertical="center" wrapText="1"/>
    </xf>
    <xf numFmtId="0" fontId="11" fillId="0" borderId="36" xfId="7" applyFont="1" applyFill="1" applyBorder="1" applyAlignment="1" applyProtection="1">
      <alignment horizontal="center" vertical="center" textRotation="255"/>
    </xf>
    <xf numFmtId="0" fontId="11" fillId="0" borderId="33" xfId="7" quotePrefix="1" applyFont="1" applyFill="1" applyBorder="1" applyAlignment="1" applyProtection="1">
      <alignment horizontal="center" vertical="center" textRotation="255"/>
    </xf>
    <xf numFmtId="0" fontId="11" fillId="0" borderId="18" xfId="7" quotePrefix="1" applyFont="1" applyFill="1" applyBorder="1" applyAlignment="1" applyProtection="1">
      <alignment horizontal="center" vertical="center" textRotation="255"/>
    </xf>
    <xf numFmtId="0" fontId="14" fillId="0" borderId="36" xfId="7" applyFont="1" applyFill="1" applyBorder="1" applyAlignment="1" applyProtection="1">
      <alignment horizontal="center" vertical="center" textRotation="255"/>
    </xf>
    <xf numFmtId="0" fontId="14" fillId="0" borderId="33" xfId="7" quotePrefix="1" applyFont="1" applyFill="1" applyBorder="1" applyAlignment="1" applyProtection="1">
      <alignment horizontal="center" vertical="center" textRotation="255"/>
    </xf>
    <xf numFmtId="0" fontId="14" fillId="0" borderId="18" xfId="7" quotePrefix="1" applyFont="1" applyFill="1" applyBorder="1" applyAlignment="1" applyProtection="1">
      <alignment horizontal="center" vertical="center" textRotation="255"/>
    </xf>
    <xf numFmtId="0" fontId="14" fillId="0" borderId="65" xfId="7" applyFont="1" applyFill="1" applyBorder="1" applyAlignment="1" applyProtection="1">
      <alignment horizontal="center" vertical="center" textRotation="255"/>
    </xf>
    <xf numFmtId="0" fontId="14" fillId="0" borderId="74" xfId="7" applyFont="1" applyFill="1" applyBorder="1" applyAlignment="1" applyProtection="1">
      <alignment horizontal="center" vertical="center" textRotation="255"/>
    </xf>
    <xf numFmtId="0" fontId="14" fillId="0" borderId="6" xfId="7" applyFont="1" applyFill="1" applyBorder="1" applyAlignment="1" applyProtection="1">
      <alignment horizontal="center" vertical="center" textRotation="255"/>
    </xf>
    <xf numFmtId="0" fontId="14" fillId="0" borderId="31" xfId="7" applyFont="1" applyFill="1" applyBorder="1" applyAlignment="1" applyProtection="1">
      <alignment horizontal="center" vertical="center" textRotation="255"/>
    </xf>
    <xf numFmtId="0" fontId="14" fillId="0" borderId="32" xfId="7" quotePrefix="1" applyFont="1" applyFill="1" applyBorder="1" applyAlignment="1" applyProtection="1">
      <alignment horizontal="center" vertical="center" textRotation="255"/>
    </xf>
    <xf numFmtId="0" fontId="14" fillId="0" borderId="17" xfId="7" quotePrefix="1" applyFont="1" applyFill="1" applyBorder="1" applyAlignment="1" applyProtection="1">
      <alignment horizontal="center" vertical="center" textRotation="255"/>
    </xf>
    <xf numFmtId="0" fontId="14" fillId="0" borderId="64" xfId="7" applyFont="1" applyFill="1" applyBorder="1" applyAlignment="1" applyProtection="1">
      <alignment horizontal="center" vertical="center" textRotation="255"/>
    </xf>
    <xf numFmtId="0" fontId="14" fillId="0" borderId="29" xfId="7" applyFont="1" applyFill="1" applyBorder="1" applyAlignment="1" applyProtection="1">
      <alignment horizontal="center" vertical="center" textRotation="255"/>
    </xf>
    <xf numFmtId="0" fontId="14" fillId="0" borderId="7" xfId="7" applyFont="1" applyFill="1" applyBorder="1" applyAlignment="1" applyProtection="1">
      <alignment horizontal="center" vertical="center" textRotation="255"/>
    </xf>
    <xf numFmtId="0" fontId="14" fillId="0" borderId="51" xfId="7" applyFont="1" applyFill="1" applyBorder="1" applyAlignment="1" applyProtection="1">
      <alignment horizontal="center" vertical="center" textRotation="255"/>
    </xf>
    <xf numFmtId="0" fontId="14" fillId="0" borderId="18" xfId="7" applyFont="1" applyFill="1" applyBorder="1" applyAlignment="1" applyProtection="1">
      <alignment horizontal="center"/>
    </xf>
    <xf numFmtId="0" fontId="14" fillId="0" borderId="45" xfId="7" applyFont="1" applyFill="1" applyBorder="1" applyAlignment="1" applyProtection="1">
      <alignment horizontal="center"/>
    </xf>
    <xf numFmtId="0" fontId="14" fillId="0" borderId="35" xfId="9" applyFont="1" applyFill="1" applyBorder="1" applyAlignment="1" applyProtection="1">
      <alignment horizontal="left" vertical="center" wrapText="1"/>
    </xf>
    <xf numFmtId="0" fontId="14" fillId="0" borderId="71" xfId="9" applyFont="1" applyFill="1" applyBorder="1" applyAlignment="1" applyProtection="1">
      <alignment horizontal="left" vertical="center" wrapText="1"/>
    </xf>
    <xf numFmtId="0" fontId="14" fillId="0" borderId="48" xfId="9" applyFont="1" applyFill="1" applyBorder="1" applyAlignment="1" applyProtection="1">
      <alignment horizontal="left" vertical="center" wrapText="1"/>
    </xf>
    <xf numFmtId="0" fontId="8" fillId="0" borderId="57" xfId="9" quotePrefix="1" applyFont="1" applyFill="1" applyBorder="1" applyAlignment="1" applyProtection="1">
      <alignment horizontal="center"/>
    </xf>
    <xf numFmtId="0" fontId="8" fillId="0" borderId="79" xfId="9" quotePrefix="1" applyFont="1" applyFill="1" applyBorder="1" applyAlignment="1" applyProtection="1">
      <alignment horizontal="center"/>
    </xf>
    <xf numFmtId="0" fontId="8" fillId="0" borderId="25" xfId="9" quotePrefix="1" applyFont="1" applyFill="1" applyBorder="1" applyAlignment="1" applyProtection="1">
      <alignment horizontal="center"/>
    </xf>
    <xf numFmtId="179" fontId="8" fillId="0" borderId="32" xfId="8" applyNumberFormat="1" applyFont="1" applyFill="1" applyBorder="1" applyAlignment="1" applyProtection="1">
      <alignment horizontal="center" vertical="center" textRotation="255"/>
    </xf>
    <xf numFmtId="179" fontId="8" fillId="0" borderId="32" xfId="8" quotePrefix="1" applyNumberFormat="1" applyFont="1" applyFill="1" applyBorder="1" applyAlignment="1" applyProtection="1">
      <alignment horizontal="center" vertical="center" textRotation="255"/>
    </xf>
    <xf numFmtId="179" fontId="8" fillId="0" borderId="17" xfId="8" quotePrefix="1" applyNumberFormat="1" applyFont="1" applyFill="1" applyBorder="1" applyAlignment="1" applyProtection="1">
      <alignment horizontal="center" vertical="center" textRotation="255"/>
    </xf>
    <xf numFmtId="179" fontId="8" fillId="0" borderId="57" xfId="8" applyNumberFormat="1" applyFont="1" applyFill="1" applyBorder="1" applyAlignment="1" applyProtection="1">
      <alignment horizontal="center"/>
    </xf>
    <xf numFmtId="179" fontId="8" fillId="0" borderId="25" xfId="8" quotePrefix="1" applyNumberFormat="1" applyFont="1" applyFill="1" applyBorder="1" applyAlignment="1" applyProtection="1">
      <alignment horizontal="center"/>
    </xf>
    <xf numFmtId="0" fontId="8" fillId="0" borderId="19" xfId="9" applyFont="1" applyFill="1" applyBorder="1" applyAlignment="1" applyProtection="1">
      <alignment horizontal="center" vertical="center"/>
    </xf>
    <xf numFmtId="0" fontId="8" fillId="0" borderId="21" xfId="9" quotePrefix="1" applyFont="1" applyFill="1" applyBorder="1" applyAlignment="1" applyProtection="1">
      <alignment horizontal="center" vertical="center"/>
    </xf>
    <xf numFmtId="0" fontId="8" fillId="0" borderId="67" xfId="9" applyFont="1" applyFill="1" applyBorder="1" applyAlignment="1" applyProtection="1">
      <alignment horizontal="center" vertical="center"/>
    </xf>
    <xf numFmtId="0" fontId="8" fillId="0" borderId="22" xfId="9" quotePrefix="1" applyFont="1" applyFill="1" applyBorder="1" applyAlignment="1" applyProtection="1">
      <alignment horizontal="center" vertical="center"/>
    </xf>
    <xf numFmtId="0" fontId="8" fillId="0" borderId="49" xfId="9" applyFont="1" applyFill="1" applyBorder="1" applyAlignment="1" applyProtection="1">
      <alignment horizontal="center" vertical="center"/>
    </xf>
    <xf numFmtId="0" fontId="8" fillId="0" borderId="42" xfId="9" quotePrefix="1" applyFont="1" applyFill="1" applyBorder="1" applyAlignment="1" applyProtection="1">
      <alignment horizontal="center" vertical="center"/>
    </xf>
    <xf numFmtId="0" fontId="11" fillId="0" borderId="65" xfId="9" applyFont="1" applyFill="1" applyBorder="1" applyAlignment="1" applyProtection="1">
      <alignment horizontal="center" vertical="center" textRotation="255" wrapText="1"/>
    </xf>
    <xf numFmtId="0" fontId="11" fillId="0" borderId="74" xfId="9" quotePrefix="1" applyFont="1" applyFill="1" applyBorder="1" applyAlignment="1" applyProtection="1">
      <alignment horizontal="center" vertical="center" textRotation="255" wrapText="1"/>
    </xf>
    <xf numFmtId="0" fontId="11" fillId="0" borderId="31" xfId="9" quotePrefix="1" applyFont="1" applyFill="1" applyBorder="1" applyAlignment="1" applyProtection="1">
      <alignment horizontal="center" vertical="center" textRotation="255" wrapText="1"/>
    </xf>
    <xf numFmtId="0" fontId="8" fillId="0" borderId="36" xfId="9" applyFont="1" applyFill="1" applyBorder="1" applyAlignment="1" applyProtection="1">
      <alignment horizontal="distributed"/>
    </xf>
    <xf numFmtId="0" fontId="8" fillId="0" borderId="43" xfId="9" applyFont="1" applyFill="1" applyBorder="1" applyAlignment="1" applyProtection="1">
      <alignment horizontal="distributed"/>
    </xf>
    <xf numFmtId="0" fontId="8" fillId="0" borderId="33" xfId="9" applyFont="1" applyFill="1" applyBorder="1" applyAlignment="1" applyProtection="1">
      <alignment horizontal="distributed"/>
    </xf>
    <xf numFmtId="0" fontId="8" fillId="0" borderId="44" xfId="9" applyFont="1" applyFill="1" applyBorder="1" applyAlignment="1" applyProtection="1">
      <alignment horizontal="distributed"/>
    </xf>
    <xf numFmtId="0" fontId="8" fillId="0" borderId="33" xfId="9" quotePrefix="1" applyFont="1" applyFill="1" applyBorder="1" applyAlignment="1" applyProtection="1">
      <alignment horizontal="center"/>
    </xf>
    <xf numFmtId="0" fontId="8" fillId="0" borderId="44" xfId="9" quotePrefix="1" applyFont="1" applyFill="1" applyBorder="1" applyAlignment="1" applyProtection="1">
      <alignment horizontal="center"/>
    </xf>
    <xf numFmtId="179" fontId="8" fillId="0" borderId="80" xfId="8" applyNumberFormat="1" applyFont="1" applyFill="1" applyBorder="1" applyAlignment="1" applyProtection="1">
      <alignment horizontal="left" vertical="center" wrapText="1"/>
    </xf>
    <xf numFmtId="179" fontId="8" fillId="0" borderId="81" xfId="8" applyNumberFormat="1" applyFont="1" applyFill="1" applyBorder="1" applyAlignment="1" applyProtection="1">
      <alignment horizontal="left" vertical="center" wrapText="1"/>
    </xf>
    <xf numFmtId="179" fontId="8" fillId="0" borderId="82" xfId="8" applyNumberFormat="1" applyFont="1" applyFill="1" applyBorder="1" applyAlignment="1" applyProtection="1">
      <alignment horizontal="left" vertical="center" wrapText="1"/>
    </xf>
    <xf numFmtId="179" fontId="8" fillId="0" borderId="83" xfId="8" applyNumberFormat="1" applyFont="1" applyFill="1" applyBorder="1" applyAlignment="1" applyProtection="1">
      <alignment horizontal="left" vertical="center" wrapText="1"/>
    </xf>
    <xf numFmtId="179" fontId="8" fillId="0" borderId="84" xfId="8" applyNumberFormat="1" applyFont="1" applyFill="1" applyBorder="1" applyAlignment="1" applyProtection="1">
      <alignment horizontal="left" vertical="center" wrapText="1"/>
    </xf>
    <xf numFmtId="179" fontId="8" fillId="0" borderId="85" xfId="8" applyNumberFormat="1" applyFont="1" applyFill="1" applyBorder="1" applyAlignment="1" applyProtection="1">
      <alignment horizontal="left" vertical="center" wrapText="1"/>
    </xf>
    <xf numFmtId="179" fontId="8" fillId="0" borderId="50" xfId="8" quotePrefix="1" applyNumberFormat="1" applyFont="1" applyFill="1" applyBorder="1" applyAlignment="1" applyProtection="1">
      <alignment horizontal="center" vertical="center"/>
    </xf>
    <xf numFmtId="179" fontId="8" fillId="0" borderId="51" xfId="8" quotePrefix="1" applyNumberFormat="1" applyFont="1" applyFill="1" applyBorder="1" applyAlignment="1" applyProtection="1">
      <alignment horizontal="center" vertical="center"/>
    </xf>
    <xf numFmtId="179" fontId="8" fillId="0" borderId="55" xfId="8" quotePrefix="1" applyNumberFormat="1" applyFont="1" applyFill="1" applyBorder="1" applyAlignment="1" applyProtection="1">
      <alignment horizontal="center" vertical="center"/>
    </xf>
    <xf numFmtId="179" fontId="8" fillId="0" borderId="67" xfId="8" quotePrefix="1" applyNumberFormat="1" applyFont="1" applyFill="1" applyBorder="1" applyAlignment="1" applyProtection="1">
      <alignment horizontal="center" vertical="center"/>
    </xf>
    <xf numFmtId="179" fontId="8" fillId="0" borderId="34" xfId="8" applyNumberFormat="1" applyFont="1" applyFill="1" applyBorder="1" applyAlignment="1" applyProtection="1">
      <alignment horizontal="center" vertical="center"/>
    </xf>
    <xf numFmtId="179" fontId="8" fillId="0" borderId="5" xfId="8" applyNumberFormat="1" applyFont="1" applyFill="1" applyBorder="1" applyAlignment="1" applyProtection="1">
      <alignment horizontal="center" vertical="center"/>
    </xf>
    <xf numFmtId="38" fontId="6" fillId="0" borderId="54" xfId="1" applyNumberFormat="1" applyFont="1" applyBorder="1" applyAlignment="1"/>
    <xf numFmtId="38" fontId="6" fillId="0" borderId="42" xfId="1" applyNumberFormat="1" applyFont="1" applyBorder="1" applyAlignment="1"/>
    <xf numFmtId="0" fontId="8" fillId="0" borderId="80" xfId="10" applyFont="1" applyFill="1" applyBorder="1" applyAlignment="1" applyProtection="1">
      <alignment horizontal="left" vertical="center" wrapText="1"/>
    </xf>
    <xf numFmtId="0" fontId="8" fillId="0" borderId="81" xfId="10" applyFont="1" applyFill="1" applyBorder="1" applyAlignment="1" applyProtection="1">
      <alignment horizontal="left" vertical="center" wrapText="1"/>
    </xf>
    <xf numFmtId="0" fontId="8" fillId="0" borderId="82" xfId="10" applyFont="1" applyFill="1" applyBorder="1" applyAlignment="1" applyProtection="1">
      <alignment horizontal="left" vertical="center" wrapText="1"/>
    </xf>
    <xf numFmtId="0" fontId="8" fillId="0" borderId="83" xfId="10" applyFont="1" applyFill="1" applyBorder="1" applyAlignment="1" applyProtection="1">
      <alignment horizontal="left" vertical="center" wrapText="1"/>
    </xf>
    <xf numFmtId="182" fontId="6" fillId="0" borderId="35" xfId="1" applyNumberFormat="1" applyFont="1" applyBorder="1" applyAlignment="1"/>
    <xf numFmtId="182" fontId="6" fillId="0" borderId="48" xfId="1" applyNumberFormat="1" applyFont="1" applyBorder="1" applyAlignment="1"/>
    <xf numFmtId="176" fontId="6" fillId="0" borderId="35" xfId="11" quotePrefix="1" applyNumberFormat="1" applyFont="1" applyFill="1" applyBorder="1" applyAlignment="1" applyProtection="1"/>
    <xf numFmtId="176" fontId="6" fillId="0" borderId="48" xfId="11" quotePrefix="1" applyNumberFormat="1" applyFont="1" applyFill="1" applyBorder="1" applyAlignment="1" applyProtection="1"/>
    <xf numFmtId="38" fontId="6" fillId="0" borderId="56" xfId="1" applyNumberFormat="1" applyFont="1" applyBorder="1" applyAlignment="1"/>
    <xf numFmtId="38" fontId="6" fillId="0" borderId="88" xfId="1" applyNumberFormat="1" applyFont="1" applyBorder="1" applyAlignment="1"/>
    <xf numFmtId="3" fontId="6" fillId="0" borderId="54" xfId="11" quotePrefix="1" applyNumberFormat="1" applyFont="1" applyFill="1" applyBorder="1" applyAlignment="1" applyProtection="1"/>
    <xf numFmtId="3" fontId="6" fillId="0" borderId="42" xfId="11" quotePrefix="1" applyNumberFormat="1" applyFont="1" applyFill="1" applyBorder="1" applyAlignment="1" applyProtection="1"/>
    <xf numFmtId="0" fontId="8" fillId="0" borderId="1" xfId="10" applyFont="1" applyFill="1" applyBorder="1" applyAlignment="1" applyProtection="1">
      <alignment horizontal="center" vertical="center"/>
    </xf>
    <xf numFmtId="0" fontId="8" fillId="0" borderId="39" xfId="10" applyFont="1" applyFill="1" applyBorder="1" applyAlignment="1" applyProtection="1">
      <alignment horizontal="center" vertical="center"/>
    </xf>
    <xf numFmtId="0" fontId="8" fillId="0" borderId="3" xfId="10" applyFont="1" applyFill="1" applyBorder="1" applyAlignment="1" applyProtection="1">
      <alignment horizontal="center" vertical="center"/>
    </xf>
    <xf numFmtId="0" fontId="8" fillId="0" borderId="41" xfId="10" applyFont="1" applyFill="1" applyBorder="1" applyAlignment="1" applyProtection="1">
      <alignment horizontal="center" vertical="center"/>
    </xf>
    <xf numFmtId="0" fontId="8" fillId="0" borderId="54" xfId="10" applyFont="1" applyFill="1" applyBorder="1" applyAlignment="1" applyProtection="1">
      <alignment horizontal="center"/>
    </xf>
    <xf numFmtId="0" fontId="8" fillId="0" borderId="42" xfId="10" applyFont="1" applyFill="1" applyBorder="1" applyAlignment="1" applyProtection="1">
      <alignment horizontal="center"/>
    </xf>
    <xf numFmtId="0" fontId="6" fillId="0" borderId="35" xfId="10" applyFont="1" applyBorder="1" applyAlignment="1">
      <alignment horizontal="center"/>
    </xf>
    <xf numFmtId="0" fontId="6" fillId="0" borderId="48" xfId="10" applyFont="1" applyBorder="1" applyAlignment="1">
      <alignment horizontal="center"/>
    </xf>
    <xf numFmtId="0" fontId="6" fillId="0" borderId="3" xfId="10" applyFont="1" applyBorder="1" applyAlignment="1">
      <alignment horizontal="center"/>
    </xf>
    <xf numFmtId="0" fontId="6" fillId="0" borderId="41" xfId="10" applyFont="1" applyBorder="1" applyAlignment="1">
      <alignment horizontal="center"/>
    </xf>
    <xf numFmtId="38" fontId="6" fillId="0" borderId="1" xfId="1" applyNumberFormat="1" applyFont="1" applyBorder="1" applyAlignment="1"/>
    <xf numFmtId="38" fontId="6" fillId="0" borderId="39" xfId="1" applyNumberFormat="1" applyFont="1" applyBorder="1" applyAlignment="1"/>
    <xf numFmtId="0" fontId="8" fillId="0" borderId="54" xfId="10" applyFont="1" applyFill="1" applyBorder="1" applyAlignment="1" applyProtection="1">
      <alignment horizontal="center" vertical="center"/>
    </xf>
    <xf numFmtId="0" fontId="8" fillId="0" borderId="42" xfId="10" quotePrefix="1" applyFont="1" applyFill="1" applyBorder="1" applyAlignment="1" applyProtection="1">
      <alignment horizontal="center" vertical="center"/>
    </xf>
    <xf numFmtId="0" fontId="8" fillId="0" borderId="26" xfId="10" applyFont="1" applyFill="1" applyBorder="1" applyAlignment="1" applyProtection="1">
      <alignment horizontal="center"/>
    </xf>
    <xf numFmtId="0" fontId="6" fillId="0" borderId="21" xfId="10" applyFont="1" applyBorder="1" applyAlignment="1">
      <alignment horizontal="center"/>
    </xf>
    <xf numFmtId="0" fontId="8" fillId="0" borderId="84" xfId="10" applyFont="1" applyFill="1" applyBorder="1" applyAlignment="1" applyProtection="1">
      <alignment horizontal="left" vertical="center" wrapText="1"/>
    </xf>
    <xf numFmtId="0" fontId="8" fillId="0" borderId="85" xfId="10" applyFont="1" applyFill="1" applyBorder="1" applyAlignment="1" applyProtection="1">
      <alignment horizontal="left" vertical="center" wrapText="1"/>
    </xf>
    <xf numFmtId="0" fontId="8" fillId="0" borderId="38" xfId="10" applyFont="1" applyFill="1" applyBorder="1" applyAlignment="1" applyProtection="1">
      <alignment horizontal="center" vertical="center"/>
    </xf>
    <xf numFmtId="0" fontId="8" fillId="0" borderId="38" xfId="10" quotePrefix="1" applyFont="1" applyFill="1" applyBorder="1" applyAlignment="1" applyProtection="1">
      <alignment horizontal="center" vertical="center"/>
    </xf>
    <xf numFmtId="0" fontId="6" fillId="0" borderId="54" xfId="11" applyFont="1" applyBorder="1" applyAlignment="1">
      <alignment horizontal="center" vertical="center"/>
    </xf>
    <xf numFmtId="0" fontId="6" fillId="0" borderId="70" xfId="11" applyFont="1" applyBorder="1" applyAlignment="1">
      <alignment horizontal="center" vertical="center"/>
    </xf>
    <xf numFmtId="0" fontId="6" fillId="0" borderId="42" xfId="11" applyFont="1" applyBorder="1" applyAlignment="1">
      <alignment horizontal="center" vertical="center"/>
    </xf>
    <xf numFmtId="38" fontId="29" fillId="0" borderId="49" xfId="1" applyFont="1" applyBorder="1" applyAlignment="1"/>
    <xf numFmtId="0" fontId="29" fillId="0" borderId="42" xfId="0" applyFont="1" applyBorder="1" applyAlignment="1"/>
    <xf numFmtId="38" fontId="29" fillId="0" borderId="49" xfId="1" applyFont="1" applyBorder="1" applyAlignment="1">
      <alignment horizontal="right"/>
    </xf>
    <xf numFmtId="0" fontId="29" fillId="0" borderId="67" xfId="0" applyFont="1" applyBorder="1" applyAlignment="1"/>
    <xf numFmtId="38" fontId="29" fillId="0" borderId="45" xfId="1" applyFont="1" applyBorder="1" applyAlignment="1"/>
    <xf numFmtId="0" fontId="29" fillId="0" borderId="48" xfId="0" applyFont="1" applyBorder="1" applyAlignment="1"/>
    <xf numFmtId="0" fontId="29" fillId="0" borderId="22" xfId="11" applyFont="1" applyBorder="1" applyAlignment="1"/>
    <xf numFmtId="0" fontId="13" fillId="0" borderId="32" xfId="11" applyFont="1" applyBorder="1" applyAlignment="1">
      <alignment vertical="center" textRotation="255"/>
    </xf>
    <xf numFmtId="0" fontId="13" fillId="0" borderId="17" xfId="11" applyFont="1" applyBorder="1" applyAlignment="1">
      <alignment vertical="center" textRotation="255"/>
    </xf>
    <xf numFmtId="0" fontId="11" fillId="0" borderId="11" xfId="12" applyFont="1" applyFill="1" applyBorder="1" applyAlignment="1" applyProtection="1">
      <alignment horizontal="center"/>
    </xf>
    <xf numFmtId="0" fontId="13" fillId="0" borderId="62" xfId="0" applyFont="1" applyBorder="1" applyAlignment="1">
      <alignment horizontal="center"/>
    </xf>
    <xf numFmtId="0" fontId="13" fillId="0" borderId="24" xfId="11" applyFont="1" applyBorder="1" applyAlignment="1">
      <alignment vertical="center" textRotation="255"/>
    </xf>
    <xf numFmtId="0" fontId="13" fillId="0" borderId="24" xfId="0" applyFont="1" applyBorder="1" applyAlignment="1">
      <alignment vertical="center" textRotation="255"/>
    </xf>
    <xf numFmtId="0" fontId="13" fillId="0" borderId="22" xfId="0" applyFont="1" applyBorder="1" applyAlignment="1">
      <alignment vertical="center" textRotation="255"/>
    </xf>
    <xf numFmtId="0" fontId="11" fillId="0" borderId="11" xfId="12" quotePrefix="1" applyFont="1" applyFill="1" applyBorder="1" applyAlignment="1" applyProtection="1">
      <alignment horizontal="center"/>
    </xf>
    <xf numFmtId="0" fontId="13" fillId="0" borderId="13" xfId="0" applyFont="1" applyBorder="1" applyAlignment="1">
      <alignment horizontal="center"/>
    </xf>
    <xf numFmtId="0" fontId="11" fillId="0" borderId="63" xfId="12" applyFont="1" applyFill="1" applyBorder="1" applyAlignment="1" applyProtection="1">
      <alignment horizontal="right"/>
    </xf>
    <xf numFmtId="0" fontId="13" fillId="0" borderId="89" xfId="0" applyFont="1" applyBorder="1" applyAlignment="1"/>
    <xf numFmtId="0" fontId="11" fillId="0" borderId="63" xfId="12" quotePrefix="1" applyFont="1" applyFill="1" applyBorder="1" applyAlignment="1" applyProtection="1"/>
    <xf numFmtId="0" fontId="13" fillId="0" borderId="75" xfId="11" applyFont="1" applyBorder="1" applyAlignment="1"/>
    <xf numFmtId="0" fontId="13" fillId="0" borderId="14" xfId="11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1" fillId="0" borderId="14" xfId="12" applyFont="1" applyFill="1" applyBorder="1" applyAlignment="1" applyProtection="1">
      <alignment horizontal="center"/>
    </xf>
    <xf numFmtId="0" fontId="13" fillId="0" borderId="16" xfId="0" applyFont="1" applyBorder="1" applyAlignment="1">
      <alignment horizontal="center"/>
    </xf>
  </cellXfs>
  <cellStyles count="13">
    <cellStyle name="桁区切り" xfId="1" builtinId="6"/>
    <cellStyle name="標準" xfId="0" builtinId="0"/>
    <cellStyle name="標準_18納税義務者数の年度別比較（試）" xfId="2"/>
    <cellStyle name="標準_36固定納税義務者数の年度別比較" xfId="3"/>
    <cellStyle name="標準_37固定調定額の年度別比較" xfId="4"/>
    <cellStyle name="標準_38土地に関する調" xfId="5"/>
    <cellStyle name="標準_39固定地目別課税標準額の年度別比較" xfId="6"/>
    <cellStyle name="標準_40家屋に関する調" xfId="7"/>
    <cellStyle name="標準_42家屋の増減" xfId="8"/>
    <cellStyle name="標準_43償却資産に関する調" xfId="9"/>
    <cellStyle name="標準_44交付金に関する調" xfId="10"/>
    <cellStyle name="標準_45都市計画税に関する調" xfId="11"/>
    <cellStyle name="標準_46特別土地保有税に関する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平成２７年度固定資産税調定額の構成　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(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滞納繰越分を除く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)</a:t>
            </a:r>
            <a:endParaRPr lang="ja-JP" altLang="en-US" sz="11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9.3511450381679434E-2"/>
          <c:y val="1.84615384615384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969465648854991E-2"/>
          <c:y val="0.2523076923076924"/>
          <c:w val="0.6622137404580154"/>
          <c:h val="0.66769230769230781"/>
        </c:manualLayout>
      </c:layout>
      <c:pie3DChart>
        <c:varyColors val="1"/>
        <c:ser>
          <c:idx val="0"/>
          <c:order val="0"/>
          <c:tx>
            <c:strRef>
              <c:f>Sheet1!$A$6</c:f>
              <c:strCache>
                <c:ptCount val="1"/>
                <c:pt idx="0">
                  <c:v>調 　定   額</c:v>
                </c:pt>
              </c:strCache>
            </c:strRef>
          </c:tx>
          <c:dLbls>
            <c:dLbl>
              <c:idx val="0"/>
              <c:layout>
                <c:manualLayout>
                  <c:x val="-0.12572779547594728"/>
                  <c:y val="-0.227798586715122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土地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4,739,218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千円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(44.4%)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58-46C1-8338-5E32C8B27640}"/>
                </c:ext>
              </c:extLst>
            </c:dLbl>
            <c:dLbl>
              <c:idx val="1"/>
              <c:layout>
                <c:manualLayout>
                  <c:x val="3.5982649115425452E-2"/>
                  <c:y val="8.100981223500894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</a:rPr>
                      <a:t>家屋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ysClr val="windowText" lastClr="000000"/>
                        </a:solidFill>
                        <a:latin typeface="Calibri"/>
                      </a:rPr>
                      <a:t>4,913,573</a:t>
                    </a:r>
                    <a:r>
                      <a:rPr lang="ja-JP" altLang="en-US" sz="1000" b="0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</a:rPr>
                      <a:t>千円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ysClr val="windowText" lastClr="000000"/>
                        </a:solidFill>
                        <a:latin typeface="Calibri"/>
                      </a:rPr>
                      <a:t>(46.0%)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58-46C1-8338-5E32C8B27640}"/>
                </c:ext>
              </c:extLst>
            </c:dLbl>
            <c:dLbl>
              <c:idx val="2"/>
              <c:layout>
                <c:manualLayout>
                  <c:x val="-1.0734380323117748E-2"/>
                  <c:y val="2.177383304118784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償却資産</a:t>
                    </a:r>
                    <a:r>
                      <a:rPr lang="en-US" altLang="ja-JP"/>
                      <a:t>1,026,047</a:t>
                    </a:r>
                    <a:r>
                      <a:rPr lang="ja-JP" altLang="en-US"/>
                      <a:t>千円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(9.6%)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58-46C1-8338-5E32C8B276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Sheet1!$B$5:$D$5</c:f>
              <c:strCache>
                <c:ptCount val="3"/>
                <c:pt idx="0">
                  <c:v>土地</c:v>
                </c:pt>
                <c:pt idx="1">
                  <c:v>家屋</c:v>
                </c:pt>
                <c:pt idx="2">
                  <c:v>償却資産</c:v>
                </c:pt>
              </c:strCache>
            </c:strRef>
          </c:cat>
          <c:val>
            <c:numRef>
              <c:f>Sheet1!$B$6:$D$6</c:f>
              <c:numCache>
                <c:formatCode>#,##0_);[Red]\(#,##0\)</c:formatCode>
                <c:ptCount val="3"/>
                <c:pt idx="0">
                  <c:v>4739218</c:v>
                </c:pt>
                <c:pt idx="1">
                  <c:v>4913573</c:v>
                </c:pt>
                <c:pt idx="2">
                  <c:v>1026047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58-46C1-8338-5E32C8B27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図６　交付金額の推移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06A-43F5-888B-528512EDF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28160"/>
        <c:axId val="6258764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6A-43F5-888B-528512EDF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89184"/>
        <c:axId val="62590976"/>
      </c:lineChart>
      <c:catAx>
        <c:axId val="63228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87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25876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228160"/>
        <c:crosses val="autoZero"/>
        <c:crossBetween val="between"/>
      </c:valAx>
      <c:catAx>
        <c:axId val="62589184"/>
        <c:scaling>
          <c:orientation val="minMax"/>
        </c:scaling>
        <c:delete val="1"/>
        <c:axPos val="b"/>
        <c:majorTickMark val="out"/>
        <c:minorTickMark val="none"/>
        <c:tickLblPos val="none"/>
        <c:crossAx val="62590976"/>
        <c:crosses val="autoZero"/>
        <c:auto val="0"/>
        <c:lblAlgn val="ctr"/>
        <c:lblOffset val="100"/>
        <c:noMultiLvlLbl val="0"/>
      </c:catAx>
      <c:valAx>
        <c:axId val="625909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8918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16</xdr:row>
      <xdr:rowOff>152400</xdr:rowOff>
    </xdr:from>
    <xdr:to>
      <xdr:col>10</xdr:col>
      <xdr:colOff>200025</xdr:colOff>
      <xdr:row>23</xdr:row>
      <xdr:rowOff>85725</xdr:rowOff>
    </xdr:to>
    <xdr:sp macro="" textlink="">
      <xdr:nvSpPr>
        <xdr:cNvPr id="961894" name="Rectangle 76"/>
        <xdr:cNvSpPr>
          <a:spLocks noChangeArrowheads="1"/>
        </xdr:cNvSpPr>
      </xdr:nvSpPr>
      <xdr:spPr bwMode="auto">
        <a:xfrm>
          <a:off x="6086475" y="3867150"/>
          <a:ext cx="1352550" cy="20002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961895" name="Line 4"/>
        <xdr:cNvSpPr>
          <a:spLocks noChangeShapeType="1"/>
        </xdr:cNvSpPr>
      </xdr:nvSpPr>
      <xdr:spPr bwMode="auto">
        <a:xfrm>
          <a:off x="0" y="57816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60</xdr:row>
      <xdr:rowOff>85725</xdr:rowOff>
    </xdr:from>
    <xdr:to>
      <xdr:col>4</xdr:col>
      <xdr:colOff>0</xdr:colOff>
      <xdr:row>63</xdr:row>
      <xdr:rowOff>47625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1390650" y="8753475"/>
          <a:ext cx="0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55,404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(52.3%)</a:t>
          </a:r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90650" y="9753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6,838,143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(66.2%)</a:t>
          </a:r>
        </a:p>
      </xdr:txBody>
    </xdr:sp>
    <xdr:clientData/>
  </xdr:twoCellAnchor>
  <xdr:twoCellAnchor>
    <xdr:from>
      <xdr:col>0</xdr:col>
      <xdr:colOff>361950</xdr:colOff>
      <xdr:row>27</xdr:row>
      <xdr:rowOff>95250</xdr:rowOff>
    </xdr:from>
    <xdr:to>
      <xdr:col>6</xdr:col>
      <xdr:colOff>57150</xdr:colOff>
      <xdr:row>45</xdr:row>
      <xdr:rowOff>85725</xdr:rowOff>
    </xdr:to>
    <xdr:graphicFrame macro="">
      <xdr:nvGraphicFramePr>
        <xdr:cNvPr id="961898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0.83729</cdr:x>
      <cdr:y>0.21432</cdr:y>
    </cdr:from>
    <cdr:to>
      <cdr:x>0.89397</cdr:x>
      <cdr:y>0.28794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362450" y="657225"/>
          <a:ext cx="2952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9525</xdr:rowOff>
    </xdr:from>
    <xdr:to>
      <xdr:col>5</xdr:col>
      <xdr:colOff>0</xdr:colOff>
      <xdr:row>25</xdr:row>
      <xdr:rowOff>0</xdr:rowOff>
    </xdr:to>
    <xdr:cxnSp macro="">
      <xdr:nvCxnSpPr>
        <xdr:cNvPr id="5" name="直線コネクタ 4"/>
        <xdr:cNvCxnSpPr/>
      </xdr:nvCxnSpPr>
      <xdr:spPr bwMode="auto">
        <a:xfrm>
          <a:off x="9525" y="5314950"/>
          <a:ext cx="2809875" cy="2952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13</xdr:row>
      <xdr:rowOff>0</xdr:rowOff>
    </xdr:from>
    <xdr:to>
      <xdr:col>6</xdr:col>
      <xdr:colOff>0</xdr:colOff>
      <xdr:row>13</xdr:row>
      <xdr:rowOff>0</xdr:rowOff>
    </xdr:to>
    <xdr:graphicFrame macro="">
      <xdr:nvGraphicFramePr>
        <xdr:cNvPr id="1165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19050</xdr:colOff>
      <xdr:row>10</xdr:row>
      <xdr:rowOff>0</xdr:rowOff>
    </xdr:to>
    <xdr:sp macro="" textlink="">
      <xdr:nvSpPr>
        <xdr:cNvPr id="1167369" name="Line 1"/>
        <xdr:cNvSpPr>
          <a:spLocks noChangeShapeType="1"/>
        </xdr:cNvSpPr>
      </xdr:nvSpPr>
      <xdr:spPr bwMode="auto">
        <a:xfrm>
          <a:off x="0" y="1257300"/>
          <a:ext cx="438150" cy="1104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zoomScaleNormal="100" zoomScaleSheetLayoutView="100" workbookViewId="0">
      <selection activeCell="A2" sqref="A2"/>
    </sheetView>
  </sheetViews>
  <sheetFormatPr defaultColWidth="8" defaultRowHeight="12.75" x14ac:dyDescent="0.15"/>
  <cols>
    <col min="1" max="1" width="16" style="1" customWidth="1"/>
    <col min="2" max="2" width="12.5" style="1" customWidth="1"/>
    <col min="3" max="3" width="8" style="1" customWidth="1"/>
    <col min="4" max="4" width="12.5" style="1" customWidth="1"/>
    <col min="5" max="5" width="8" style="1" customWidth="1"/>
    <col min="6" max="6" width="12.5" style="1" customWidth="1"/>
    <col min="7" max="7" width="8" style="1" customWidth="1"/>
    <col min="8" max="8" width="1.5" style="1" customWidth="1"/>
    <col min="9" max="11" width="8" style="1"/>
    <col min="12" max="16" width="12.5" style="1" customWidth="1"/>
    <col min="17" max="16384" width="8" style="1"/>
  </cols>
  <sheetData>
    <row r="1" spans="1:16" ht="24" customHeight="1" x14ac:dyDescent="0.2">
      <c r="A1" s="388" t="s">
        <v>96</v>
      </c>
      <c r="B1" s="389"/>
      <c r="C1" s="389"/>
      <c r="D1" s="389"/>
      <c r="E1" s="389"/>
      <c r="F1" s="389"/>
      <c r="G1" s="389"/>
    </row>
    <row r="2" spans="1:16" ht="21" customHeight="1" x14ac:dyDescent="0.15"/>
    <row r="3" spans="1:16" ht="18" customHeight="1" x14ac:dyDescent="0.15">
      <c r="A3" s="26" t="s">
        <v>97</v>
      </c>
    </row>
    <row r="4" spans="1:16" ht="18" customHeight="1" x14ac:dyDescent="0.15">
      <c r="A4" s="26"/>
    </row>
    <row r="5" spans="1:16" s="116" customFormat="1" ht="14.25" x14ac:dyDescent="0.15">
      <c r="A5" s="121" t="s">
        <v>156</v>
      </c>
      <c r="B5" s="113"/>
      <c r="C5" s="113"/>
      <c r="D5" s="113"/>
      <c r="E5" s="113"/>
      <c r="F5" s="114"/>
      <c r="G5" s="115"/>
      <c r="H5" s="113"/>
    </row>
    <row r="6" spans="1:16" s="117" customFormat="1" x14ac:dyDescent="0.15">
      <c r="A6" s="22"/>
      <c r="B6" s="256"/>
      <c r="C6" s="256"/>
      <c r="D6" s="256"/>
      <c r="E6" s="256"/>
      <c r="F6" s="257"/>
      <c r="G6" s="258" t="s">
        <v>57</v>
      </c>
      <c r="H6" s="256"/>
      <c r="I6" s="259"/>
      <c r="J6" s="259"/>
    </row>
    <row r="7" spans="1:16" ht="23.25" customHeight="1" x14ac:dyDescent="0.15">
      <c r="A7" s="390" t="s">
        <v>95</v>
      </c>
      <c r="B7" s="384" t="s">
        <v>177</v>
      </c>
      <c r="C7" s="385"/>
      <c r="D7" s="382" t="s">
        <v>190</v>
      </c>
      <c r="E7" s="383"/>
      <c r="F7" s="382" t="s">
        <v>195</v>
      </c>
      <c r="G7" s="383"/>
      <c r="H7" s="3"/>
      <c r="I7" s="260"/>
      <c r="J7" s="260"/>
    </row>
    <row r="8" spans="1:16" ht="23.25" customHeight="1" x14ac:dyDescent="0.15">
      <c r="A8" s="391"/>
      <c r="B8" s="106" t="s">
        <v>82</v>
      </c>
      <c r="C8" s="46" t="s">
        <v>150</v>
      </c>
      <c r="D8" s="106" t="s">
        <v>82</v>
      </c>
      <c r="E8" s="46" t="s">
        <v>150</v>
      </c>
      <c r="F8" s="91" t="s">
        <v>82</v>
      </c>
      <c r="G8" s="46" t="s">
        <v>150</v>
      </c>
      <c r="H8" s="3"/>
      <c r="I8" s="260"/>
      <c r="J8" s="260"/>
    </row>
    <row r="9" spans="1:16" ht="23.25" customHeight="1" x14ac:dyDescent="0.15">
      <c r="A9" s="88" t="s">
        <v>1</v>
      </c>
      <c r="B9" s="107">
        <v>64560</v>
      </c>
      <c r="C9" s="55">
        <v>100.6</v>
      </c>
      <c r="D9" s="261">
        <v>64826</v>
      </c>
      <c r="E9" s="55">
        <v>100.4</v>
      </c>
      <c r="F9" s="261">
        <v>65094</v>
      </c>
      <c r="G9" s="55">
        <f>ROUND(F9/D9*100,1)</f>
        <v>100.4</v>
      </c>
      <c r="H9" s="3"/>
      <c r="I9" s="260"/>
      <c r="J9" s="260"/>
    </row>
    <row r="10" spans="1:16" ht="23.25" customHeight="1" x14ac:dyDescent="0.15">
      <c r="A10" s="89" t="s">
        <v>2</v>
      </c>
      <c r="B10" s="108">
        <v>70675</v>
      </c>
      <c r="C10" s="55">
        <v>100.7</v>
      </c>
      <c r="D10" s="262">
        <v>71088</v>
      </c>
      <c r="E10" s="55">
        <v>100.6</v>
      </c>
      <c r="F10" s="262">
        <v>71568</v>
      </c>
      <c r="G10" s="55">
        <f>ROUND(F10/D10*100,1)</f>
        <v>100.7</v>
      </c>
      <c r="H10" s="3"/>
      <c r="I10" s="260"/>
      <c r="J10" s="260"/>
    </row>
    <row r="11" spans="1:16" ht="23.25" customHeight="1" x14ac:dyDescent="0.15">
      <c r="A11" s="90" t="s">
        <v>3</v>
      </c>
      <c r="B11" s="109">
        <v>1154</v>
      </c>
      <c r="C11" s="56">
        <v>98.3</v>
      </c>
      <c r="D11" s="263">
        <v>1139</v>
      </c>
      <c r="E11" s="56">
        <v>98.7</v>
      </c>
      <c r="F11" s="263">
        <v>1169</v>
      </c>
      <c r="G11" s="56">
        <f>ROUND(F11/D11*100,1)</f>
        <v>102.6</v>
      </c>
      <c r="H11" s="3"/>
      <c r="I11" s="260"/>
      <c r="J11" s="260"/>
    </row>
    <row r="12" spans="1:16" x14ac:dyDescent="0.15">
      <c r="A12" s="256"/>
      <c r="B12" s="256"/>
      <c r="C12" s="256"/>
      <c r="D12" s="256"/>
      <c r="E12" s="256"/>
      <c r="F12" s="256"/>
      <c r="G12" s="264"/>
      <c r="H12" s="256"/>
      <c r="I12" s="260"/>
      <c r="J12" s="260"/>
    </row>
    <row r="13" spans="1:16" ht="14.25" x14ac:dyDescent="0.15">
      <c r="A13" s="256"/>
      <c r="B13" s="256"/>
      <c r="C13" s="256"/>
      <c r="D13" s="256"/>
      <c r="E13" s="256"/>
      <c r="F13" s="256"/>
      <c r="G13" s="256"/>
      <c r="H13" s="256"/>
      <c r="I13" s="260"/>
      <c r="J13" s="265"/>
      <c r="K13"/>
      <c r="L13"/>
      <c r="M13"/>
      <c r="N13"/>
      <c r="O13"/>
      <c r="P13"/>
    </row>
    <row r="14" spans="1:16" ht="14.25" x14ac:dyDescent="0.15">
      <c r="A14" s="4" t="s">
        <v>0</v>
      </c>
      <c r="B14" s="3"/>
      <c r="C14" s="3"/>
      <c r="D14" s="3"/>
      <c r="E14" s="3"/>
      <c r="F14" s="3"/>
      <c r="G14" s="3"/>
      <c r="H14" s="4"/>
      <c r="I14" s="260"/>
      <c r="J14" s="265"/>
      <c r="K14"/>
      <c r="L14"/>
      <c r="M14"/>
      <c r="N14"/>
      <c r="O14"/>
      <c r="P14"/>
    </row>
    <row r="15" spans="1:16" ht="14.25" x14ac:dyDescent="0.15">
      <c r="A15" s="120" t="s">
        <v>157</v>
      </c>
      <c r="B15" s="266"/>
      <c r="C15" s="266"/>
      <c r="D15" s="266"/>
      <c r="E15" s="266"/>
      <c r="F15" s="7"/>
      <c r="G15" s="98"/>
      <c r="H15" s="3"/>
      <c r="I15" s="260"/>
      <c r="J15" s="265"/>
      <c r="K15"/>
      <c r="L15"/>
      <c r="M15"/>
      <c r="N15"/>
      <c r="O15"/>
      <c r="P15"/>
    </row>
    <row r="16" spans="1:16" s="117" customFormat="1" x14ac:dyDescent="0.15">
      <c r="A16" s="118"/>
      <c r="B16" s="266"/>
      <c r="C16" s="266"/>
      <c r="D16" s="266"/>
      <c r="E16" s="266"/>
      <c r="F16" s="7"/>
      <c r="G16" s="119" t="s">
        <v>55</v>
      </c>
      <c r="H16" s="3"/>
      <c r="I16" s="259"/>
      <c r="J16" s="267"/>
      <c r="K16" s="31"/>
      <c r="L16" s="31"/>
      <c r="M16" s="31"/>
      <c r="N16" s="31"/>
      <c r="O16" s="31"/>
      <c r="P16" s="31"/>
    </row>
    <row r="17" spans="1:16" ht="23.25" customHeight="1" x14ac:dyDescent="0.15">
      <c r="A17" s="386" t="s">
        <v>101</v>
      </c>
      <c r="B17" s="384" t="s">
        <v>177</v>
      </c>
      <c r="C17" s="385"/>
      <c r="D17" s="384" t="s">
        <v>190</v>
      </c>
      <c r="E17" s="385"/>
      <c r="F17" s="382" t="s">
        <v>195</v>
      </c>
      <c r="G17" s="383"/>
      <c r="H17" s="3"/>
      <c r="I17" s="260"/>
      <c r="J17" s="265"/>
      <c r="K17"/>
      <c r="L17"/>
      <c r="M17"/>
      <c r="N17"/>
      <c r="O17"/>
      <c r="P17"/>
    </row>
    <row r="18" spans="1:16" ht="23.25" customHeight="1" x14ac:dyDescent="0.15">
      <c r="A18" s="387"/>
      <c r="B18" s="110" t="s">
        <v>5</v>
      </c>
      <c r="C18" s="46" t="s">
        <v>150</v>
      </c>
      <c r="D18" s="110" t="s">
        <v>5</v>
      </c>
      <c r="E18" s="46" t="s">
        <v>150</v>
      </c>
      <c r="F18" s="92" t="s">
        <v>5</v>
      </c>
      <c r="G18" s="46" t="s">
        <v>150</v>
      </c>
      <c r="H18" s="4"/>
      <c r="I18" s="260"/>
      <c r="J18" s="265"/>
      <c r="K18"/>
      <c r="L18"/>
      <c r="M18"/>
      <c r="N18"/>
      <c r="O18"/>
      <c r="P18"/>
    </row>
    <row r="19" spans="1:16" ht="23.25" customHeight="1" x14ac:dyDescent="0.15">
      <c r="A19" s="143" t="s">
        <v>6</v>
      </c>
      <c r="B19" s="144">
        <v>4698560</v>
      </c>
      <c r="C19" s="145">
        <v>98.5</v>
      </c>
      <c r="D19" s="268">
        <v>4762836</v>
      </c>
      <c r="E19" s="145">
        <f>ROUND(D19/B19*100,1)</f>
        <v>101.4</v>
      </c>
      <c r="F19" s="268">
        <v>4739218</v>
      </c>
      <c r="G19" s="145">
        <f>ROUND(F19/D19*100,1)</f>
        <v>99.5</v>
      </c>
      <c r="H19" s="4"/>
      <c r="I19" s="260"/>
      <c r="J19" s="265"/>
      <c r="K19"/>
      <c r="L19"/>
      <c r="M19"/>
      <c r="N19"/>
      <c r="O19"/>
      <c r="P19"/>
    </row>
    <row r="20" spans="1:16" ht="23.25" customHeight="1" x14ac:dyDescent="0.15">
      <c r="A20" s="146" t="s">
        <v>7</v>
      </c>
      <c r="B20" s="147">
        <v>4948544</v>
      </c>
      <c r="C20" s="145">
        <v>102.9</v>
      </c>
      <c r="D20" s="269">
        <v>4980844</v>
      </c>
      <c r="E20" s="145">
        <f>ROUND(D20/B20*100,1)</f>
        <v>100.7</v>
      </c>
      <c r="F20" s="269">
        <v>4913573</v>
      </c>
      <c r="G20" s="145">
        <f>ROUND(F20/D20*100,1)</f>
        <v>98.6</v>
      </c>
      <c r="H20" s="3"/>
      <c r="I20" s="260"/>
      <c r="J20" s="260"/>
    </row>
    <row r="21" spans="1:16" ht="23.25" customHeight="1" x14ac:dyDescent="0.15">
      <c r="A21" s="148" t="s">
        <v>158</v>
      </c>
      <c r="B21" s="149">
        <v>9647104</v>
      </c>
      <c r="C21" s="145">
        <v>100.7</v>
      </c>
      <c r="D21" s="270">
        <v>9743680</v>
      </c>
      <c r="E21" s="145">
        <f>ROUND(D21/B21*100,1)</f>
        <v>101</v>
      </c>
      <c r="F21" s="270">
        <v>9652791</v>
      </c>
      <c r="G21" s="145">
        <f>ROUND(F21/D21*100,1)</f>
        <v>99.1</v>
      </c>
      <c r="H21" s="3"/>
      <c r="I21" s="260"/>
      <c r="J21" s="260"/>
    </row>
    <row r="22" spans="1:16" ht="23.25" customHeight="1" x14ac:dyDescent="0.15">
      <c r="A22" s="150" t="s">
        <v>8</v>
      </c>
      <c r="B22" s="151">
        <v>1025908</v>
      </c>
      <c r="C22" s="152">
        <v>100.5</v>
      </c>
      <c r="D22" s="271">
        <v>1031082</v>
      </c>
      <c r="E22" s="152">
        <f>ROUND(D22/B22*100,1)</f>
        <v>100.5</v>
      </c>
      <c r="F22" s="271">
        <v>1026047</v>
      </c>
      <c r="G22" s="152">
        <f>ROUND(F22/D22*100,1)</f>
        <v>99.5</v>
      </c>
      <c r="H22" s="3"/>
      <c r="I22" s="260"/>
      <c r="J22" s="260"/>
    </row>
    <row r="23" spans="1:16" ht="23.25" customHeight="1" x14ac:dyDescent="0.15">
      <c r="A23" s="153" t="s">
        <v>168</v>
      </c>
      <c r="B23" s="154">
        <v>10673012</v>
      </c>
      <c r="C23" s="152">
        <v>100.7</v>
      </c>
      <c r="D23" s="155">
        <f>SUM(D21:D22)</f>
        <v>10774762</v>
      </c>
      <c r="E23" s="152">
        <f>ROUND(D23/B23*100,1)</f>
        <v>101</v>
      </c>
      <c r="F23" s="155">
        <f>SUM(F21:F22)</f>
        <v>10678838</v>
      </c>
      <c r="G23" s="152">
        <f>ROUND(F23/D23*100,1)</f>
        <v>99.1</v>
      </c>
      <c r="H23" s="3"/>
      <c r="I23" s="260"/>
      <c r="J23" s="260"/>
    </row>
    <row r="24" spans="1:16" x14ac:dyDescent="0.15">
      <c r="A24" s="23"/>
      <c r="B24" s="24"/>
      <c r="C24" s="25"/>
      <c r="D24" s="24"/>
      <c r="E24" s="47"/>
      <c r="F24" s="24"/>
      <c r="G24" s="100"/>
      <c r="H24" s="3"/>
      <c r="I24" s="260"/>
      <c r="J24" s="260"/>
    </row>
    <row r="25" spans="1:16" x14ac:dyDescent="0.15">
      <c r="A25" s="3"/>
      <c r="B25" s="272"/>
      <c r="C25" s="272"/>
      <c r="D25" s="272"/>
      <c r="E25" s="272"/>
      <c r="F25" s="272"/>
      <c r="G25" s="272"/>
      <c r="H25" s="3"/>
      <c r="I25" s="260"/>
      <c r="J25" s="260"/>
    </row>
    <row r="26" spans="1:16" x14ac:dyDescent="0.15">
      <c r="A26" s="4"/>
      <c r="B26" s="5"/>
      <c r="C26" s="5"/>
      <c r="D26" s="5"/>
      <c r="E26" s="5"/>
      <c r="F26" s="5"/>
      <c r="G26" s="5"/>
      <c r="H26" s="3"/>
    </row>
    <row r="27" spans="1:16" x14ac:dyDescent="0.15">
      <c r="A27" s="3"/>
      <c r="B27" s="5"/>
      <c r="C27" s="5"/>
      <c r="D27" s="5"/>
      <c r="E27" s="5"/>
      <c r="F27" s="5"/>
      <c r="G27" s="5"/>
      <c r="H27" s="3"/>
    </row>
    <row r="28" spans="1:16" x14ac:dyDescent="0.15">
      <c r="A28" s="3"/>
      <c r="B28" s="5"/>
      <c r="C28" s="5"/>
      <c r="D28" s="5"/>
      <c r="E28" s="5"/>
      <c r="F28" s="5"/>
      <c r="G28" s="5"/>
      <c r="H28" s="3"/>
    </row>
    <row r="29" spans="1:16" x14ac:dyDescent="0.15">
      <c r="A29" s="3"/>
      <c r="B29" s="5"/>
      <c r="C29" s="5"/>
      <c r="D29" s="5"/>
      <c r="E29" s="5"/>
      <c r="F29" s="5"/>
      <c r="G29" s="5"/>
      <c r="H29" s="3"/>
    </row>
    <row r="30" spans="1:16" x14ac:dyDescent="0.15">
      <c r="A30" s="3"/>
      <c r="B30" s="5"/>
      <c r="C30" s="5"/>
      <c r="D30" s="5"/>
      <c r="E30" s="5"/>
      <c r="F30" s="5"/>
      <c r="G30" s="5"/>
      <c r="H30" s="3"/>
    </row>
    <row r="31" spans="1:16" x14ac:dyDescent="0.15">
      <c r="A31" s="4"/>
      <c r="B31" s="5"/>
      <c r="C31" s="5"/>
      <c r="D31" s="5"/>
      <c r="E31" s="5"/>
      <c r="F31" s="5"/>
      <c r="G31" s="5"/>
      <c r="H31" s="3"/>
    </row>
    <row r="32" spans="1:16" x14ac:dyDescent="0.15">
      <c r="A32" s="3"/>
      <c r="B32" s="5"/>
      <c r="C32" s="5"/>
      <c r="D32" s="5"/>
      <c r="E32" s="5"/>
      <c r="F32" s="5"/>
      <c r="G32" s="5"/>
      <c r="H32" s="3"/>
    </row>
    <row r="33" spans="1:19" ht="14.25" x14ac:dyDescent="0.15">
      <c r="A33" s="3"/>
      <c r="B33" s="5"/>
      <c r="C33" s="5"/>
      <c r="D33" s="5"/>
      <c r="E33" s="5"/>
      <c r="F33" s="5"/>
      <c r="G33" s="5"/>
      <c r="H33" s="3"/>
      <c r="R33"/>
      <c r="S33"/>
    </row>
    <row r="34" spans="1:19" x14ac:dyDescent="0.15">
      <c r="A34" s="3"/>
      <c r="B34" s="5"/>
      <c r="C34" s="5"/>
      <c r="D34" s="5"/>
      <c r="E34" s="5"/>
      <c r="F34" s="5"/>
      <c r="G34" s="5"/>
      <c r="H34" s="3"/>
      <c r="R34" s="129"/>
      <c r="S34" s="129"/>
    </row>
    <row r="35" spans="1:19" ht="14.25" x14ac:dyDescent="0.15">
      <c r="A35" s="3"/>
      <c r="B35" s="5"/>
      <c r="C35" s="5"/>
      <c r="D35" s="5"/>
      <c r="E35" s="5"/>
      <c r="F35" s="5"/>
      <c r="G35" s="5"/>
      <c r="H35" s="3"/>
      <c r="R35"/>
      <c r="S35"/>
    </row>
    <row r="36" spans="1:19" ht="14.25" x14ac:dyDescent="0.15">
      <c r="A36" s="4"/>
      <c r="B36" s="5"/>
      <c r="C36" s="5"/>
      <c r="D36" s="5"/>
      <c r="E36" s="5"/>
      <c r="F36" s="5"/>
      <c r="G36" s="5"/>
      <c r="H36" s="3"/>
      <c r="R36"/>
      <c r="S36"/>
    </row>
    <row r="37" spans="1:19" ht="14.25" x14ac:dyDescent="0.15">
      <c r="A37" s="3"/>
      <c r="B37" s="5"/>
      <c r="C37" s="5"/>
      <c r="D37" s="5"/>
      <c r="E37" s="5"/>
      <c r="F37" s="5"/>
      <c r="G37" s="5"/>
      <c r="H37" s="3"/>
      <c r="R37"/>
      <c r="S37"/>
    </row>
    <row r="38" spans="1:19" x14ac:dyDescent="0.15">
      <c r="A38" s="3"/>
      <c r="B38" s="5"/>
      <c r="C38" s="5"/>
      <c r="D38" s="5"/>
      <c r="E38" s="5"/>
      <c r="F38" s="5"/>
      <c r="G38" s="5"/>
      <c r="H38" s="3"/>
      <c r="R38" s="126"/>
      <c r="S38" s="126"/>
    </row>
    <row r="39" spans="1:19" x14ac:dyDescent="0.15">
      <c r="A39" s="3"/>
      <c r="B39" s="5"/>
      <c r="C39" s="5"/>
      <c r="D39" s="5"/>
      <c r="E39" s="5"/>
      <c r="F39" s="5"/>
      <c r="G39" s="5"/>
      <c r="H39" s="3"/>
      <c r="L39" s="136" t="s">
        <v>164</v>
      </c>
      <c r="M39" s="136"/>
      <c r="N39" s="136"/>
      <c r="O39" s="136"/>
      <c r="P39" s="136"/>
      <c r="Q39" s="133"/>
      <c r="R39" s="126"/>
      <c r="S39" s="126"/>
    </row>
    <row r="40" spans="1:19" ht="14.25" x14ac:dyDescent="0.15">
      <c r="A40" s="3"/>
      <c r="B40" s="5"/>
      <c r="C40" s="5"/>
      <c r="D40" s="5"/>
      <c r="E40" s="5"/>
      <c r="F40" s="5"/>
      <c r="G40" s="5"/>
      <c r="H40" s="3"/>
      <c r="L40" s="136"/>
      <c r="M40" s="137"/>
      <c r="N40" s="137"/>
      <c r="O40" s="137"/>
      <c r="P40" s="137"/>
      <c r="Q40" s="134"/>
      <c r="R40"/>
      <c r="S40"/>
    </row>
    <row r="41" spans="1:19" ht="14.25" x14ac:dyDescent="0.15">
      <c r="A41" s="6"/>
      <c r="B41" s="5"/>
      <c r="C41" s="5"/>
      <c r="D41" s="5"/>
      <c r="E41" s="5"/>
      <c r="F41" s="5"/>
      <c r="G41" s="5"/>
      <c r="H41" s="3"/>
      <c r="L41" s="136"/>
      <c r="M41" s="137"/>
      <c r="N41" s="137"/>
      <c r="O41" s="137"/>
      <c r="P41" s="137"/>
      <c r="Q41" s="134"/>
      <c r="R41"/>
      <c r="S41"/>
    </row>
    <row r="42" spans="1:19" ht="14.25" x14ac:dyDescent="0.15">
      <c r="A42" s="3"/>
      <c r="B42" s="5"/>
      <c r="C42" s="5"/>
      <c r="D42" s="5"/>
      <c r="E42" s="5"/>
      <c r="F42" s="5"/>
      <c r="G42" s="5"/>
      <c r="H42" s="3"/>
      <c r="L42" s="138"/>
      <c r="M42" s="139"/>
      <c r="N42" s="139"/>
      <c r="O42" s="139"/>
      <c r="P42" s="139"/>
      <c r="Q42"/>
      <c r="R42"/>
      <c r="S42"/>
    </row>
    <row r="43" spans="1:19" ht="14.25" x14ac:dyDescent="0.15">
      <c r="A43" s="3"/>
      <c r="B43" s="5"/>
      <c r="C43" s="5"/>
      <c r="D43" s="5"/>
      <c r="E43" s="5"/>
      <c r="F43" s="5"/>
      <c r="G43" s="5"/>
      <c r="H43" s="3"/>
      <c r="L43" s="128"/>
      <c r="M43" s="139"/>
      <c r="N43" s="139"/>
      <c r="O43" s="139"/>
      <c r="P43" s="139"/>
      <c r="Q43"/>
      <c r="R43"/>
      <c r="S43"/>
    </row>
    <row r="44" spans="1:19" ht="14.25" x14ac:dyDescent="0.15">
      <c r="A44" s="3"/>
      <c r="B44" s="5"/>
      <c r="C44" s="5"/>
      <c r="D44" s="5"/>
      <c r="E44" s="5"/>
      <c r="F44" s="5"/>
      <c r="G44" s="5"/>
      <c r="H44" s="3"/>
      <c r="L44" s="128"/>
      <c r="M44" s="128"/>
      <c r="N44" s="128"/>
      <c r="O44" s="140"/>
      <c r="P44" s="139"/>
      <c r="Q44"/>
      <c r="R44"/>
      <c r="S44"/>
    </row>
    <row r="45" spans="1:19" ht="14.25" x14ac:dyDescent="0.15">
      <c r="A45" s="3"/>
      <c r="B45" s="5"/>
      <c r="C45" s="5"/>
      <c r="D45" s="5"/>
      <c r="E45" s="5"/>
      <c r="F45" s="5"/>
      <c r="G45" s="5"/>
      <c r="H45" s="3"/>
      <c r="L45" s="128"/>
      <c r="M45" s="141"/>
      <c r="N45" s="141"/>
      <c r="O45" s="135"/>
      <c r="P45" s="139"/>
      <c r="Q45"/>
      <c r="R45"/>
      <c r="S45"/>
    </row>
    <row r="46" spans="1:19" ht="14.25" x14ac:dyDescent="0.15">
      <c r="A46" s="6"/>
      <c r="B46" s="5"/>
      <c r="C46" s="5"/>
      <c r="D46" s="5"/>
      <c r="E46" s="5"/>
      <c r="F46" s="5"/>
      <c r="G46" s="5"/>
      <c r="H46" s="3"/>
      <c r="L46" s="128"/>
      <c r="M46" s="141"/>
      <c r="N46" s="141"/>
      <c r="O46" s="135"/>
      <c r="P46" s="139"/>
      <c r="Q46"/>
      <c r="R46"/>
      <c r="S46"/>
    </row>
    <row r="47" spans="1:19" ht="14.25" x14ac:dyDescent="0.15">
      <c r="A47" s="3"/>
      <c r="B47" s="5"/>
      <c r="C47" s="5"/>
      <c r="D47" s="5"/>
      <c r="E47" s="5"/>
      <c r="F47" s="5"/>
      <c r="G47" s="5"/>
      <c r="H47" s="3"/>
      <c r="L47" s="139"/>
      <c r="M47" s="139"/>
      <c r="N47" s="139"/>
      <c r="O47" s="139"/>
      <c r="P47" s="139"/>
      <c r="Q47"/>
      <c r="R47"/>
      <c r="S47"/>
    </row>
    <row r="48" spans="1:19" ht="14.25" x14ac:dyDescent="0.15">
      <c r="A48" s="3"/>
      <c r="B48" s="5"/>
      <c r="C48" s="5"/>
      <c r="D48" s="5"/>
      <c r="E48" s="5"/>
      <c r="F48" s="5"/>
      <c r="G48" s="5"/>
      <c r="H48" s="3"/>
      <c r="L48" s="139"/>
      <c r="M48" s="139"/>
      <c r="N48" s="139"/>
      <c r="O48" s="139"/>
      <c r="P48" s="139"/>
      <c r="Q48"/>
      <c r="R48"/>
      <c r="S48"/>
    </row>
    <row r="49" spans="1:12" x14ac:dyDescent="0.15">
      <c r="A49" s="3"/>
      <c r="B49" s="5"/>
      <c r="C49" s="5"/>
      <c r="D49" s="5"/>
      <c r="E49" s="5"/>
      <c r="F49" s="5"/>
      <c r="G49" s="5"/>
      <c r="H49" s="3"/>
    </row>
    <row r="50" spans="1:12" x14ac:dyDescent="0.15">
      <c r="A50" s="2"/>
      <c r="B50" s="2"/>
      <c r="C50" s="2"/>
      <c r="D50" s="2"/>
      <c r="E50" s="2"/>
      <c r="F50" s="2"/>
      <c r="G50" s="2"/>
      <c r="H50" s="2"/>
    </row>
    <row r="51" spans="1:12" ht="14.25" x14ac:dyDescent="0.15">
      <c r="B51" s="124"/>
      <c r="C51"/>
      <c r="D51" s="125"/>
      <c r="E51"/>
      <c r="F51"/>
      <c r="G51"/>
      <c r="H51"/>
      <c r="I51"/>
      <c r="J51"/>
      <c r="K51"/>
      <c r="L51"/>
    </row>
    <row r="52" spans="1:12" ht="14.25" x14ac:dyDescent="0.15">
      <c r="B52" s="127"/>
      <c r="C52"/>
      <c r="D52" s="31"/>
      <c r="E52"/>
      <c r="F52"/>
      <c r="G52"/>
      <c r="H52"/>
      <c r="I52"/>
      <c r="J52"/>
      <c r="K52"/>
      <c r="L52"/>
    </row>
    <row r="53" spans="1:12" ht="14.25" x14ac:dyDescent="0.15">
      <c r="B53" s="127"/>
      <c r="C53"/>
      <c r="D53" s="31"/>
      <c r="E53"/>
      <c r="F53"/>
      <c r="G53"/>
      <c r="H53"/>
      <c r="I53"/>
      <c r="J53"/>
      <c r="K53"/>
      <c r="L53"/>
    </row>
    <row r="54" spans="1:12" ht="14.25" x14ac:dyDescent="0.15">
      <c r="B54"/>
      <c r="C54"/>
      <c r="D54"/>
      <c r="E54"/>
      <c r="F54"/>
      <c r="G54"/>
      <c r="H54"/>
      <c r="I54"/>
      <c r="J54"/>
      <c r="K54"/>
      <c r="L54"/>
    </row>
    <row r="55" spans="1:12" ht="14.25" x14ac:dyDescent="0.15">
      <c r="B55"/>
      <c r="C55"/>
      <c r="D55"/>
      <c r="E55"/>
      <c r="F55"/>
      <c r="G55"/>
      <c r="H55"/>
      <c r="I55"/>
      <c r="J55"/>
      <c r="K55"/>
      <c r="L55"/>
    </row>
    <row r="56" spans="1:12" ht="14.25" x14ac:dyDescent="0.15">
      <c r="B56"/>
      <c r="C56"/>
      <c r="D56"/>
      <c r="E56"/>
      <c r="F56"/>
      <c r="G56"/>
      <c r="H56"/>
      <c r="I56"/>
      <c r="J56"/>
      <c r="K56"/>
      <c r="L56"/>
    </row>
    <row r="57" spans="1:12" ht="14.25" x14ac:dyDescent="0.15">
      <c r="B57"/>
      <c r="C57"/>
      <c r="D57"/>
      <c r="E57"/>
      <c r="F57"/>
      <c r="G57"/>
      <c r="H57"/>
      <c r="I57"/>
      <c r="J57"/>
      <c r="K57"/>
      <c r="L57"/>
    </row>
    <row r="58" spans="1:12" ht="14.25" x14ac:dyDescent="0.15">
      <c r="B58"/>
      <c r="C58"/>
      <c r="D58"/>
      <c r="E58"/>
      <c r="F58"/>
      <c r="G58"/>
      <c r="H58"/>
      <c r="I58"/>
      <c r="J58"/>
      <c r="K58"/>
      <c r="L58"/>
    </row>
    <row r="59" spans="1:12" ht="14.25" x14ac:dyDescent="0.15">
      <c r="B59"/>
      <c r="C59"/>
      <c r="D59"/>
      <c r="E59"/>
      <c r="F59"/>
      <c r="G59"/>
      <c r="H59"/>
      <c r="I59"/>
      <c r="J59"/>
      <c r="K59"/>
      <c r="L59"/>
    </row>
    <row r="60" spans="1:12" ht="14.25" x14ac:dyDescent="0.15">
      <c r="B60"/>
      <c r="C60"/>
      <c r="D60"/>
      <c r="E60"/>
      <c r="F60"/>
      <c r="G60"/>
      <c r="H60"/>
      <c r="I60"/>
      <c r="J60"/>
      <c r="K60"/>
      <c r="L60"/>
    </row>
    <row r="61" spans="1:12" ht="14.25" x14ac:dyDescent="0.15">
      <c r="B61"/>
      <c r="C61"/>
      <c r="D61"/>
      <c r="E61"/>
      <c r="F61"/>
      <c r="G61"/>
      <c r="H61"/>
      <c r="I61"/>
      <c r="J61"/>
      <c r="K61"/>
      <c r="L61"/>
    </row>
    <row r="62" spans="1:12" ht="14.25" x14ac:dyDescent="0.15">
      <c r="B62"/>
      <c r="C62"/>
      <c r="D62"/>
      <c r="E62"/>
      <c r="F62"/>
      <c r="G62"/>
      <c r="H62"/>
      <c r="I62"/>
      <c r="J62"/>
      <c r="K62"/>
      <c r="L62"/>
    </row>
    <row r="63" spans="1:12" ht="14.25" x14ac:dyDescent="0.15">
      <c r="B63"/>
      <c r="C63"/>
      <c r="D63"/>
      <c r="E63"/>
      <c r="F63"/>
      <c r="G63"/>
      <c r="H63"/>
      <c r="I63"/>
      <c r="J63"/>
      <c r="K63"/>
      <c r="L63"/>
    </row>
    <row r="64" spans="1:12" ht="14.25" x14ac:dyDescent="0.15">
      <c r="B64"/>
      <c r="C64"/>
      <c r="D64"/>
      <c r="E64"/>
      <c r="F64"/>
      <c r="G64"/>
      <c r="H64"/>
      <c r="I64"/>
      <c r="J64"/>
      <c r="K64"/>
      <c r="L64"/>
    </row>
    <row r="65" spans="2:20" ht="14.25" x14ac:dyDescent="0.15">
      <c r="B65"/>
      <c r="C65"/>
      <c r="D65"/>
      <c r="E65"/>
      <c r="F65"/>
      <c r="G65"/>
      <c r="H65"/>
      <c r="I65"/>
      <c r="J65"/>
      <c r="K65"/>
      <c r="L65"/>
    </row>
    <row r="66" spans="2:20" ht="14.25" x14ac:dyDescent="0.15">
      <c r="B66"/>
      <c r="C66"/>
      <c r="D66"/>
      <c r="E66"/>
      <c r="F66"/>
      <c r="G66"/>
      <c r="H66"/>
      <c r="I66"/>
      <c r="J66"/>
      <c r="K66"/>
      <c r="L66"/>
    </row>
    <row r="67" spans="2:20" ht="14.25" x14ac:dyDescent="0.1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</sheetData>
  <mergeCells count="9">
    <mergeCell ref="F17:G17"/>
    <mergeCell ref="D17:E17"/>
    <mergeCell ref="A17:A18"/>
    <mergeCell ref="B17:C17"/>
    <mergeCell ref="A1:G1"/>
    <mergeCell ref="A7:A8"/>
    <mergeCell ref="D7:E7"/>
    <mergeCell ref="F7:G7"/>
    <mergeCell ref="B7:C7"/>
  </mergeCells>
  <phoneticPr fontId="5"/>
  <printOptions gridLinesSet="0"/>
  <pageMargins left="0.78740157480314965" right="0.35433070866141736" top="0.78740157480314965" bottom="0.59055118110236227" header="0" footer="0.31496062992125984"/>
  <pageSetup paperSize="9" firstPageNumber="36" pageOrder="overThenDown" orientation="portrait" blackAndWhite="1" useFirstPageNumber="1" horizontalDpi="300" verticalDpi="300" r:id="rId1"/>
  <headerFooter alignWithMargins="0">
    <oddFooter>&amp;C&amp;"ＭＳ Ｐ明朝,標準"&amp;11－1５－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Normal="100" zoomScaleSheetLayoutView="100" workbookViewId="0">
      <selection activeCell="N16" sqref="N16"/>
    </sheetView>
  </sheetViews>
  <sheetFormatPr defaultColWidth="8" defaultRowHeight="12.75" x14ac:dyDescent="0.15"/>
  <cols>
    <col min="1" max="1" width="2.5" style="28" customWidth="1"/>
    <col min="2" max="2" width="14.25" style="28" customWidth="1"/>
    <col min="3" max="3" width="6.875" style="28" customWidth="1"/>
    <col min="4" max="4" width="8.625" style="28" customWidth="1"/>
    <col min="5" max="5" width="4.75" style="28" customWidth="1"/>
    <col min="6" max="6" width="5.625" style="28" customWidth="1"/>
    <col min="7" max="7" width="6.25" style="28" customWidth="1"/>
    <col min="8" max="9" width="11.875" style="28" customWidth="1"/>
    <col min="10" max="10" width="7.25" style="28" customWidth="1"/>
    <col min="11" max="11" width="8.5" style="28" customWidth="1"/>
    <col min="12" max="16384" width="8" style="28"/>
  </cols>
  <sheetData>
    <row r="1" spans="1:12" ht="20.25" customHeight="1" x14ac:dyDescent="0.15">
      <c r="A1" s="122" t="s">
        <v>155</v>
      </c>
      <c r="B1" s="82"/>
      <c r="C1" s="27"/>
      <c r="D1" s="27"/>
      <c r="E1" s="27"/>
      <c r="F1" s="27"/>
      <c r="G1" s="27"/>
      <c r="H1" s="27"/>
      <c r="I1" s="27"/>
      <c r="J1" s="27"/>
      <c r="K1" s="27"/>
    </row>
    <row r="2" spans="1:12" ht="12.75" customHeight="1" x14ac:dyDescent="0.15">
      <c r="A2" s="8"/>
      <c r="B2" s="82"/>
      <c r="C2" s="27"/>
      <c r="D2" s="27"/>
      <c r="E2" s="27"/>
      <c r="F2" s="27"/>
      <c r="G2" s="27"/>
      <c r="H2" s="27"/>
      <c r="I2" s="27"/>
      <c r="J2" s="27"/>
      <c r="K2" s="27"/>
    </row>
    <row r="3" spans="1:12" x14ac:dyDescent="0.15">
      <c r="A3" s="29" t="s">
        <v>197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x14ac:dyDescent="0.15">
      <c r="A4" s="29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15" customHeight="1" x14ac:dyDescent="0.15">
      <c r="A5" s="440" t="s">
        <v>143</v>
      </c>
      <c r="B5" s="441"/>
      <c r="C5" s="446" t="s">
        <v>10</v>
      </c>
      <c r="D5" s="448"/>
      <c r="E5" s="449"/>
      <c r="F5" s="450" t="s">
        <v>153</v>
      </c>
      <c r="G5" s="451"/>
      <c r="H5" s="452" t="s">
        <v>11</v>
      </c>
      <c r="I5" s="449"/>
      <c r="J5" s="446" t="s">
        <v>12</v>
      </c>
      <c r="K5" s="447"/>
    </row>
    <row r="6" spans="1:12" ht="15" customHeight="1" x14ac:dyDescent="0.15">
      <c r="A6" s="442"/>
      <c r="B6" s="443"/>
      <c r="C6" s="59" t="s">
        <v>13</v>
      </c>
      <c r="D6" s="60" t="s">
        <v>14</v>
      </c>
      <c r="E6" s="61" t="s">
        <v>15</v>
      </c>
      <c r="F6" s="59" t="s">
        <v>13</v>
      </c>
      <c r="G6" s="62" t="s">
        <v>14</v>
      </c>
      <c r="H6" s="63" t="s">
        <v>16</v>
      </c>
      <c r="I6" s="61" t="s">
        <v>179</v>
      </c>
      <c r="J6" s="59" t="s">
        <v>17</v>
      </c>
      <c r="K6" s="201" t="s">
        <v>18</v>
      </c>
    </row>
    <row r="7" spans="1:12" ht="15" customHeight="1" x14ac:dyDescent="0.15">
      <c r="A7" s="444"/>
      <c r="B7" s="445"/>
      <c r="C7" s="68" t="s">
        <v>178</v>
      </c>
      <c r="D7" s="64" t="s">
        <v>100</v>
      </c>
      <c r="E7" s="65" t="s">
        <v>83</v>
      </c>
      <c r="F7" s="195" t="s">
        <v>185</v>
      </c>
      <c r="G7" s="66" t="s">
        <v>100</v>
      </c>
      <c r="H7" s="67" t="s">
        <v>9</v>
      </c>
      <c r="I7" s="69" t="s">
        <v>180</v>
      </c>
      <c r="J7" s="195" t="s">
        <v>189</v>
      </c>
      <c r="K7" s="202" t="s">
        <v>188</v>
      </c>
    </row>
    <row r="8" spans="1:12" ht="20.25" customHeight="1" x14ac:dyDescent="0.15">
      <c r="A8" s="433" t="s">
        <v>147</v>
      </c>
      <c r="B8" s="167" t="s">
        <v>88</v>
      </c>
      <c r="C8" s="273">
        <v>1670</v>
      </c>
      <c r="D8" s="274">
        <v>983635</v>
      </c>
      <c r="E8" s="160">
        <f t="shared" ref="E8:E15" si="0">IF(C8="","",ROUND(D8/$D$20*100,1))</f>
        <v>6.8</v>
      </c>
      <c r="F8" s="273">
        <v>286</v>
      </c>
      <c r="G8" s="275">
        <v>154123</v>
      </c>
      <c r="H8" s="276">
        <v>135147</v>
      </c>
      <c r="I8" s="277">
        <v>115387</v>
      </c>
      <c r="J8" s="273">
        <v>137</v>
      </c>
      <c r="K8" s="275">
        <v>225</v>
      </c>
      <c r="L8" s="278"/>
    </row>
    <row r="9" spans="1:12" ht="20.25" customHeight="1" x14ac:dyDescent="0.15">
      <c r="A9" s="434"/>
      <c r="B9" s="168" t="s">
        <v>89</v>
      </c>
      <c r="C9" s="279">
        <v>425</v>
      </c>
      <c r="D9" s="280">
        <v>187323</v>
      </c>
      <c r="E9" s="160">
        <f t="shared" si="0"/>
        <v>1.3</v>
      </c>
      <c r="F9" s="279">
        <v>2</v>
      </c>
      <c r="G9" s="281">
        <v>221</v>
      </c>
      <c r="H9" s="282">
        <v>6806794</v>
      </c>
      <c r="I9" s="283">
        <v>6806379</v>
      </c>
      <c r="J9" s="279">
        <v>36337</v>
      </c>
      <c r="K9" s="281">
        <v>88750</v>
      </c>
      <c r="L9" s="278"/>
    </row>
    <row r="10" spans="1:12" ht="20.25" customHeight="1" x14ac:dyDescent="0.15">
      <c r="A10" s="434" t="s">
        <v>148</v>
      </c>
      <c r="B10" s="169" t="s">
        <v>90</v>
      </c>
      <c r="C10" s="279">
        <v>768</v>
      </c>
      <c r="D10" s="280">
        <v>366610</v>
      </c>
      <c r="E10" s="160">
        <f t="shared" si="0"/>
        <v>2.5</v>
      </c>
      <c r="F10" s="279">
        <v>94</v>
      </c>
      <c r="G10" s="281">
        <v>51253</v>
      </c>
      <c r="H10" s="282">
        <v>28789</v>
      </c>
      <c r="I10" s="283">
        <v>25097</v>
      </c>
      <c r="J10" s="279">
        <v>79</v>
      </c>
      <c r="K10" s="281">
        <v>204</v>
      </c>
      <c r="L10" s="278"/>
    </row>
    <row r="11" spans="1:12" ht="20.25" customHeight="1" x14ac:dyDescent="0.15">
      <c r="A11" s="434"/>
      <c r="B11" s="168" t="s">
        <v>91</v>
      </c>
      <c r="C11" s="279">
        <v>445</v>
      </c>
      <c r="D11" s="280">
        <v>111713</v>
      </c>
      <c r="E11" s="160">
        <f t="shared" si="0"/>
        <v>0.8</v>
      </c>
      <c r="F11" s="279">
        <v>7</v>
      </c>
      <c r="G11" s="281">
        <v>1126</v>
      </c>
      <c r="H11" s="282">
        <v>4438212</v>
      </c>
      <c r="I11" s="283">
        <v>4435016</v>
      </c>
      <c r="J11" s="279">
        <v>39729</v>
      </c>
      <c r="K11" s="281">
        <v>90585</v>
      </c>
      <c r="L11" s="278"/>
    </row>
    <row r="12" spans="1:12" ht="20.25" customHeight="1" x14ac:dyDescent="0.15">
      <c r="A12" s="438" t="s">
        <v>84</v>
      </c>
      <c r="B12" s="439"/>
      <c r="C12" s="284">
        <v>103833</v>
      </c>
      <c r="D12" s="285">
        <v>12213903</v>
      </c>
      <c r="E12" s="160">
        <f t="shared" si="0"/>
        <v>84.5</v>
      </c>
      <c r="F12" s="279">
        <v>870</v>
      </c>
      <c r="G12" s="281">
        <v>13494</v>
      </c>
      <c r="H12" s="286">
        <v>949761075</v>
      </c>
      <c r="I12" s="287">
        <v>949061776</v>
      </c>
      <c r="J12" s="279">
        <v>77761</v>
      </c>
      <c r="K12" s="281">
        <v>272150</v>
      </c>
      <c r="L12" s="278"/>
    </row>
    <row r="13" spans="1:12" ht="20.25" customHeight="1" x14ac:dyDescent="0.15">
      <c r="A13" s="438" t="s">
        <v>85</v>
      </c>
      <c r="B13" s="439"/>
      <c r="C13" s="279">
        <v>2</v>
      </c>
      <c r="D13" s="280">
        <v>61</v>
      </c>
      <c r="E13" s="160">
        <f t="shared" si="0"/>
        <v>0</v>
      </c>
      <c r="F13" s="279">
        <v>0</v>
      </c>
      <c r="G13" s="281">
        <v>0</v>
      </c>
      <c r="H13" s="282">
        <v>1</v>
      </c>
      <c r="I13" s="283">
        <v>1</v>
      </c>
      <c r="J13" s="279">
        <v>16</v>
      </c>
      <c r="K13" s="281">
        <v>23</v>
      </c>
      <c r="L13" s="278"/>
    </row>
    <row r="14" spans="1:12" ht="20.25" customHeight="1" x14ac:dyDescent="0.15">
      <c r="A14" s="438" t="s">
        <v>86</v>
      </c>
      <c r="B14" s="439"/>
      <c r="C14" s="279">
        <v>327</v>
      </c>
      <c r="D14" s="280">
        <v>114772</v>
      </c>
      <c r="E14" s="160">
        <f t="shared" si="0"/>
        <v>0.8</v>
      </c>
      <c r="F14" s="279">
        <v>31</v>
      </c>
      <c r="G14" s="281">
        <v>9100</v>
      </c>
      <c r="H14" s="282">
        <v>1381710</v>
      </c>
      <c r="I14" s="283">
        <v>1380682</v>
      </c>
      <c r="J14" s="279">
        <v>12039</v>
      </c>
      <c r="K14" s="281">
        <v>75012</v>
      </c>
      <c r="L14" s="278"/>
    </row>
    <row r="15" spans="1:12" ht="20.25" customHeight="1" x14ac:dyDescent="0.15">
      <c r="A15" s="438" t="s">
        <v>87</v>
      </c>
      <c r="B15" s="439"/>
      <c r="C15" s="279">
        <v>31</v>
      </c>
      <c r="D15" s="280">
        <v>5024</v>
      </c>
      <c r="E15" s="160">
        <f t="shared" si="0"/>
        <v>0</v>
      </c>
      <c r="F15" s="279">
        <v>6</v>
      </c>
      <c r="G15" s="281">
        <v>1095</v>
      </c>
      <c r="H15" s="282">
        <v>37</v>
      </c>
      <c r="I15" s="283">
        <v>27</v>
      </c>
      <c r="J15" s="279">
        <v>7</v>
      </c>
      <c r="K15" s="281">
        <v>54</v>
      </c>
      <c r="L15" s="278"/>
    </row>
    <row r="16" spans="1:12" ht="20.25" customHeight="1" x14ac:dyDescent="0.15">
      <c r="A16" s="435" t="s">
        <v>19</v>
      </c>
      <c r="B16" s="169" t="s">
        <v>59</v>
      </c>
      <c r="C16" s="288">
        <v>0</v>
      </c>
      <c r="D16" s="289">
        <v>0</v>
      </c>
      <c r="E16" s="161">
        <v>0</v>
      </c>
      <c r="F16" s="288">
        <v>0</v>
      </c>
      <c r="G16" s="290">
        <v>0</v>
      </c>
      <c r="H16" s="291">
        <v>0</v>
      </c>
      <c r="I16" s="292">
        <v>0</v>
      </c>
      <c r="J16" s="288">
        <v>0</v>
      </c>
      <c r="K16" s="290">
        <v>0</v>
      </c>
      <c r="L16" s="278"/>
    </row>
    <row r="17" spans="1:13" ht="20.25" customHeight="1" x14ac:dyDescent="0.15">
      <c r="A17" s="435"/>
      <c r="B17" s="169" t="s">
        <v>191</v>
      </c>
      <c r="C17" s="279">
        <v>581</v>
      </c>
      <c r="D17" s="280">
        <v>229643</v>
      </c>
      <c r="E17" s="160">
        <f>IF(C17="","",ROUND(D17/$D$20*100,1))</f>
        <v>1.6</v>
      </c>
      <c r="F17" s="279">
        <v>0</v>
      </c>
      <c r="G17" s="281">
        <v>0</v>
      </c>
      <c r="H17" s="282">
        <v>7682674</v>
      </c>
      <c r="I17" s="283">
        <v>7682674</v>
      </c>
      <c r="J17" s="279">
        <v>33455</v>
      </c>
      <c r="K17" s="281">
        <v>37182</v>
      </c>
      <c r="L17" s="278"/>
    </row>
    <row r="18" spans="1:13" ht="20.25" customHeight="1" x14ac:dyDescent="0.15">
      <c r="A18" s="436"/>
      <c r="B18" s="203" t="s">
        <v>192</v>
      </c>
      <c r="C18" s="293">
        <v>160</v>
      </c>
      <c r="D18" s="294">
        <v>21439</v>
      </c>
      <c r="E18" s="204">
        <f>IF(C18="","",ROUND(D18/$D$20*100,1))</f>
        <v>0.1</v>
      </c>
      <c r="F18" s="293">
        <v>0</v>
      </c>
      <c r="G18" s="295">
        <v>0</v>
      </c>
      <c r="H18" s="296">
        <v>1195951</v>
      </c>
      <c r="I18" s="297">
        <v>1195951</v>
      </c>
      <c r="J18" s="293">
        <v>55784</v>
      </c>
      <c r="K18" s="295">
        <v>212800</v>
      </c>
      <c r="L18" s="278"/>
    </row>
    <row r="19" spans="1:13" ht="20.25" customHeight="1" x14ac:dyDescent="0.15">
      <c r="A19" s="437"/>
      <c r="B19" s="170" t="s">
        <v>60</v>
      </c>
      <c r="C19" s="298">
        <v>827</v>
      </c>
      <c r="D19" s="299">
        <v>228176</v>
      </c>
      <c r="E19" s="162">
        <f>IF(C19="","",ROUND(D19/$D$20*100,1))</f>
        <v>1.6</v>
      </c>
      <c r="F19" s="298">
        <v>21</v>
      </c>
      <c r="G19" s="300">
        <v>1441</v>
      </c>
      <c r="H19" s="301">
        <v>7584607</v>
      </c>
      <c r="I19" s="302">
        <v>7582564</v>
      </c>
      <c r="J19" s="298">
        <v>34352</v>
      </c>
      <c r="K19" s="300">
        <v>118800</v>
      </c>
      <c r="L19" s="278"/>
    </row>
    <row r="20" spans="1:13" ht="20.25" customHeight="1" x14ac:dyDescent="0.15">
      <c r="A20" s="428" t="s">
        <v>61</v>
      </c>
      <c r="B20" s="429"/>
      <c r="C20" s="163">
        <f>SUM(C8:C19)</f>
        <v>109069</v>
      </c>
      <c r="D20" s="164">
        <f t="shared" ref="D20:I20" si="1">SUM(D8:D19)</f>
        <v>14462299</v>
      </c>
      <c r="E20" s="165">
        <f t="shared" si="1"/>
        <v>99.999999999999986</v>
      </c>
      <c r="F20" s="163">
        <f t="shared" si="1"/>
        <v>1317</v>
      </c>
      <c r="G20" s="166">
        <f t="shared" si="1"/>
        <v>231853</v>
      </c>
      <c r="H20" s="163">
        <f>SUM(H8:H19)</f>
        <v>979014997</v>
      </c>
      <c r="I20" s="166">
        <f t="shared" si="1"/>
        <v>978285554</v>
      </c>
      <c r="J20" s="163">
        <v>67694</v>
      </c>
      <c r="K20" s="200" t="s">
        <v>141</v>
      </c>
      <c r="L20" s="278"/>
    </row>
    <row r="21" spans="1:13" x14ac:dyDescent="0.15">
      <c r="A21" s="303"/>
      <c r="B21" s="303"/>
      <c r="C21" s="303"/>
      <c r="D21" s="303"/>
      <c r="E21" s="303"/>
      <c r="F21" s="303"/>
      <c r="G21" s="303"/>
      <c r="H21" s="303"/>
      <c r="I21" s="303"/>
      <c r="J21" s="70"/>
      <c r="K21" s="93" t="s">
        <v>4</v>
      </c>
      <c r="L21" s="278"/>
    </row>
    <row r="22" spans="1:13" ht="12.75" customHeight="1" x14ac:dyDescent="0.15">
      <c r="A22" s="303"/>
      <c r="B22" s="303"/>
      <c r="C22" s="303"/>
      <c r="D22" s="303"/>
      <c r="E22" s="303"/>
      <c r="F22" s="303"/>
      <c r="G22" s="303"/>
      <c r="H22" s="303"/>
      <c r="I22" s="303"/>
      <c r="J22" s="30"/>
      <c r="K22" s="303"/>
      <c r="L22" s="278"/>
    </row>
    <row r="23" spans="1:13" s="9" customFormat="1" x14ac:dyDescent="0.15">
      <c r="A23" s="111" t="s">
        <v>175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</row>
    <row r="24" spans="1:13" s="9" customFormat="1" x14ac:dyDescent="0.15">
      <c r="A24" s="304"/>
      <c r="B24" s="304"/>
      <c r="C24" s="304"/>
      <c r="D24" s="304"/>
      <c r="E24" s="10"/>
      <c r="F24" s="304"/>
      <c r="G24" s="304"/>
      <c r="H24" s="304"/>
      <c r="I24" s="305" t="s">
        <v>103</v>
      </c>
      <c r="J24" s="304"/>
      <c r="K24" s="304"/>
      <c r="L24" s="304"/>
    </row>
    <row r="25" spans="1:13" s="9" customFormat="1" ht="24" customHeight="1" x14ac:dyDescent="0.15">
      <c r="A25" s="430" t="s">
        <v>224</v>
      </c>
      <c r="B25" s="431"/>
      <c r="C25" s="431"/>
      <c r="D25" s="431"/>
      <c r="E25" s="432"/>
      <c r="F25" s="407" t="s">
        <v>193</v>
      </c>
      <c r="G25" s="408"/>
      <c r="H25" s="254" t="s">
        <v>194</v>
      </c>
      <c r="I25" s="254" t="s">
        <v>196</v>
      </c>
      <c r="J25" s="304"/>
      <c r="K25" s="304"/>
      <c r="L25" s="304"/>
    </row>
    <row r="26" spans="1:13" s="9" customFormat="1" ht="20.25" customHeight="1" x14ac:dyDescent="0.15">
      <c r="A26" s="422" t="s">
        <v>21</v>
      </c>
      <c r="B26" s="423"/>
      <c r="C26" s="401" t="s">
        <v>62</v>
      </c>
      <c r="D26" s="402"/>
      <c r="E26" s="403"/>
      <c r="F26" s="396">
        <v>1655938</v>
      </c>
      <c r="G26" s="397"/>
      <c r="H26" s="306">
        <v>1750729</v>
      </c>
      <c r="I26" s="306">
        <v>1911102</v>
      </c>
      <c r="J26" s="304"/>
      <c r="K26" s="304"/>
      <c r="L26" s="307"/>
      <c r="M26" s="213"/>
    </row>
    <row r="27" spans="1:13" s="9" customFormat="1" ht="20.25" customHeight="1" x14ac:dyDescent="0.15">
      <c r="A27" s="420"/>
      <c r="B27" s="421"/>
      <c r="C27" s="398" t="s">
        <v>63</v>
      </c>
      <c r="D27" s="399"/>
      <c r="E27" s="400"/>
      <c r="F27" s="392">
        <v>1045806</v>
      </c>
      <c r="G27" s="393"/>
      <c r="H27" s="252">
        <v>1030738</v>
      </c>
      <c r="I27" s="252">
        <v>1016614</v>
      </c>
      <c r="J27" s="304"/>
      <c r="K27" s="304"/>
      <c r="L27" s="307"/>
      <c r="M27" s="213"/>
    </row>
    <row r="28" spans="1:13" s="9" customFormat="1" ht="20.25" customHeight="1" x14ac:dyDescent="0.15">
      <c r="A28" s="424" t="s">
        <v>20</v>
      </c>
      <c r="B28" s="425"/>
      <c r="C28" s="398" t="s">
        <v>62</v>
      </c>
      <c r="D28" s="399"/>
      <c r="E28" s="400"/>
      <c r="F28" s="392">
        <v>1533102</v>
      </c>
      <c r="G28" s="393"/>
      <c r="H28" s="252">
        <v>1499039</v>
      </c>
      <c r="I28" s="252">
        <v>1491916</v>
      </c>
      <c r="J28" s="304"/>
      <c r="K28" s="304"/>
      <c r="L28" s="307"/>
      <c r="M28" s="213"/>
    </row>
    <row r="29" spans="1:13" s="9" customFormat="1" ht="20.25" customHeight="1" x14ac:dyDescent="0.15">
      <c r="A29" s="426"/>
      <c r="B29" s="427"/>
      <c r="C29" s="398" t="s">
        <v>63</v>
      </c>
      <c r="D29" s="399"/>
      <c r="E29" s="400"/>
      <c r="F29" s="392">
        <v>431206</v>
      </c>
      <c r="G29" s="393"/>
      <c r="H29" s="252">
        <v>427820</v>
      </c>
      <c r="I29" s="252">
        <v>425944</v>
      </c>
      <c r="J29" s="304"/>
      <c r="K29" s="304"/>
      <c r="L29" s="307"/>
      <c r="M29" s="213"/>
    </row>
    <row r="30" spans="1:13" s="9" customFormat="1" ht="20.25" customHeight="1" x14ac:dyDescent="0.15">
      <c r="A30" s="418" t="s">
        <v>22</v>
      </c>
      <c r="B30" s="419"/>
      <c r="C30" s="398" t="s">
        <v>62</v>
      </c>
      <c r="D30" s="399"/>
      <c r="E30" s="400"/>
      <c r="F30" s="392">
        <v>326834835</v>
      </c>
      <c r="G30" s="393"/>
      <c r="H30" s="308">
        <v>324827845</v>
      </c>
      <c r="I30" s="308">
        <v>325186755</v>
      </c>
      <c r="J30" s="304"/>
      <c r="K30" s="304"/>
      <c r="L30" s="212"/>
      <c r="M30" s="214"/>
    </row>
    <row r="31" spans="1:13" s="9" customFormat="1" ht="20.25" customHeight="1" x14ac:dyDescent="0.15">
      <c r="A31" s="420"/>
      <c r="B31" s="421"/>
      <c r="C31" s="398" t="s">
        <v>63</v>
      </c>
      <c r="D31" s="399"/>
      <c r="E31" s="400"/>
      <c r="F31" s="392">
        <v>12132075</v>
      </c>
      <c r="G31" s="393"/>
      <c r="H31" s="252">
        <v>12135748</v>
      </c>
      <c r="I31" s="252">
        <v>12200409</v>
      </c>
      <c r="J31" s="304"/>
      <c r="K31" s="304"/>
      <c r="L31" s="307"/>
      <c r="M31" s="213"/>
    </row>
    <row r="32" spans="1:13" s="9" customFormat="1" ht="20.25" customHeight="1" x14ac:dyDescent="0.15">
      <c r="A32" s="418" t="s">
        <v>64</v>
      </c>
      <c r="B32" s="419"/>
      <c r="C32" s="398" t="s">
        <v>62</v>
      </c>
      <c r="D32" s="399"/>
      <c r="E32" s="400"/>
      <c r="F32" s="392">
        <v>1</v>
      </c>
      <c r="G32" s="393"/>
      <c r="H32" s="252">
        <v>1</v>
      </c>
      <c r="I32" s="252">
        <v>1</v>
      </c>
      <c r="J32" s="304"/>
      <c r="K32" s="304"/>
      <c r="L32" s="307"/>
      <c r="M32" s="213"/>
    </row>
    <row r="33" spans="1:13" s="9" customFormat="1" ht="20.25" customHeight="1" x14ac:dyDescent="0.15">
      <c r="A33" s="420"/>
      <c r="B33" s="421"/>
      <c r="C33" s="398" t="s">
        <v>63</v>
      </c>
      <c r="D33" s="399"/>
      <c r="E33" s="400"/>
      <c r="F33" s="392">
        <v>60</v>
      </c>
      <c r="G33" s="393"/>
      <c r="H33" s="252">
        <v>60</v>
      </c>
      <c r="I33" s="252">
        <v>61</v>
      </c>
      <c r="J33" s="304"/>
      <c r="K33" s="304"/>
      <c r="L33" s="307"/>
      <c r="M33" s="213"/>
    </row>
    <row r="34" spans="1:13" s="9" customFormat="1" ht="20.25" customHeight="1" x14ac:dyDescent="0.15">
      <c r="A34" s="418" t="s">
        <v>23</v>
      </c>
      <c r="B34" s="419"/>
      <c r="C34" s="398" t="s">
        <v>65</v>
      </c>
      <c r="D34" s="399"/>
      <c r="E34" s="400"/>
      <c r="F34" s="392">
        <v>768519</v>
      </c>
      <c r="G34" s="393"/>
      <c r="H34" s="252">
        <v>746035</v>
      </c>
      <c r="I34" s="252">
        <v>942214</v>
      </c>
      <c r="J34" s="304"/>
      <c r="K34" s="304"/>
      <c r="L34" s="307"/>
      <c r="M34" s="213"/>
    </row>
    <row r="35" spans="1:13" s="9" customFormat="1" ht="20.25" customHeight="1" x14ac:dyDescent="0.15">
      <c r="A35" s="420"/>
      <c r="B35" s="421"/>
      <c r="C35" s="398" t="s">
        <v>66</v>
      </c>
      <c r="D35" s="399"/>
      <c r="E35" s="400"/>
      <c r="F35" s="392">
        <v>103821</v>
      </c>
      <c r="G35" s="393"/>
      <c r="H35" s="252">
        <v>101455</v>
      </c>
      <c r="I35" s="252">
        <v>105672</v>
      </c>
      <c r="J35" s="304"/>
      <c r="K35" s="304"/>
      <c r="L35" s="307"/>
      <c r="M35" s="213"/>
    </row>
    <row r="36" spans="1:13" s="9" customFormat="1" ht="20.25" customHeight="1" x14ac:dyDescent="0.15">
      <c r="A36" s="418" t="s">
        <v>24</v>
      </c>
      <c r="B36" s="419"/>
      <c r="C36" s="398" t="s">
        <v>67</v>
      </c>
      <c r="D36" s="399"/>
      <c r="E36" s="400"/>
      <c r="F36" s="392">
        <v>27</v>
      </c>
      <c r="G36" s="393"/>
      <c r="H36" s="252">
        <v>27</v>
      </c>
      <c r="I36" s="252">
        <v>27</v>
      </c>
      <c r="J36" s="304"/>
      <c r="K36" s="304"/>
      <c r="L36" s="307"/>
      <c r="M36" s="213"/>
    </row>
    <row r="37" spans="1:13" s="9" customFormat="1" ht="20.25" customHeight="1" x14ac:dyDescent="0.15">
      <c r="A37" s="420"/>
      <c r="B37" s="421"/>
      <c r="C37" s="398" t="s">
        <v>68</v>
      </c>
      <c r="D37" s="399"/>
      <c r="E37" s="400"/>
      <c r="F37" s="392">
        <v>3929</v>
      </c>
      <c r="G37" s="393"/>
      <c r="H37" s="252">
        <v>3929</v>
      </c>
      <c r="I37" s="252">
        <v>3929</v>
      </c>
      <c r="J37" s="304"/>
      <c r="K37" s="304"/>
      <c r="L37" s="307"/>
      <c r="M37" s="213"/>
    </row>
    <row r="38" spans="1:13" s="9" customFormat="1" ht="20.25" customHeight="1" x14ac:dyDescent="0.15">
      <c r="A38" s="415" t="s">
        <v>102</v>
      </c>
      <c r="B38" s="413" t="s">
        <v>25</v>
      </c>
      <c r="C38" s="398" t="s">
        <v>69</v>
      </c>
      <c r="D38" s="399"/>
      <c r="E38" s="400"/>
      <c r="F38" s="392">
        <v>6176968</v>
      </c>
      <c r="G38" s="393"/>
      <c r="H38" s="252">
        <v>6175960</v>
      </c>
      <c r="I38" s="252">
        <v>6186988</v>
      </c>
      <c r="J38" s="304"/>
      <c r="K38" s="304"/>
      <c r="L38" s="307"/>
      <c r="M38" s="213"/>
    </row>
    <row r="39" spans="1:13" s="9" customFormat="1" ht="20.25" customHeight="1" x14ac:dyDescent="0.15">
      <c r="A39" s="416"/>
      <c r="B39" s="414"/>
      <c r="C39" s="398" t="s">
        <v>70</v>
      </c>
      <c r="D39" s="399"/>
      <c r="E39" s="400"/>
      <c r="F39" s="392">
        <v>250642</v>
      </c>
      <c r="G39" s="393"/>
      <c r="H39" s="252">
        <v>250604</v>
      </c>
      <c r="I39" s="252">
        <v>251082</v>
      </c>
      <c r="J39" s="304"/>
      <c r="K39" s="304"/>
      <c r="L39" s="307"/>
      <c r="M39" s="213"/>
    </row>
    <row r="40" spans="1:13" s="9" customFormat="1" ht="20.25" customHeight="1" x14ac:dyDescent="0.15">
      <c r="A40" s="416"/>
      <c r="B40" s="253" t="s">
        <v>71</v>
      </c>
      <c r="C40" s="398" t="s">
        <v>69</v>
      </c>
      <c r="D40" s="399"/>
      <c r="E40" s="400"/>
      <c r="F40" s="392">
        <v>4999363</v>
      </c>
      <c r="G40" s="393"/>
      <c r="H40" s="252">
        <v>5826085</v>
      </c>
      <c r="I40" s="252">
        <v>5097272</v>
      </c>
      <c r="J40" s="304"/>
      <c r="K40" s="304"/>
      <c r="L40" s="307"/>
      <c r="M40" s="213"/>
    </row>
    <row r="41" spans="1:13" s="9" customFormat="1" ht="20.25" customHeight="1" x14ac:dyDescent="0.15">
      <c r="A41" s="417"/>
      <c r="B41" s="71" t="s">
        <v>72</v>
      </c>
      <c r="C41" s="404" t="s">
        <v>70</v>
      </c>
      <c r="D41" s="405"/>
      <c r="E41" s="406"/>
      <c r="F41" s="394">
        <v>232431</v>
      </c>
      <c r="G41" s="395"/>
      <c r="H41" s="309">
        <v>274880</v>
      </c>
      <c r="I41" s="309">
        <v>226735</v>
      </c>
      <c r="J41" s="304"/>
      <c r="K41" s="304"/>
      <c r="L41" s="307"/>
      <c r="M41" s="213"/>
    </row>
    <row r="42" spans="1:13" s="9" customFormat="1" ht="20.25" customHeight="1" x14ac:dyDescent="0.15">
      <c r="A42" s="409" t="s">
        <v>169</v>
      </c>
      <c r="B42" s="410"/>
      <c r="C42" s="401" t="s">
        <v>69</v>
      </c>
      <c r="D42" s="402"/>
      <c r="E42" s="403"/>
      <c r="F42" s="396">
        <v>341968753</v>
      </c>
      <c r="G42" s="397"/>
      <c r="H42" s="156">
        <f>H26+H28+H30+H32+H34+H36+H38+H40</f>
        <v>340825721</v>
      </c>
      <c r="I42" s="157">
        <f>I26+I28+I30+I32+I34+I36+I38+I40</f>
        <v>340816275</v>
      </c>
      <c r="J42" s="304"/>
      <c r="K42" s="304"/>
      <c r="L42" s="307"/>
      <c r="M42" s="213"/>
    </row>
    <row r="43" spans="1:13" s="9" customFormat="1" ht="20.25" customHeight="1" x14ac:dyDescent="0.15">
      <c r="A43" s="411"/>
      <c r="B43" s="412"/>
      <c r="C43" s="404" t="s">
        <v>70</v>
      </c>
      <c r="D43" s="405"/>
      <c r="E43" s="406"/>
      <c r="F43" s="394">
        <v>14199970</v>
      </c>
      <c r="G43" s="395"/>
      <c r="H43" s="158">
        <f>H27+H29+H31+H33+H35+H37+H39+H41</f>
        <v>14225234</v>
      </c>
      <c r="I43" s="159">
        <f>I27+I29+I31+I33+I35+I37+I39+I41</f>
        <v>14230446</v>
      </c>
      <c r="J43" s="304"/>
      <c r="K43" s="304"/>
      <c r="L43" s="212"/>
      <c r="M43" s="214"/>
    </row>
    <row r="44" spans="1:13" s="9" customFormat="1" x14ac:dyDescent="0.15">
      <c r="A44" s="11"/>
      <c r="B44" s="11"/>
      <c r="C44" s="11"/>
      <c r="D44" s="11"/>
      <c r="E44" s="11"/>
      <c r="F44" s="304"/>
      <c r="G44" s="304"/>
      <c r="H44" s="304"/>
      <c r="I44" s="99" t="s">
        <v>4</v>
      </c>
      <c r="J44" s="304"/>
      <c r="K44" s="304"/>
      <c r="L44" s="212"/>
      <c r="M44" s="214"/>
    </row>
    <row r="45" spans="1:13" ht="25.5" customHeight="1" x14ac:dyDescent="0.15">
      <c r="A45" s="303"/>
      <c r="B45" s="303"/>
      <c r="C45" s="303"/>
      <c r="D45" s="303"/>
      <c r="E45" s="303"/>
      <c r="F45" s="303"/>
      <c r="G45" s="303"/>
      <c r="H45" s="303"/>
      <c r="I45" s="303"/>
      <c r="J45" s="303"/>
      <c r="K45" s="303"/>
      <c r="L45" s="310"/>
      <c r="M45" s="215"/>
    </row>
    <row r="46" spans="1:13" x14ac:dyDescent="0.15">
      <c r="A46" s="278"/>
      <c r="B46" s="278"/>
      <c r="C46" s="278"/>
      <c r="D46" s="278"/>
      <c r="E46" s="278"/>
      <c r="F46" s="311" t="s">
        <v>172</v>
      </c>
      <c r="G46" s="278"/>
      <c r="H46" s="278"/>
      <c r="I46" s="278"/>
      <c r="J46" s="278"/>
      <c r="K46" s="278"/>
      <c r="L46" s="278"/>
    </row>
    <row r="49" spans="2:5" ht="13.5" x14ac:dyDescent="0.15">
      <c r="B49" s="189" t="s">
        <v>145</v>
      </c>
      <c r="E49" s="57"/>
    </row>
  </sheetData>
  <mergeCells count="60">
    <mergeCell ref="A5:B7"/>
    <mergeCell ref="J5:K5"/>
    <mergeCell ref="C5:E5"/>
    <mergeCell ref="F5:G5"/>
    <mergeCell ref="H5:I5"/>
    <mergeCell ref="A8:A9"/>
    <mergeCell ref="A10:A11"/>
    <mergeCell ref="A16:A19"/>
    <mergeCell ref="A15:B15"/>
    <mergeCell ref="A14:B14"/>
    <mergeCell ref="A13:B13"/>
    <mergeCell ref="A12:B12"/>
    <mergeCell ref="C39:E39"/>
    <mergeCell ref="C40:E40"/>
    <mergeCell ref="C41:E41"/>
    <mergeCell ref="A20:B20"/>
    <mergeCell ref="A32:B33"/>
    <mergeCell ref="C35:E35"/>
    <mergeCell ref="C36:E36"/>
    <mergeCell ref="C37:E37"/>
    <mergeCell ref="C38:E38"/>
    <mergeCell ref="C30:E30"/>
    <mergeCell ref="C31:E31"/>
    <mergeCell ref="C32:E32"/>
    <mergeCell ref="C33:E33"/>
    <mergeCell ref="C34:E34"/>
    <mergeCell ref="A25:E25"/>
    <mergeCell ref="C26:E26"/>
    <mergeCell ref="A42:B43"/>
    <mergeCell ref="B38:B39"/>
    <mergeCell ref="A38:A41"/>
    <mergeCell ref="A34:B35"/>
    <mergeCell ref="A26:B27"/>
    <mergeCell ref="A28:B29"/>
    <mergeCell ref="A30:B31"/>
    <mergeCell ref="A36:B37"/>
    <mergeCell ref="F36:G36"/>
    <mergeCell ref="F37:G37"/>
    <mergeCell ref="F38:G38"/>
    <mergeCell ref="F25:G25"/>
    <mergeCell ref="F26:G26"/>
    <mergeCell ref="F27:G27"/>
    <mergeCell ref="F28:G28"/>
    <mergeCell ref="F29:G29"/>
    <mergeCell ref="F40:G40"/>
    <mergeCell ref="F41:G41"/>
    <mergeCell ref="F42:G42"/>
    <mergeCell ref="F43:G43"/>
    <mergeCell ref="C27:E27"/>
    <mergeCell ref="C28:E28"/>
    <mergeCell ref="C29:E29"/>
    <mergeCell ref="C42:E42"/>
    <mergeCell ref="C43:E43"/>
    <mergeCell ref="F39:G39"/>
    <mergeCell ref="F30:G30"/>
    <mergeCell ref="F31:G31"/>
    <mergeCell ref="F32:G32"/>
    <mergeCell ref="F33:G33"/>
    <mergeCell ref="F34:G34"/>
    <mergeCell ref="F35:G35"/>
  </mergeCells>
  <phoneticPr fontId="5"/>
  <printOptions gridLinesSet="0"/>
  <pageMargins left="0.35433070866141736" right="0" top="0.39370078740157483" bottom="0.39370078740157483" header="0.62992125984251968" footer="0.51181102362204722"/>
  <pageSetup paperSize="9" firstPageNumber="38" pageOrder="overThenDown" orientation="portrait" blackAndWhite="1" useFirstPageNumber="1" horizontalDpi="300" verticalDpi="300" r:id="rId1"/>
  <headerFooter alignWithMargins="0">
    <oddFooter>&amp;C&amp;"ＭＳ 明朝,標準"&amp;11－16－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zoomScaleSheetLayoutView="100" workbookViewId="0">
      <selection activeCell="O16" sqref="O16"/>
    </sheetView>
  </sheetViews>
  <sheetFormatPr defaultColWidth="8" defaultRowHeight="12.75" x14ac:dyDescent="0.15"/>
  <cols>
    <col min="1" max="1" width="3.5" style="32" customWidth="1"/>
    <col min="2" max="2" width="5.125" style="32" customWidth="1"/>
    <col min="3" max="3" width="12.125" style="32" bestFit="1" customWidth="1"/>
    <col min="4" max="4" width="13.25" style="32" customWidth="1"/>
    <col min="5" max="5" width="10" style="32" bestFit="1" customWidth="1"/>
    <col min="6" max="6" width="10.5" style="32" customWidth="1"/>
    <col min="7" max="7" width="13.5" style="32" customWidth="1"/>
    <col min="8" max="8" width="10.125" style="32" customWidth="1"/>
    <col min="9" max="9" width="10.25" style="32" customWidth="1"/>
    <col min="10" max="16384" width="8" style="32"/>
  </cols>
  <sheetData>
    <row r="1" spans="1:11" ht="14.25" x14ac:dyDescent="0.15">
      <c r="A1" s="48" t="s">
        <v>154</v>
      </c>
      <c r="B1" s="33"/>
    </row>
    <row r="2" spans="1:11" ht="11.25" customHeight="1" x14ac:dyDescent="0.15">
      <c r="A2" s="48"/>
      <c r="B2" s="33"/>
    </row>
    <row r="3" spans="1:11" x14ac:dyDescent="0.15">
      <c r="A3" s="32" t="s">
        <v>198</v>
      </c>
      <c r="B3" s="34"/>
    </row>
    <row r="4" spans="1:11" x14ac:dyDescent="0.15">
      <c r="B4" s="34"/>
    </row>
    <row r="5" spans="1:11" x14ac:dyDescent="0.15">
      <c r="A5" s="461" t="s">
        <v>105</v>
      </c>
      <c r="B5" s="462"/>
      <c r="C5" s="463"/>
      <c r="D5" s="457" t="s">
        <v>26</v>
      </c>
      <c r="E5" s="458"/>
      <c r="F5" s="458"/>
      <c r="G5" s="454"/>
      <c r="H5" s="453" t="s">
        <v>27</v>
      </c>
      <c r="I5" s="454"/>
    </row>
    <row r="6" spans="1:11" x14ac:dyDescent="0.15">
      <c r="A6" s="464"/>
      <c r="B6" s="465"/>
      <c r="C6" s="466"/>
      <c r="D6" s="72" t="s">
        <v>28</v>
      </c>
      <c r="E6" s="73" t="s">
        <v>29</v>
      </c>
      <c r="F6" s="73" t="s">
        <v>30</v>
      </c>
      <c r="G6" s="74" t="s">
        <v>181</v>
      </c>
      <c r="H6" s="211" t="s">
        <v>28</v>
      </c>
      <c r="I6" s="74" t="s">
        <v>30</v>
      </c>
    </row>
    <row r="7" spans="1:11" ht="17.45" customHeight="1" x14ac:dyDescent="0.15">
      <c r="A7" s="476" t="s">
        <v>73</v>
      </c>
      <c r="B7" s="455" t="s">
        <v>106</v>
      </c>
      <c r="C7" s="456"/>
      <c r="D7" s="312">
        <v>104710996</v>
      </c>
      <c r="E7" s="313">
        <v>51650</v>
      </c>
      <c r="F7" s="313">
        <v>4282602</v>
      </c>
      <c r="G7" s="205">
        <v>24450</v>
      </c>
      <c r="H7" s="312">
        <v>124966</v>
      </c>
      <c r="I7" s="205">
        <v>58500</v>
      </c>
      <c r="J7" s="314"/>
      <c r="K7" s="314"/>
    </row>
    <row r="8" spans="1:11" ht="17.45" customHeight="1" x14ac:dyDescent="0.15">
      <c r="A8" s="477"/>
      <c r="B8" s="459" t="s">
        <v>107</v>
      </c>
      <c r="C8" s="460"/>
      <c r="D8" s="315">
        <v>4265261</v>
      </c>
      <c r="E8" s="316">
        <v>1270</v>
      </c>
      <c r="F8" s="316">
        <v>266423</v>
      </c>
      <c r="G8" s="205">
        <v>16009</v>
      </c>
      <c r="H8" s="317">
        <v>222</v>
      </c>
      <c r="I8" s="318">
        <v>74</v>
      </c>
      <c r="J8" s="314"/>
      <c r="K8" s="314"/>
    </row>
    <row r="9" spans="1:11" ht="17.45" customHeight="1" x14ac:dyDescent="0.15">
      <c r="A9" s="477"/>
      <c r="B9" s="459" t="s">
        <v>108</v>
      </c>
      <c r="C9" s="460"/>
      <c r="D9" s="315">
        <v>2876280</v>
      </c>
      <c r="E9" s="316">
        <v>2951</v>
      </c>
      <c r="F9" s="316">
        <v>239825</v>
      </c>
      <c r="G9" s="205">
        <v>11993</v>
      </c>
      <c r="H9" s="315">
        <v>4530</v>
      </c>
      <c r="I9" s="208">
        <v>1727</v>
      </c>
      <c r="J9" s="314"/>
      <c r="K9" s="314"/>
    </row>
    <row r="10" spans="1:11" ht="17.45" customHeight="1" x14ac:dyDescent="0.15">
      <c r="A10" s="477"/>
      <c r="B10" s="459" t="s">
        <v>109</v>
      </c>
      <c r="C10" s="460"/>
      <c r="D10" s="315">
        <v>207204</v>
      </c>
      <c r="E10" s="319">
        <v>532</v>
      </c>
      <c r="F10" s="319">
        <v>38236</v>
      </c>
      <c r="G10" s="205">
        <v>5419</v>
      </c>
      <c r="H10" s="315">
        <v>4116</v>
      </c>
      <c r="I10" s="208">
        <v>2380</v>
      </c>
      <c r="J10" s="314"/>
      <c r="K10" s="314"/>
    </row>
    <row r="11" spans="1:11" ht="17.45" customHeight="1" x14ac:dyDescent="0.15">
      <c r="A11" s="477"/>
      <c r="B11" s="459" t="s">
        <v>110</v>
      </c>
      <c r="C11" s="460"/>
      <c r="D11" s="315">
        <v>708969</v>
      </c>
      <c r="E11" s="316">
        <v>2056</v>
      </c>
      <c r="F11" s="316">
        <v>68791</v>
      </c>
      <c r="G11" s="205">
        <v>10306</v>
      </c>
      <c r="H11" s="315">
        <v>9582</v>
      </c>
      <c r="I11" s="208">
        <v>6988</v>
      </c>
      <c r="J11" s="314"/>
      <c r="K11" s="314"/>
    </row>
    <row r="12" spans="1:11" ht="17.45" customHeight="1" x14ac:dyDescent="0.15">
      <c r="A12" s="478"/>
      <c r="B12" s="483" t="s">
        <v>111</v>
      </c>
      <c r="C12" s="484"/>
      <c r="D12" s="174">
        <f>SUM(D7:D11)</f>
        <v>112768710</v>
      </c>
      <c r="E12" s="175">
        <f>SUM(E7:E11)</f>
        <v>58459</v>
      </c>
      <c r="F12" s="175">
        <f>SUM(F7:F11)</f>
        <v>4895877</v>
      </c>
      <c r="G12" s="206">
        <v>23033</v>
      </c>
      <c r="H12" s="209">
        <f>SUM(H7:H11)</f>
        <v>143416</v>
      </c>
      <c r="I12" s="176">
        <f>SUM(I7:I11)</f>
        <v>69669</v>
      </c>
      <c r="J12" s="314"/>
      <c r="K12" s="314"/>
    </row>
    <row r="13" spans="1:11" ht="17.45" customHeight="1" x14ac:dyDescent="0.15">
      <c r="A13" s="473" t="s">
        <v>74</v>
      </c>
      <c r="B13" s="467" t="s">
        <v>31</v>
      </c>
      <c r="C13" s="171" t="s">
        <v>112</v>
      </c>
      <c r="D13" s="312">
        <v>6802471</v>
      </c>
      <c r="E13" s="320">
        <v>14</v>
      </c>
      <c r="F13" s="313">
        <v>92892</v>
      </c>
      <c r="G13" s="205">
        <f t="shared" ref="G13:G48" si="0">D13*1000/F13</f>
        <v>73229.890625672822</v>
      </c>
      <c r="H13" s="321">
        <v>0</v>
      </c>
      <c r="I13" s="322">
        <v>0</v>
      </c>
      <c r="J13" s="314"/>
      <c r="K13" s="314"/>
    </row>
    <row r="14" spans="1:11" ht="17.45" customHeight="1" x14ac:dyDescent="0.15">
      <c r="A14" s="474"/>
      <c r="B14" s="468"/>
      <c r="C14" s="172" t="s">
        <v>113</v>
      </c>
      <c r="D14" s="315">
        <v>6563288</v>
      </c>
      <c r="E14" s="323">
        <v>139</v>
      </c>
      <c r="F14" s="316">
        <v>144959</v>
      </c>
      <c r="G14" s="205">
        <f t="shared" si="0"/>
        <v>45276.857594216293</v>
      </c>
      <c r="H14" s="324">
        <v>0</v>
      </c>
      <c r="I14" s="325">
        <v>0</v>
      </c>
      <c r="J14" s="314"/>
      <c r="K14" s="314"/>
    </row>
    <row r="15" spans="1:11" ht="17.45" customHeight="1" x14ac:dyDescent="0.15">
      <c r="A15" s="474"/>
      <c r="B15" s="468"/>
      <c r="C15" s="172" t="s">
        <v>114</v>
      </c>
      <c r="D15" s="315">
        <v>30148917</v>
      </c>
      <c r="E15" s="323">
        <v>918</v>
      </c>
      <c r="F15" s="316">
        <v>627987</v>
      </c>
      <c r="G15" s="205">
        <f t="shared" si="0"/>
        <v>48008.823431058285</v>
      </c>
      <c r="H15" s="324">
        <v>0</v>
      </c>
      <c r="I15" s="325">
        <v>0</v>
      </c>
      <c r="J15" s="314"/>
      <c r="K15" s="314"/>
    </row>
    <row r="16" spans="1:11" ht="17.45" customHeight="1" x14ac:dyDescent="0.15">
      <c r="A16" s="474"/>
      <c r="B16" s="468"/>
      <c r="C16" s="172" t="s">
        <v>115</v>
      </c>
      <c r="D16" s="315">
        <v>381270</v>
      </c>
      <c r="E16" s="323">
        <v>139</v>
      </c>
      <c r="F16" s="316">
        <v>19470</v>
      </c>
      <c r="G16" s="205">
        <f t="shared" si="0"/>
        <v>19582.434514637906</v>
      </c>
      <c r="H16" s="326">
        <v>57</v>
      </c>
      <c r="I16" s="327">
        <v>10</v>
      </c>
      <c r="J16" s="314"/>
      <c r="K16" s="314"/>
    </row>
    <row r="17" spans="1:11" ht="17.45" customHeight="1" x14ac:dyDescent="0.15">
      <c r="A17" s="474"/>
      <c r="B17" s="468"/>
      <c r="C17" s="172" t="s">
        <v>116</v>
      </c>
      <c r="D17" s="315">
        <v>2949</v>
      </c>
      <c r="E17" s="323">
        <v>7</v>
      </c>
      <c r="F17" s="323">
        <v>176</v>
      </c>
      <c r="G17" s="205">
        <f t="shared" si="0"/>
        <v>16755.68181818182</v>
      </c>
      <c r="H17" s="324">
        <v>0</v>
      </c>
      <c r="I17" s="325">
        <v>0</v>
      </c>
      <c r="J17" s="314"/>
      <c r="K17" s="314"/>
    </row>
    <row r="18" spans="1:11" ht="17.45" customHeight="1" x14ac:dyDescent="0.15">
      <c r="A18" s="474"/>
      <c r="B18" s="469"/>
      <c r="C18" s="173" t="s">
        <v>117</v>
      </c>
      <c r="D18" s="174">
        <f>SUM(D13:D17)</f>
        <v>43898895</v>
      </c>
      <c r="E18" s="175">
        <f>SUM(E13:E17)</f>
        <v>1217</v>
      </c>
      <c r="F18" s="175">
        <f>SUM(F13:F17)</f>
        <v>885484</v>
      </c>
      <c r="G18" s="206">
        <f t="shared" si="0"/>
        <v>49576.158349557983</v>
      </c>
      <c r="H18" s="209">
        <f>SUM(H13:H17)</f>
        <v>57</v>
      </c>
      <c r="I18" s="176">
        <f>SUM(I13:I17)</f>
        <v>10</v>
      </c>
      <c r="J18" s="314"/>
      <c r="K18" s="314"/>
    </row>
    <row r="19" spans="1:11" ht="17.45" customHeight="1" x14ac:dyDescent="0.15">
      <c r="A19" s="474"/>
      <c r="B19" s="470" t="s">
        <v>32</v>
      </c>
      <c r="C19" s="171" t="s">
        <v>112</v>
      </c>
      <c r="D19" s="312">
        <v>33340560</v>
      </c>
      <c r="E19" s="320">
        <v>67</v>
      </c>
      <c r="F19" s="313">
        <v>571695</v>
      </c>
      <c r="G19" s="205">
        <f t="shared" si="0"/>
        <v>58318.788864691836</v>
      </c>
      <c r="H19" s="312">
        <v>0</v>
      </c>
      <c r="I19" s="205">
        <v>0</v>
      </c>
      <c r="J19" s="314"/>
      <c r="K19" s="314"/>
    </row>
    <row r="20" spans="1:11" ht="17.45" customHeight="1" x14ac:dyDescent="0.15">
      <c r="A20" s="474"/>
      <c r="B20" s="471"/>
      <c r="C20" s="172" t="s">
        <v>113</v>
      </c>
      <c r="D20" s="315">
        <v>77885023</v>
      </c>
      <c r="E20" s="316">
        <v>1706</v>
      </c>
      <c r="F20" s="316">
        <v>1424128</v>
      </c>
      <c r="G20" s="205">
        <f t="shared" si="0"/>
        <v>54689.622702453715</v>
      </c>
      <c r="H20" s="317">
        <v>541</v>
      </c>
      <c r="I20" s="318">
        <v>93</v>
      </c>
      <c r="J20" s="314"/>
      <c r="K20" s="314"/>
    </row>
    <row r="21" spans="1:11" ht="17.45" customHeight="1" x14ac:dyDescent="0.15">
      <c r="A21" s="474"/>
      <c r="B21" s="471"/>
      <c r="C21" s="172" t="s">
        <v>114</v>
      </c>
      <c r="D21" s="315">
        <v>35969577</v>
      </c>
      <c r="E21" s="316">
        <v>4041</v>
      </c>
      <c r="F21" s="316">
        <v>904175</v>
      </c>
      <c r="G21" s="205">
        <f t="shared" si="0"/>
        <v>39781.653993972403</v>
      </c>
      <c r="H21" s="315">
        <v>41</v>
      </c>
      <c r="I21" s="208">
        <v>13</v>
      </c>
      <c r="J21" s="314"/>
      <c r="K21" s="314"/>
    </row>
    <row r="22" spans="1:11" ht="17.45" customHeight="1" x14ac:dyDescent="0.15">
      <c r="A22" s="474"/>
      <c r="B22" s="471"/>
      <c r="C22" s="172" t="s">
        <v>115</v>
      </c>
      <c r="D22" s="315">
        <v>16246126</v>
      </c>
      <c r="E22" s="316">
        <v>3198</v>
      </c>
      <c r="F22" s="316">
        <v>495850</v>
      </c>
      <c r="G22" s="205">
        <f t="shared" si="0"/>
        <v>32764.19481698094</v>
      </c>
      <c r="H22" s="315">
        <v>399</v>
      </c>
      <c r="I22" s="208">
        <v>256</v>
      </c>
      <c r="J22" s="314"/>
      <c r="K22" s="314"/>
    </row>
    <row r="23" spans="1:11" ht="17.45" customHeight="1" x14ac:dyDescent="0.15">
      <c r="A23" s="474"/>
      <c r="B23" s="471"/>
      <c r="C23" s="172" t="s">
        <v>116</v>
      </c>
      <c r="D23" s="315">
        <v>105216</v>
      </c>
      <c r="E23" s="323">
        <v>245</v>
      </c>
      <c r="F23" s="316">
        <v>9463</v>
      </c>
      <c r="G23" s="205">
        <f t="shared" si="0"/>
        <v>11118.672725351369</v>
      </c>
      <c r="H23" s="315">
        <v>1442</v>
      </c>
      <c r="I23" s="208">
        <v>362</v>
      </c>
      <c r="J23" s="314"/>
      <c r="K23" s="314"/>
    </row>
    <row r="24" spans="1:11" ht="17.45" customHeight="1" x14ac:dyDescent="0.15">
      <c r="A24" s="474"/>
      <c r="B24" s="472"/>
      <c r="C24" s="173" t="s">
        <v>117</v>
      </c>
      <c r="D24" s="174">
        <f>SUM(D19:D23)</f>
        <v>163546502</v>
      </c>
      <c r="E24" s="175">
        <f>SUM(E19:E23)</f>
        <v>9257</v>
      </c>
      <c r="F24" s="175">
        <f>SUM(F19:F23)</f>
        <v>3405311</v>
      </c>
      <c r="G24" s="206">
        <f t="shared" si="0"/>
        <v>48026.891523270562</v>
      </c>
      <c r="H24" s="209">
        <f>SUM(H19:H23)</f>
        <v>2423</v>
      </c>
      <c r="I24" s="176">
        <f>SUM(I19:I23)</f>
        <v>724</v>
      </c>
      <c r="J24" s="314"/>
      <c r="K24" s="314"/>
    </row>
    <row r="25" spans="1:11" ht="17.45" customHeight="1" x14ac:dyDescent="0.15">
      <c r="A25" s="474"/>
      <c r="B25" s="482" t="s">
        <v>33</v>
      </c>
      <c r="C25" s="177" t="s">
        <v>118</v>
      </c>
      <c r="D25" s="328">
        <v>1338354</v>
      </c>
      <c r="E25" s="329">
        <v>5</v>
      </c>
      <c r="F25" s="330">
        <v>11872</v>
      </c>
      <c r="G25" s="205">
        <f t="shared" si="0"/>
        <v>112731.974393531</v>
      </c>
      <c r="H25" s="312">
        <v>0</v>
      </c>
      <c r="I25" s="205">
        <v>0</v>
      </c>
      <c r="J25" s="314"/>
      <c r="K25" s="314"/>
    </row>
    <row r="26" spans="1:11" ht="17.45" customHeight="1" x14ac:dyDescent="0.15">
      <c r="A26" s="474"/>
      <c r="B26" s="471"/>
      <c r="C26" s="172" t="s">
        <v>119</v>
      </c>
      <c r="D26" s="315">
        <v>4006677</v>
      </c>
      <c r="E26" s="323">
        <v>33</v>
      </c>
      <c r="F26" s="316">
        <v>59190</v>
      </c>
      <c r="G26" s="205">
        <f t="shared" si="0"/>
        <v>67691.789153573234</v>
      </c>
      <c r="H26" s="317">
        <v>0</v>
      </c>
      <c r="I26" s="318">
        <v>0</v>
      </c>
      <c r="J26" s="314"/>
      <c r="K26" s="314"/>
    </row>
    <row r="27" spans="1:11" ht="17.45" customHeight="1" x14ac:dyDescent="0.15">
      <c r="A27" s="474"/>
      <c r="B27" s="471"/>
      <c r="C27" s="172" t="s">
        <v>120</v>
      </c>
      <c r="D27" s="315">
        <v>1766586</v>
      </c>
      <c r="E27" s="323">
        <v>44</v>
      </c>
      <c r="F27" s="316">
        <v>26485</v>
      </c>
      <c r="G27" s="205">
        <f t="shared" si="0"/>
        <v>66701.378138568994</v>
      </c>
      <c r="H27" s="315">
        <v>0</v>
      </c>
      <c r="I27" s="208">
        <v>0</v>
      </c>
      <c r="J27" s="314"/>
      <c r="K27" s="314"/>
    </row>
    <row r="28" spans="1:11" ht="17.45" customHeight="1" x14ac:dyDescent="0.15">
      <c r="A28" s="474"/>
      <c r="B28" s="471"/>
      <c r="C28" s="172" t="s">
        <v>121</v>
      </c>
      <c r="D28" s="315">
        <v>27028</v>
      </c>
      <c r="E28" s="323">
        <v>4</v>
      </c>
      <c r="F28" s="316">
        <v>835</v>
      </c>
      <c r="G28" s="205">
        <f t="shared" si="0"/>
        <v>32368.862275449101</v>
      </c>
      <c r="H28" s="315">
        <v>0</v>
      </c>
      <c r="I28" s="208">
        <v>0</v>
      </c>
      <c r="J28" s="314"/>
      <c r="K28" s="314"/>
    </row>
    <row r="29" spans="1:11" ht="17.45" customHeight="1" x14ac:dyDescent="0.15">
      <c r="A29" s="474"/>
      <c r="B29" s="471"/>
      <c r="C29" s="172" t="s">
        <v>122</v>
      </c>
      <c r="D29" s="331">
        <v>0</v>
      </c>
      <c r="E29" s="332">
        <v>0</v>
      </c>
      <c r="F29" s="332">
        <v>0</v>
      </c>
      <c r="G29" s="205">
        <v>0</v>
      </c>
      <c r="H29" s="315">
        <v>0</v>
      </c>
      <c r="I29" s="208">
        <v>0</v>
      </c>
      <c r="J29" s="314"/>
      <c r="K29" s="314"/>
    </row>
    <row r="30" spans="1:11" ht="17.45" customHeight="1" x14ac:dyDescent="0.15">
      <c r="A30" s="474"/>
      <c r="B30" s="472"/>
      <c r="C30" s="173" t="s">
        <v>123</v>
      </c>
      <c r="D30" s="178">
        <f>SUM(D25:D29)</f>
        <v>7138645</v>
      </c>
      <c r="E30" s="179">
        <f>SUM(E25:E29)</f>
        <v>86</v>
      </c>
      <c r="F30" s="179">
        <f>SUM(F25:F29)</f>
        <v>98382</v>
      </c>
      <c r="G30" s="206">
        <f t="shared" si="0"/>
        <v>72560.478542822879</v>
      </c>
      <c r="H30" s="209">
        <f>SUM(H25:H29)</f>
        <v>0</v>
      </c>
      <c r="I30" s="176">
        <f>SUM(I25:I29)</f>
        <v>0</v>
      </c>
      <c r="J30" s="314"/>
      <c r="K30" s="314"/>
    </row>
    <row r="31" spans="1:11" ht="17.45" customHeight="1" x14ac:dyDescent="0.15">
      <c r="A31" s="474"/>
      <c r="B31" s="470" t="s">
        <v>34</v>
      </c>
      <c r="C31" s="171" t="s">
        <v>124</v>
      </c>
      <c r="D31" s="312">
        <v>121374</v>
      </c>
      <c r="E31" s="320">
        <v>4</v>
      </c>
      <c r="F31" s="313">
        <v>7712</v>
      </c>
      <c r="G31" s="205">
        <f t="shared" si="0"/>
        <v>15738.329875518672</v>
      </c>
      <c r="H31" s="312">
        <v>0</v>
      </c>
      <c r="I31" s="205">
        <v>0</v>
      </c>
      <c r="J31" s="314"/>
      <c r="K31" s="314"/>
    </row>
    <row r="32" spans="1:11" ht="17.45" customHeight="1" x14ac:dyDescent="0.15">
      <c r="A32" s="474"/>
      <c r="B32" s="471"/>
      <c r="C32" s="172" t="s">
        <v>125</v>
      </c>
      <c r="D32" s="315">
        <v>1455248</v>
      </c>
      <c r="E32" s="323">
        <v>73</v>
      </c>
      <c r="F32" s="316">
        <v>48116</v>
      </c>
      <c r="G32" s="205">
        <f t="shared" si="0"/>
        <v>30244.575608945048</v>
      </c>
      <c r="H32" s="317">
        <v>0</v>
      </c>
      <c r="I32" s="318">
        <v>0</v>
      </c>
      <c r="J32" s="314"/>
      <c r="K32" s="314"/>
    </row>
    <row r="33" spans="1:11" ht="17.45" customHeight="1" x14ac:dyDescent="0.15">
      <c r="A33" s="474"/>
      <c r="B33" s="471"/>
      <c r="C33" s="172" t="s">
        <v>126</v>
      </c>
      <c r="D33" s="315">
        <v>18676568</v>
      </c>
      <c r="E33" s="316">
        <v>1084</v>
      </c>
      <c r="F33" s="316">
        <v>783996</v>
      </c>
      <c r="G33" s="205">
        <f t="shared" si="0"/>
        <v>23822.274603441856</v>
      </c>
      <c r="H33" s="315">
        <v>0</v>
      </c>
      <c r="I33" s="208">
        <v>0</v>
      </c>
      <c r="J33" s="314"/>
      <c r="K33" s="314"/>
    </row>
    <row r="34" spans="1:11" ht="17.45" customHeight="1" x14ac:dyDescent="0.15">
      <c r="A34" s="474"/>
      <c r="B34" s="471"/>
      <c r="C34" s="172" t="s">
        <v>127</v>
      </c>
      <c r="D34" s="315">
        <v>537093</v>
      </c>
      <c r="E34" s="323">
        <v>334</v>
      </c>
      <c r="F34" s="316">
        <v>77352</v>
      </c>
      <c r="G34" s="205">
        <f t="shared" si="0"/>
        <v>6943.4920881166618</v>
      </c>
      <c r="H34" s="315">
        <v>635</v>
      </c>
      <c r="I34" s="208">
        <v>138</v>
      </c>
      <c r="J34" s="314"/>
      <c r="K34" s="314"/>
    </row>
    <row r="35" spans="1:11" ht="17.45" customHeight="1" x14ac:dyDescent="0.15">
      <c r="A35" s="474"/>
      <c r="B35" s="471"/>
      <c r="C35" s="172" t="s">
        <v>128</v>
      </c>
      <c r="D35" s="315">
        <v>58227</v>
      </c>
      <c r="E35" s="323">
        <v>134</v>
      </c>
      <c r="F35" s="316">
        <v>6301</v>
      </c>
      <c r="G35" s="205">
        <f t="shared" si="0"/>
        <v>9240.9141406126018</v>
      </c>
      <c r="H35" s="315">
        <v>844</v>
      </c>
      <c r="I35" s="208">
        <v>180</v>
      </c>
      <c r="J35" s="314"/>
      <c r="K35" s="314"/>
    </row>
    <row r="36" spans="1:11" ht="17.45" customHeight="1" x14ac:dyDescent="0.15">
      <c r="A36" s="474"/>
      <c r="B36" s="472"/>
      <c r="C36" s="173" t="s">
        <v>129</v>
      </c>
      <c r="D36" s="174">
        <f>SUM(D31:D35)</f>
        <v>20848510</v>
      </c>
      <c r="E36" s="175">
        <f>SUM(E31:E35)</f>
        <v>1629</v>
      </c>
      <c r="F36" s="175">
        <f>SUM(F31:F35)</f>
        <v>923477</v>
      </c>
      <c r="G36" s="206">
        <f t="shared" si="0"/>
        <v>22576.10097490246</v>
      </c>
      <c r="H36" s="209">
        <f>SUM(H31:H35)</f>
        <v>1479</v>
      </c>
      <c r="I36" s="176">
        <f>SUM(I31:I35)</f>
        <v>318</v>
      </c>
      <c r="J36" s="314"/>
      <c r="K36" s="314"/>
    </row>
    <row r="37" spans="1:11" ht="17.45" customHeight="1" x14ac:dyDescent="0.15">
      <c r="A37" s="474"/>
      <c r="B37" s="470" t="s">
        <v>130</v>
      </c>
      <c r="C37" s="171" t="s">
        <v>124</v>
      </c>
      <c r="D37" s="312">
        <v>1644314</v>
      </c>
      <c r="E37" s="320">
        <v>3</v>
      </c>
      <c r="F37" s="313">
        <v>19894</v>
      </c>
      <c r="G37" s="205">
        <f t="shared" si="0"/>
        <v>82653.764954257567</v>
      </c>
      <c r="H37" s="312">
        <v>0</v>
      </c>
      <c r="I37" s="205">
        <v>0</v>
      </c>
      <c r="J37" s="314"/>
      <c r="K37" s="314"/>
    </row>
    <row r="38" spans="1:11" ht="17.45" customHeight="1" x14ac:dyDescent="0.15">
      <c r="A38" s="474"/>
      <c r="B38" s="471"/>
      <c r="C38" s="172" t="s">
        <v>125</v>
      </c>
      <c r="D38" s="315">
        <v>17200728</v>
      </c>
      <c r="E38" s="316">
        <v>10989</v>
      </c>
      <c r="F38" s="316">
        <v>449001</v>
      </c>
      <c r="G38" s="205">
        <f t="shared" si="0"/>
        <v>38308.885726312415</v>
      </c>
      <c r="H38" s="317">
        <v>117</v>
      </c>
      <c r="I38" s="318">
        <v>14</v>
      </c>
      <c r="J38" s="314"/>
      <c r="K38" s="314"/>
    </row>
    <row r="39" spans="1:11" ht="17.45" customHeight="1" x14ac:dyDescent="0.15">
      <c r="A39" s="474"/>
      <c r="B39" s="471"/>
      <c r="C39" s="172" t="s">
        <v>126</v>
      </c>
      <c r="D39" s="315">
        <v>5733175</v>
      </c>
      <c r="E39" s="323">
        <v>102</v>
      </c>
      <c r="F39" s="316">
        <v>135850</v>
      </c>
      <c r="G39" s="205">
        <f t="shared" si="0"/>
        <v>42202.245123297755</v>
      </c>
      <c r="H39" s="315">
        <v>0</v>
      </c>
      <c r="I39" s="208">
        <v>0</v>
      </c>
      <c r="J39" s="314"/>
      <c r="K39" s="333"/>
    </row>
    <row r="40" spans="1:11" ht="17.45" customHeight="1" x14ac:dyDescent="0.15">
      <c r="A40" s="474"/>
      <c r="B40" s="471"/>
      <c r="C40" s="172" t="s">
        <v>127</v>
      </c>
      <c r="D40" s="315">
        <v>87902</v>
      </c>
      <c r="E40" s="323">
        <v>72</v>
      </c>
      <c r="F40" s="316">
        <v>6397</v>
      </c>
      <c r="G40" s="205">
        <f t="shared" si="0"/>
        <v>13741.128654056589</v>
      </c>
      <c r="H40" s="315">
        <v>0</v>
      </c>
      <c r="I40" s="208">
        <v>0</v>
      </c>
      <c r="J40" s="314"/>
      <c r="K40" s="333"/>
    </row>
    <row r="41" spans="1:11" ht="17.45" customHeight="1" x14ac:dyDescent="0.15">
      <c r="A41" s="474"/>
      <c r="B41" s="471"/>
      <c r="C41" s="172" t="s">
        <v>128</v>
      </c>
      <c r="D41" s="315">
        <v>20135</v>
      </c>
      <c r="E41" s="323">
        <v>83</v>
      </c>
      <c r="F41" s="316">
        <v>1891</v>
      </c>
      <c r="G41" s="205">
        <f t="shared" si="0"/>
        <v>10647.805393971445</v>
      </c>
      <c r="H41" s="315">
        <v>302</v>
      </c>
      <c r="I41" s="208">
        <v>78</v>
      </c>
      <c r="J41" s="314"/>
      <c r="K41" s="314"/>
    </row>
    <row r="42" spans="1:11" ht="17.45" customHeight="1" x14ac:dyDescent="0.15">
      <c r="A42" s="474"/>
      <c r="B42" s="472"/>
      <c r="C42" s="173" t="s">
        <v>129</v>
      </c>
      <c r="D42" s="174">
        <f>SUM(D37:D41)</f>
        <v>24686254</v>
      </c>
      <c r="E42" s="175">
        <f>SUM(E37:E41)</f>
        <v>11249</v>
      </c>
      <c r="F42" s="175">
        <f>SUM(F37:F41)</f>
        <v>613033</v>
      </c>
      <c r="G42" s="206">
        <f t="shared" si="0"/>
        <v>40269.045875181269</v>
      </c>
      <c r="H42" s="209">
        <f>SUM(H37:H41)</f>
        <v>419</v>
      </c>
      <c r="I42" s="176">
        <f>SUM(I37:I41)</f>
        <v>92</v>
      </c>
      <c r="J42" s="314"/>
      <c r="K42" s="314"/>
    </row>
    <row r="43" spans="1:11" ht="17.45" customHeight="1" x14ac:dyDescent="0.15">
      <c r="A43" s="474"/>
      <c r="B43" s="479" t="s">
        <v>81</v>
      </c>
      <c r="C43" s="171" t="s">
        <v>131</v>
      </c>
      <c r="D43" s="328">
        <f t="shared" ref="D43:E47" si="1">D13+D19+D25+D31+D37</f>
        <v>43247073</v>
      </c>
      <c r="E43" s="334">
        <f t="shared" si="1"/>
        <v>93</v>
      </c>
      <c r="F43" s="334">
        <f>F13+F19+F25+F31+F37</f>
        <v>704065</v>
      </c>
      <c r="G43" s="207">
        <f t="shared" si="0"/>
        <v>61424.830093812358</v>
      </c>
      <c r="H43" s="335">
        <f t="shared" ref="H43:I47" si="2">H13+H19+H25+H31+H37</f>
        <v>0</v>
      </c>
      <c r="I43" s="336">
        <f t="shared" si="2"/>
        <v>0</v>
      </c>
      <c r="J43" s="314"/>
      <c r="K43" s="314"/>
    </row>
    <row r="44" spans="1:11" ht="17.45" customHeight="1" x14ac:dyDescent="0.15">
      <c r="A44" s="474"/>
      <c r="B44" s="480"/>
      <c r="C44" s="172" t="s">
        <v>132</v>
      </c>
      <c r="D44" s="315">
        <f t="shared" si="1"/>
        <v>107110964</v>
      </c>
      <c r="E44" s="337">
        <f t="shared" si="1"/>
        <v>12940</v>
      </c>
      <c r="F44" s="337">
        <f>F14+F20+F26+F32+F38</f>
        <v>2125394</v>
      </c>
      <c r="G44" s="208">
        <f t="shared" si="0"/>
        <v>50395.815552316417</v>
      </c>
      <c r="H44" s="338">
        <f t="shared" si="2"/>
        <v>658</v>
      </c>
      <c r="I44" s="339">
        <f t="shared" si="2"/>
        <v>107</v>
      </c>
      <c r="J44" s="314"/>
      <c r="K44" s="314"/>
    </row>
    <row r="45" spans="1:11" ht="17.45" customHeight="1" x14ac:dyDescent="0.15">
      <c r="A45" s="474"/>
      <c r="B45" s="480"/>
      <c r="C45" s="172" t="s">
        <v>133</v>
      </c>
      <c r="D45" s="315">
        <f t="shared" si="1"/>
        <v>92294823</v>
      </c>
      <c r="E45" s="337">
        <f t="shared" si="1"/>
        <v>6189</v>
      </c>
      <c r="F45" s="337">
        <f>F15+F21+F27+F33+F39</f>
        <v>2478493</v>
      </c>
      <c r="G45" s="208">
        <f t="shared" si="0"/>
        <v>37238.282698397779</v>
      </c>
      <c r="H45" s="338">
        <f t="shared" si="2"/>
        <v>41</v>
      </c>
      <c r="I45" s="339">
        <f t="shared" si="2"/>
        <v>13</v>
      </c>
      <c r="J45" s="314"/>
      <c r="K45" s="314"/>
    </row>
    <row r="46" spans="1:11" ht="17.45" customHeight="1" x14ac:dyDescent="0.15">
      <c r="A46" s="474"/>
      <c r="B46" s="480"/>
      <c r="C46" s="172" t="s">
        <v>134</v>
      </c>
      <c r="D46" s="315">
        <f t="shared" si="1"/>
        <v>17279419</v>
      </c>
      <c r="E46" s="337">
        <f t="shared" si="1"/>
        <v>3747</v>
      </c>
      <c r="F46" s="337">
        <f>F16+F22+F28+F34+F40</f>
        <v>599904</v>
      </c>
      <c r="G46" s="208">
        <f t="shared" si="0"/>
        <v>28803.640249106524</v>
      </c>
      <c r="H46" s="338">
        <f t="shared" si="2"/>
        <v>1091</v>
      </c>
      <c r="I46" s="339">
        <f t="shared" si="2"/>
        <v>404</v>
      </c>
      <c r="J46" s="314"/>
      <c r="K46" s="314"/>
    </row>
    <row r="47" spans="1:11" ht="17.45" customHeight="1" x14ac:dyDescent="0.15">
      <c r="A47" s="474"/>
      <c r="B47" s="480"/>
      <c r="C47" s="172" t="s">
        <v>135</v>
      </c>
      <c r="D47" s="315">
        <f t="shared" si="1"/>
        <v>186527</v>
      </c>
      <c r="E47" s="316">
        <f t="shared" si="1"/>
        <v>469</v>
      </c>
      <c r="F47" s="316">
        <f>F17+F23+F29+F35+F41</f>
        <v>17831</v>
      </c>
      <c r="G47" s="208">
        <f t="shared" si="0"/>
        <v>10460.826650215917</v>
      </c>
      <c r="H47" s="315">
        <f t="shared" si="2"/>
        <v>2588</v>
      </c>
      <c r="I47" s="208">
        <f t="shared" si="2"/>
        <v>620</v>
      </c>
      <c r="J47" s="314"/>
      <c r="K47" s="314"/>
    </row>
    <row r="48" spans="1:11" ht="17.45" customHeight="1" x14ac:dyDescent="0.15">
      <c r="A48" s="475"/>
      <c r="B48" s="481"/>
      <c r="C48" s="173" t="s">
        <v>136</v>
      </c>
      <c r="D48" s="209">
        <f t="shared" ref="D48:I48" si="3">SUM(D43:D47)</f>
        <v>260118806</v>
      </c>
      <c r="E48" s="175">
        <f t="shared" si="3"/>
        <v>23438</v>
      </c>
      <c r="F48" s="175">
        <f t="shared" si="3"/>
        <v>5925687</v>
      </c>
      <c r="G48" s="206">
        <f t="shared" si="0"/>
        <v>43896.818377345953</v>
      </c>
      <c r="H48" s="174">
        <f t="shared" si="3"/>
        <v>4378</v>
      </c>
      <c r="I48" s="206">
        <f t="shared" si="3"/>
        <v>1144</v>
      </c>
      <c r="J48" s="314"/>
      <c r="K48" s="314"/>
    </row>
    <row r="49" spans="1:11" x14ac:dyDescent="0.15">
      <c r="A49" s="33"/>
      <c r="B49" s="36"/>
      <c r="C49" s="37"/>
      <c r="D49" s="35"/>
      <c r="E49" s="35"/>
      <c r="F49" s="35"/>
      <c r="G49" s="35"/>
      <c r="H49" s="49"/>
      <c r="I49" s="101" t="s">
        <v>104</v>
      </c>
      <c r="J49" s="314"/>
      <c r="K49" s="314"/>
    </row>
    <row r="52" spans="1:11" ht="13.5" x14ac:dyDescent="0.15">
      <c r="B52" s="58"/>
    </row>
    <row r="55" spans="1:11" ht="13.5" x14ac:dyDescent="0.15">
      <c r="B55" s="58"/>
    </row>
  </sheetData>
  <mergeCells count="17">
    <mergeCell ref="B13:B18"/>
    <mergeCell ref="B19:B24"/>
    <mergeCell ref="A13:A48"/>
    <mergeCell ref="B9:C9"/>
    <mergeCell ref="B10:C10"/>
    <mergeCell ref="A7:A12"/>
    <mergeCell ref="B43:B48"/>
    <mergeCell ref="B25:B30"/>
    <mergeCell ref="B31:B36"/>
    <mergeCell ref="B37:B42"/>
    <mergeCell ref="B11:C11"/>
    <mergeCell ref="B12:C12"/>
    <mergeCell ref="H5:I5"/>
    <mergeCell ref="B7:C7"/>
    <mergeCell ref="D5:G5"/>
    <mergeCell ref="B8:C8"/>
    <mergeCell ref="A5:C6"/>
  </mergeCells>
  <phoneticPr fontId="9"/>
  <printOptions gridLinesSet="0"/>
  <pageMargins left="0.59055118110236227" right="0.27559055118110237" top="0.43307086614173229" bottom="0.19685039370078741" header="0.62992125984251968" footer="0.35433070866141736"/>
  <pageSetup paperSize="9" firstPageNumber="40" pageOrder="overThenDown" orientation="portrait" blackAndWhite="1" useFirstPageNumber="1" horizontalDpi="300" verticalDpi="300" r:id="rId1"/>
  <headerFooter alignWithMargins="0">
    <oddFooter>&amp;C&amp;"ＭＳ 明朝,標準"&amp;11－17－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5"/>
  <sheetViews>
    <sheetView zoomScaleNormal="100" workbookViewId="0">
      <selection activeCell="K16" sqref="K16"/>
    </sheetView>
  </sheetViews>
  <sheetFormatPr defaultColWidth="8" defaultRowHeight="14.25" x14ac:dyDescent="0.15"/>
  <cols>
    <col min="1" max="1" width="3.25" style="216" customWidth="1"/>
    <col min="2" max="2" width="13.25" style="216" customWidth="1"/>
    <col min="3" max="3" width="11.625" style="216" customWidth="1"/>
    <col min="4" max="8" width="10.625" style="216" customWidth="1"/>
    <col min="9" max="9" width="8" style="216" customWidth="1"/>
    <col min="10" max="16384" width="8" style="216"/>
  </cols>
  <sheetData>
    <row r="3" spans="1:10" s="12" customFormat="1" ht="21.75" customHeight="1" x14ac:dyDescent="0.15">
      <c r="A3" s="75" t="s">
        <v>199</v>
      </c>
    </row>
    <row r="4" spans="1:10" ht="15.75" customHeight="1" x14ac:dyDescent="0.15">
      <c r="A4" s="511" t="s">
        <v>138</v>
      </c>
      <c r="B4" s="512"/>
      <c r="C4" s="517" t="s">
        <v>35</v>
      </c>
      <c r="D4" s="518"/>
      <c r="E4" s="519"/>
      <c r="F4" s="520" t="s">
        <v>36</v>
      </c>
      <c r="G4" s="518"/>
      <c r="H4" s="519"/>
    </row>
    <row r="5" spans="1:10" ht="15.75" customHeight="1" x14ac:dyDescent="0.15">
      <c r="A5" s="513"/>
      <c r="B5" s="514"/>
      <c r="C5" s="52" t="s">
        <v>37</v>
      </c>
      <c r="D5" s="53" t="s">
        <v>38</v>
      </c>
      <c r="E5" s="521" t="s">
        <v>39</v>
      </c>
      <c r="F5" s="94" t="s">
        <v>37</v>
      </c>
      <c r="G5" s="53" t="s">
        <v>38</v>
      </c>
      <c r="H5" s="521" t="s">
        <v>39</v>
      </c>
    </row>
    <row r="6" spans="1:10" ht="15.75" customHeight="1" x14ac:dyDescent="0.15">
      <c r="A6" s="515"/>
      <c r="B6" s="516"/>
      <c r="C6" s="50" t="s">
        <v>40</v>
      </c>
      <c r="D6" s="51" t="s">
        <v>41</v>
      </c>
      <c r="E6" s="522"/>
      <c r="F6" s="95" t="s">
        <v>40</v>
      </c>
      <c r="G6" s="51" t="s">
        <v>41</v>
      </c>
      <c r="H6" s="522"/>
      <c r="J6"/>
    </row>
    <row r="7" spans="1:10" ht="21.75" customHeight="1" x14ac:dyDescent="0.15">
      <c r="A7" s="491" t="s">
        <v>42</v>
      </c>
      <c r="B7" s="186" t="s">
        <v>43</v>
      </c>
      <c r="C7" s="340">
        <v>49430</v>
      </c>
      <c r="D7" s="341">
        <v>3622292</v>
      </c>
      <c r="E7" s="342">
        <v>467</v>
      </c>
      <c r="F7" s="340">
        <v>22592</v>
      </c>
      <c r="G7" s="341">
        <v>247098</v>
      </c>
      <c r="H7" s="342">
        <v>293</v>
      </c>
      <c r="I7" s="343"/>
      <c r="J7" s="265"/>
    </row>
    <row r="8" spans="1:10" ht="21.75" customHeight="1" x14ac:dyDescent="0.15">
      <c r="A8" s="492"/>
      <c r="B8" s="186" t="s">
        <v>44</v>
      </c>
      <c r="C8" s="340">
        <v>424</v>
      </c>
      <c r="D8" s="341">
        <v>29818</v>
      </c>
      <c r="E8" s="342">
        <v>3</v>
      </c>
      <c r="F8" s="340">
        <v>2954</v>
      </c>
      <c r="G8" s="341">
        <v>25513</v>
      </c>
      <c r="H8" s="342">
        <v>32</v>
      </c>
      <c r="I8" s="343"/>
      <c r="J8" s="265"/>
    </row>
    <row r="9" spans="1:10" ht="21.75" customHeight="1" x14ac:dyDescent="0.15">
      <c r="A9" s="492"/>
      <c r="B9" s="186" t="s">
        <v>45</v>
      </c>
      <c r="C9" s="340">
        <v>3736</v>
      </c>
      <c r="D9" s="341">
        <v>280249</v>
      </c>
      <c r="E9" s="342">
        <v>9</v>
      </c>
      <c r="F9" s="340">
        <v>11128</v>
      </c>
      <c r="G9" s="341">
        <v>90506</v>
      </c>
      <c r="H9" s="342">
        <v>54</v>
      </c>
      <c r="I9" s="343"/>
      <c r="J9" s="343"/>
    </row>
    <row r="10" spans="1:10" ht="21.75" customHeight="1" x14ac:dyDescent="0.15">
      <c r="A10" s="492"/>
      <c r="B10" s="186" t="s">
        <v>46</v>
      </c>
      <c r="C10" s="340">
        <v>190</v>
      </c>
      <c r="D10" s="341">
        <v>4874</v>
      </c>
      <c r="E10" s="342">
        <v>2</v>
      </c>
      <c r="F10" s="340">
        <v>1080</v>
      </c>
      <c r="G10" s="341">
        <v>4549</v>
      </c>
      <c r="H10" s="342">
        <v>10</v>
      </c>
      <c r="I10" s="343"/>
      <c r="J10" s="343"/>
    </row>
    <row r="11" spans="1:10" ht="21.75" customHeight="1" x14ac:dyDescent="0.15">
      <c r="A11" s="492"/>
      <c r="B11" s="186" t="s">
        <v>47</v>
      </c>
      <c r="C11" s="340">
        <v>9466</v>
      </c>
      <c r="D11" s="341">
        <v>451471</v>
      </c>
      <c r="E11" s="342">
        <v>9</v>
      </c>
      <c r="F11" s="340">
        <v>1030</v>
      </c>
      <c r="G11" s="341">
        <v>6566</v>
      </c>
      <c r="H11" s="342">
        <v>44</v>
      </c>
      <c r="I11" s="343"/>
      <c r="J11" s="343"/>
    </row>
    <row r="12" spans="1:10" ht="21.75" customHeight="1" x14ac:dyDescent="0.15">
      <c r="A12" s="493"/>
      <c r="B12" s="187" t="s">
        <v>48</v>
      </c>
      <c r="C12" s="344">
        <f t="shared" ref="C12:H12" si="0">SUM(C7:C11)</f>
        <v>63246</v>
      </c>
      <c r="D12" s="345">
        <f t="shared" si="0"/>
        <v>4388704</v>
      </c>
      <c r="E12" s="346">
        <f t="shared" si="0"/>
        <v>490</v>
      </c>
      <c r="F12" s="344">
        <f t="shared" si="0"/>
        <v>38784</v>
      </c>
      <c r="G12" s="345">
        <f t="shared" si="0"/>
        <v>374232</v>
      </c>
      <c r="H12" s="346">
        <f t="shared" si="0"/>
        <v>433</v>
      </c>
      <c r="I12" s="343"/>
      <c r="J12" s="343"/>
    </row>
    <row r="13" spans="1:10" ht="21.75" customHeight="1" x14ac:dyDescent="0.15">
      <c r="A13" s="491" t="s">
        <v>49</v>
      </c>
      <c r="B13" s="188" t="s">
        <v>159</v>
      </c>
      <c r="C13" s="340">
        <v>6032</v>
      </c>
      <c r="D13" s="341">
        <v>514934</v>
      </c>
      <c r="E13" s="342">
        <v>12</v>
      </c>
      <c r="F13" s="347">
        <v>4237</v>
      </c>
      <c r="G13" s="341">
        <v>157016</v>
      </c>
      <c r="H13" s="342">
        <v>10</v>
      </c>
      <c r="I13" s="343"/>
      <c r="J13" s="343"/>
    </row>
    <row r="14" spans="1:10" ht="21.75" customHeight="1" x14ac:dyDescent="0.15">
      <c r="A14" s="492"/>
      <c r="B14" s="186" t="s">
        <v>50</v>
      </c>
      <c r="C14" s="340">
        <v>25815</v>
      </c>
      <c r="D14" s="341">
        <v>2224146</v>
      </c>
      <c r="E14" s="342">
        <v>63</v>
      </c>
      <c r="F14" s="347">
        <v>10614</v>
      </c>
      <c r="G14" s="341">
        <v>261496</v>
      </c>
      <c r="H14" s="342">
        <v>36</v>
      </c>
      <c r="I14" s="343"/>
      <c r="J14" s="348"/>
    </row>
    <row r="15" spans="1:10" ht="21.75" customHeight="1" x14ac:dyDescent="0.15">
      <c r="A15" s="492"/>
      <c r="B15" s="186" t="s">
        <v>51</v>
      </c>
      <c r="C15" s="340">
        <v>18062</v>
      </c>
      <c r="D15" s="341">
        <v>871338</v>
      </c>
      <c r="E15" s="342">
        <v>16</v>
      </c>
      <c r="F15" s="347">
        <v>12555</v>
      </c>
      <c r="G15" s="341">
        <v>147509</v>
      </c>
      <c r="H15" s="342">
        <v>28</v>
      </c>
      <c r="I15" s="343"/>
      <c r="J15" s="343"/>
    </row>
    <row r="16" spans="1:10" ht="21.75" customHeight="1" x14ac:dyDescent="0.15">
      <c r="A16" s="492"/>
      <c r="B16" s="186" t="s">
        <v>47</v>
      </c>
      <c r="C16" s="340">
        <v>138</v>
      </c>
      <c r="D16" s="341">
        <v>3752</v>
      </c>
      <c r="E16" s="342">
        <v>4</v>
      </c>
      <c r="F16" s="347">
        <v>447</v>
      </c>
      <c r="G16" s="341">
        <v>5327</v>
      </c>
      <c r="H16" s="342">
        <v>12</v>
      </c>
      <c r="I16" s="343"/>
      <c r="J16" s="343"/>
    </row>
    <row r="17" spans="1:10" ht="21.75" customHeight="1" x14ac:dyDescent="0.15">
      <c r="A17" s="493"/>
      <c r="B17" s="187" t="s">
        <v>48</v>
      </c>
      <c r="C17" s="344">
        <f t="shared" ref="C17:H17" si="1">SUM(C13:C16)</f>
        <v>50047</v>
      </c>
      <c r="D17" s="345">
        <f t="shared" si="1"/>
        <v>3614170</v>
      </c>
      <c r="E17" s="346">
        <f>SUM(E13:E16)</f>
        <v>95</v>
      </c>
      <c r="F17" s="349">
        <f t="shared" si="1"/>
        <v>27853</v>
      </c>
      <c r="G17" s="345">
        <f t="shared" si="1"/>
        <v>571348</v>
      </c>
      <c r="H17" s="346">
        <f t="shared" si="1"/>
        <v>86</v>
      </c>
      <c r="I17" s="343"/>
      <c r="J17" s="343"/>
    </row>
    <row r="18" spans="1:10" ht="21.75" customHeight="1" x14ac:dyDescent="0.15">
      <c r="A18" s="494" t="s">
        <v>52</v>
      </c>
      <c r="B18" s="495"/>
      <c r="C18" s="350">
        <f t="shared" ref="C18:H18" si="2">SUM(C12,C17)</f>
        <v>113293</v>
      </c>
      <c r="D18" s="351">
        <f t="shared" si="2"/>
        <v>8002874</v>
      </c>
      <c r="E18" s="352">
        <f>SUM(E12,E17)</f>
        <v>585</v>
      </c>
      <c r="F18" s="353">
        <f t="shared" si="2"/>
        <v>66637</v>
      </c>
      <c r="G18" s="351">
        <f t="shared" si="2"/>
        <v>945580</v>
      </c>
      <c r="H18" s="352">
        <f t="shared" si="2"/>
        <v>519</v>
      </c>
      <c r="I18" s="343"/>
      <c r="J18" s="343"/>
    </row>
    <row r="19" spans="1:10" ht="13.5" customHeight="1" x14ac:dyDescent="0.15">
      <c r="A19" s="354"/>
      <c r="B19" s="354"/>
      <c r="C19" s="354"/>
      <c r="D19" s="354"/>
      <c r="E19" s="354"/>
      <c r="F19" s="354"/>
      <c r="G19" s="77"/>
      <c r="H19" s="96" t="s">
        <v>4</v>
      </c>
      <c r="I19" s="343"/>
      <c r="J19" s="343"/>
    </row>
    <row r="20" spans="1:10" ht="33" customHeight="1" x14ac:dyDescent="0.15">
      <c r="A20" s="354"/>
      <c r="B20" s="354"/>
      <c r="C20" s="354"/>
      <c r="D20" s="354"/>
      <c r="E20" s="354"/>
      <c r="F20" s="354"/>
      <c r="G20" s="77"/>
      <c r="H20" s="96"/>
      <c r="I20" s="343"/>
      <c r="J20" s="343"/>
    </row>
    <row r="21" spans="1:10" ht="15" customHeight="1" x14ac:dyDescent="0.2">
      <c r="A21" s="112" t="s">
        <v>151</v>
      </c>
      <c r="B21" s="14"/>
      <c r="C21" s="355"/>
      <c r="D21" s="355"/>
      <c r="E21" s="355"/>
      <c r="F21" s="355"/>
      <c r="G21" s="355"/>
      <c r="H21" s="343"/>
      <c r="I21" s="343"/>
      <c r="J21" s="343"/>
    </row>
    <row r="22" spans="1:10" ht="13.5" customHeight="1" x14ac:dyDescent="0.2">
      <c r="A22" s="112"/>
      <c r="B22" s="14"/>
      <c r="C22" s="355"/>
      <c r="D22" s="355"/>
      <c r="E22" s="355"/>
      <c r="F22" s="355"/>
      <c r="G22" s="355"/>
      <c r="H22" s="343"/>
      <c r="I22" s="343"/>
      <c r="J22" s="343"/>
    </row>
    <row r="23" spans="1:10" ht="21" customHeight="1" x14ac:dyDescent="0.15">
      <c r="A23" s="219" t="s">
        <v>201</v>
      </c>
      <c r="B23" s="15"/>
      <c r="C23" s="355"/>
      <c r="D23" s="355"/>
      <c r="E23" s="355"/>
      <c r="F23" s="87"/>
      <c r="G23" s="97" t="s">
        <v>171</v>
      </c>
      <c r="H23" s="343"/>
      <c r="I23" s="343"/>
      <c r="J23" s="343"/>
    </row>
    <row r="24" spans="1:10" ht="18" customHeight="1" x14ac:dyDescent="0.15">
      <c r="A24" s="38" t="s">
        <v>0</v>
      </c>
      <c r="B24" s="39"/>
      <c r="C24" s="40"/>
      <c r="D24" s="496" t="s">
        <v>80</v>
      </c>
      <c r="E24" s="498" t="s">
        <v>62</v>
      </c>
      <c r="F24" s="500" t="s">
        <v>92</v>
      </c>
      <c r="G24" s="501"/>
      <c r="H24" s="343"/>
      <c r="I24" s="343"/>
      <c r="J24" s="343"/>
    </row>
    <row r="25" spans="1:10" ht="16.5" customHeight="1" x14ac:dyDescent="0.15">
      <c r="A25" s="41" t="s">
        <v>0</v>
      </c>
      <c r="B25" s="42"/>
      <c r="C25" s="43"/>
      <c r="D25" s="497"/>
      <c r="E25" s="499"/>
      <c r="F25" s="78" t="s">
        <v>173</v>
      </c>
      <c r="G25" s="79" t="s">
        <v>174</v>
      </c>
      <c r="H25" s="343"/>
      <c r="I25" s="343"/>
      <c r="J25" s="343"/>
    </row>
    <row r="26" spans="1:10" ht="30" customHeight="1" x14ac:dyDescent="0.15">
      <c r="A26" s="502" t="s">
        <v>54</v>
      </c>
      <c r="B26" s="505" t="s">
        <v>75</v>
      </c>
      <c r="C26" s="506"/>
      <c r="D26" s="356">
        <v>14142146</v>
      </c>
      <c r="E26" s="357">
        <v>14118993</v>
      </c>
      <c r="F26" s="358">
        <v>60440</v>
      </c>
      <c r="G26" s="359">
        <v>14058553</v>
      </c>
      <c r="H26" s="343"/>
      <c r="I26" s="343"/>
      <c r="J26" s="343"/>
    </row>
    <row r="27" spans="1:10" ht="30" customHeight="1" x14ac:dyDescent="0.15">
      <c r="A27" s="503"/>
      <c r="B27" s="507" t="s">
        <v>76</v>
      </c>
      <c r="C27" s="508"/>
      <c r="D27" s="360">
        <v>18825964</v>
      </c>
      <c r="E27" s="361">
        <v>18540208</v>
      </c>
      <c r="F27" s="362">
        <v>391106</v>
      </c>
      <c r="G27" s="363">
        <v>18149102</v>
      </c>
      <c r="H27" s="343"/>
      <c r="I27" s="343"/>
      <c r="J27" s="343"/>
    </row>
    <row r="28" spans="1:10" ht="30" customHeight="1" x14ac:dyDescent="0.15">
      <c r="A28" s="503"/>
      <c r="B28" s="509" t="s">
        <v>58</v>
      </c>
      <c r="C28" s="510"/>
      <c r="D28" s="360">
        <v>257</v>
      </c>
      <c r="E28" s="361">
        <v>257</v>
      </c>
      <c r="F28" s="362">
        <v>0</v>
      </c>
      <c r="G28" s="363">
        <v>257</v>
      </c>
      <c r="H28" s="343"/>
      <c r="I28" s="343"/>
      <c r="J28" s="343"/>
    </row>
    <row r="29" spans="1:10" ht="30" customHeight="1" x14ac:dyDescent="0.15">
      <c r="A29" s="503"/>
      <c r="B29" s="507" t="s">
        <v>77</v>
      </c>
      <c r="C29" s="508"/>
      <c r="D29" s="364">
        <v>493321</v>
      </c>
      <c r="E29" s="365">
        <v>493321</v>
      </c>
      <c r="F29" s="366">
        <v>0</v>
      </c>
      <c r="G29" s="367">
        <v>493321</v>
      </c>
      <c r="H29" s="343"/>
      <c r="I29" s="343"/>
      <c r="J29" s="343"/>
    </row>
    <row r="30" spans="1:10" ht="30" customHeight="1" x14ac:dyDescent="0.15">
      <c r="A30" s="503"/>
      <c r="B30" s="507" t="s">
        <v>78</v>
      </c>
      <c r="C30" s="508"/>
      <c r="D30" s="360">
        <v>13710925</v>
      </c>
      <c r="E30" s="361">
        <v>13709629</v>
      </c>
      <c r="F30" s="362">
        <v>5183</v>
      </c>
      <c r="G30" s="363">
        <v>13704446</v>
      </c>
      <c r="H30" s="343"/>
      <c r="I30" s="343"/>
      <c r="J30" s="343"/>
    </row>
    <row r="31" spans="1:10" ht="30" customHeight="1" x14ac:dyDescent="0.15">
      <c r="A31" s="504"/>
      <c r="B31" s="509" t="s">
        <v>79</v>
      </c>
      <c r="C31" s="510"/>
      <c r="D31" s="360">
        <f>SUM(D26:D30)</f>
        <v>47172613</v>
      </c>
      <c r="E31" s="368">
        <f>SUM(E26:E30)</f>
        <v>46862408</v>
      </c>
      <c r="F31" s="369">
        <f>SUM(F26:F30)</f>
        <v>456729</v>
      </c>
      <c r="G31" s="363">
        <f>SUM(G26:G30)</f>
        <v>46405679</v>
      </c>
      <c r="H31" s="343"/>
      <c r="I31" s="343"/>
      <c r="J31" s="343"/>
    </row>
    <row r="32" spans="1:10" ht="30" customHeight="1" x14ac:dyDescent="0.15">
      <c r="A32" s="485" t="s">
        <v>152</v>
      </c>
      <c r="B32" s="486"/>
      <c r="C32" s="487"/>
      <c r="D32" s="370">
        <v>29329460</v>
      </c>
      <c r="E32" s="371">
        <v>28376197</v>
      </c>
      <c r="F32" s="196"/>
      <c r="G32" s="197"/>
      <c r="H32" s="343"/>
      <c r="I32" s="343"/>
      <c r="J32" s="343"/>
    </row>
    <row r="33" spans="1:10" ht="22.5" customHeight="1" x14ac:dyDescent="0.15">
      <c r="A33" s="488" t="s">
        <v>53</v>
      </c>
      <c r="B33" s="489"/>
      <c r="C33" s="490"/>
      <c r="D33" s="180">
        <f>SUM(D31:D32)</f>
        <v>76502073</v>
      </c>
      <c r="E33" s="181">
        <f>SUM(E31:E32)</f>
        <v>75238605</v>
      </c>
      <c r="F33" s="198"/>
      <c r="G33" s="199"/>
      <c r="H33" s="343"/>
      <c r="I33" s="343"/>
      <c r="J33" s="343"/>
    </row>
    <row r="34" spans="1:10" x14ac:dyDescent="0.15">
      <c r="A34" s="355"/>
      <c r="B34" s="355"/>
      <c r="C34" s="355"/>
      <c r="D34" s="355"/>
      <c r="E34" s="355"/>
      <c r="F34" s="76"/>
      <c r="G34" s="97" t="s">
        <v>4</v>
      </c>
      <c r="H34" s="343"/>
      <c r="I34" s="343"/>
      <c r="J34" s="343"/>
    </row>
    <row r="35" spans="1:10" ht="21" customHeight="1" x14ac:dyDescent="0.15">
      <c r="A35" s="343"/>
      <c r="B35" s="343"/>
      <c r="C35" s="343"/>
      <c r="D35" s="343"/>
      <c r="E35" s="343"/>
      <c r="F35" s="343"/>
      <c r="G35" s="343"/>
      <c r="H35" s="343"/>
      <c r="I35" s="343"/>
      <c r="J35" s="343"/>
    </row>
  </sheetData>
  <mergeCells count="20">
    <mergeCell ref="A7:A12"/>
    <mergeCell ref="A4:B6"/>
    <mergeCell ref="C4:E4"/>
    <mergeCell ref="F4:H4"/>
    <mergeCell ref="E5:E6"/>
    <mergeCell ref="H5:H6"/>
    <mergeCell ref="E24:E25"/>
    <mergeCell ref="F24:G24"/>
    <mergeCell ref="A26:A31"/>
    <mergeCell ref="B26:C26"/>
    <mergeCell ref="B27:C27"/>
    <mergeCell ref="B28:C28"/>
    <mergeCell ref="B29:C29"/>
    <mergeCell ref="B30:C30"/>
    <mergeCell ref="B31:C31"/>
    <mergeCell ref="A32:C32"/>
    <mergeCell ref="A33:C33"/>
    <mergeCell ref="A13:A17"/>
    <mergeCell ref="A18:B18"/>
    <mergeCell ref="D24:D2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Footer>&amp;C&amp;"ＭＳ 明朝,標準"－18－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L14" sqref="L14"/>
    </sheetView>
  </sheetViews>
  <sheetFormatPr defaultColWidth="8" defaultRowHeight="14.25" x14ac:dyDescent="0.15"/>
  <cols>
    <col min="1" max="1" width="3.25" style="216" customWidth="1"/>
    <col min="2" max="2" width="13.25" style="216" customWidth="1"/>
    <col min="3" max="3" width="11.625" style="216" customWidth="1"/>
    <col min="4" max="8" width="10.625" style="216" customWidth="1"/>
    <col min="9" max="9" width="8" style="216" customWidth="1"/>
    <col min="10" max="16384" width="8" style="216"/>
  </cols>
  <sheetData>
    <row r="1" spans="1:8" ht="18.75" customHeight="1" x14ac:dyDescent="0.15"/>
    <row r="2" spans="1:8" ht="18.75" customHeight="1" x14ac:dyDescent="0.15"/>
    <row r="3" spans="1:8" ht="22.5" customHeight="1" x14ac:dyDescent="0.15">
      <c r="A3" s="220" t="s">
        <v>202</v>
      </c>
      <c r="B3" s="13"/>
      <c r="C3" s="13"/>
      <c r="D3" s="13"/>
      <c r="E3" s="13"/>
      <c r="F3" s="13"/>
      <c r="G3" s="13"/>
    </row>
    <row r="4" spans="1:8" ht="24" customHeight="1" x14ac:dyDescent="0.15">
      <c r="A4" s="217"/>
      <c r="B4" s="218"/>
      <c r="C4" s="555" t="s">
        <v>177</v>
      </c>
      <c r="D4" s="556"/>
      <c r="E4" s="549" t="s">
        <v>190</v>
      </c>
      <c r="F4" s="550"/>
      <c r="G4" s="549" t="s">
        <v>195</v>
      </c>
      <c r="H4" s="550"/>
    </row>
    <row r="5" spans="1:8" ht="24" customHeight="1" x14ac:dyDescent="0.15">
      <c r="A5" s="551" t="s">
        <v>203</v>
      </c>
      <c r="B5" s="551"/>
      <c r="C5" s="372">
        <v>546</v>
      </c>
      <c r="D5" s="222" t="s">
        <v>204</v>
      </c>
      <c r="E5" s="372">
        <v>655</v>
      </c>
      <c r="F5" s="222" t="s">
        <v>204</v>
      </c>
      <c r="G5" s="372">
        <v>826</v>
      </c>
      <c r="H5" s="222" t="s">
        <v>204</v>
      </c>
    </row>
    <row r="6" spans="1:8" ht="24" customHeight="1" x14ac:dyDescent="0.15">
      <c r="A6" s="552" t="s">
        <v>205</v>
      </c>
      <c r="B6" s="552"/>
      <c r="C6" s="373">
        <v>12.2</v>
      </c>
      <c r="D6" s="223" t="s">
        <v>206</v>
      </c>
      <c r="E6" s="373">
        <v>14.8</v>
      </c>
      <c r="F6" s="223" t="s">
        <v>206</v>
      </c>
      <c r="G6" s="373">
        <v>19.100000000000001</v>
      </c>
      <c r="H6" s="223" t="s">
        <v>206</v>
      </c>
    </row>
    <row r="7" spans="1:8" ht="24" customHeight="1" x14ac:dyDescent="0.15">
      <c r="A7" s="229"/>
      <c r="B7" s="229"/>
      <c r="C7" s="231"/>
      <c r="D7" s="230"/>
      <c r="E7" s="231"/>
      <c r="F7" s="230"/>
      <c r="G7" s="231"/>
      <c r="H7" s="230"/>
    </row>
    <row r="8" spans="1:8" ht="12.75" customHeight="1" x14ac:dyDescent="0.15">
      <c r="A8" s="13"/>
      <c r="B8" s="13"/>
      <c r="C8" s="355"/>
      <c r="D8" s="374"/>
      <c r="E8" s="355"/>
      <c r="F8" s="374"/>
      <c r="G8" s="355"/>
      <c r="H8" s="375"/>
    </row>
    <row r="9" spans="1:8" ht="15" customHeight="1" x14ac:dyDescent="0.2">
      <c r="A9" s="18" t="s">
        <v>98</v>
      </c>
      <c r="B9" s="17"/>
      <c r="C9" s="376"/>
      <c r="D9" s="377"/>
      <c r="E9" s="376"/>
      <c r="F9" s="377"/>
      <c r="G9" s="376"/>
      <c r="H9" s="375"/>
    </row>
    <row r="10" spans="1:8" ht="16.5" customHeight="1" x14ac:dyDescent="0.2">
      <c r="A10" s="18"/>
      <c r="B10" s="17"/>
      <c r="C10" s="376"/>
      <c r="D10" s="376"/>
      <c r="E10" s="376"/>
      <c r="F10" s="377"/>
      <c r="G10" s="376"/>
      <c r="H10" s="375"/>
    </row>
    <row r="11" spans="1:8" ht="21" customHeight="1" x14ac:dyDescent="0.15">
      <c r="A11" s="221" t="s">
        <v>137</v>
      </c>
      <c r="B11" s="54"/>
      <c r="C11" s="378"/>
      <c r="D11" s="378"/>
      <c r="E11" s="378"/>
      <c r="F11" s="86"/>
      <c r="G11" s="86"/>
      <c r="H11" s="102" t="s">
        <v>149</v>
      </c>
    </row>
    <row r="12" spans="1:8" ht="15.75" customHeight="1" x14ac:dyDescent="0.15">
      <c r="A12" s="525" t="s">
        <v>139</v>
      </c>
      <c r="B12" s="526"/>
      <c r="C12" s="549" t="s">
        <v>177</v>
      </c>
      <c r="D12" s="550"/>
      <c r="E12" s="549" t="s">
        <v>190</v>
      </c>
      <c r="F12" s="550"/>
      <c r="G12" s="549" t="s">
        <v>195</v>
      </c>
      <c r="H12" s="550"/>
    </row>
    <row r="13" spans="1:8" ht="15.75" customHeight="1" x14ac:dyDescent="0.15">
      <c r="A13" s="553"/>
      <c r="B13" s="554"/>
      <c r="C13" s="191" t="s">
        <v>94</v>
      </c>
      <c r="D13" s="192" t="s">
        <v>150</v>
      </c>
      <c r="E13" s="193" t="s">
        <v>94</v>
      </c>
      <c r="F13" s="192" t="s">
        <v>150</v>
      </c>
      <c r="G13" s="193" t="s">
        <v>94</v>
      </c>
      <c r="H13" s="192" t="s">
        <v>150</v>
      </c>
    </row>
    <row r="14" spans="1:8" ht="28.5" customHeight="1" x14ac:dyDescent="0.15">
      <c r="A14" s="541" t="s">
        <v>93</v>
      </c>
      <c r="B14" s="542"/>
      <c r="C14" s="182">
        <v>286425</v>
      </c>
      <c r="D14" s="183">
        <v>101.2</v>
      </c>
      <c r="E14" s="182">
        <v>286652</v>
      </c>
      <c r="F14" s="183">
        <f>ROUND(E14/C14*100,1)</f>
        <v>100.1</v>
      </c>
      <c r="G14" s="182">
        <v>286998</v>
      </c>
      <c r="H14" s="183">
        <f>ROUND(G14/E14*100,1)</f>
        <v>100.1</v>
      </c>
    </row>
    <row r="15" spans="1:8" ht="28.5" customHeight="1" x14ac:dyDescent="0.15">
      <c r="A15" s="543" t="s">
        <v>56</v>
      </c>
      <c r="B15" s="544"/>
      <c r="C15" s="224" t="s">
        <v>207</v>
      </c>
      <c r="D15" s="190" t="s">
        <v>207</v>
      </c>
      <c r="E15" s="224" t="s">
        <v>182</v>
      </c>
      <c r="F15" s="190" t="s">
        <v>182</v>
      </c>
      <c r="G15" s="224" t="s">
        <v>182</v>
      </c>
      <c r="H15" s="190" t="s">
        <v>182</v>
      </c>
    </row>
    <row r="16" spans="1:8" ht="28.5" customHeight="1" x14ac:dyDescent="0.15">
      <c r="A16" s="545" t="s">
        <v>170</v>
      </c>
      <c r="B16" s="546"/>
      <c r="C16" s="184">
        <f>SUM(C14:C15)</f>
        <v>286425</v>
      </c>
      <c r="D16" s="185">
        <v>101.2</v>
      </c>
      <c r="E16" s="184">
        <f>SUM(E14:E15)</f>
        <v>286652</v>
      </c>
      <c r="F16" s="185">
        <v>100.1</v>
      </c>
      <c r="G16" s="184">
        <f>SUM(G14:G15)</f>
        <v>286998</v>
      </c>
      <c r="H16" s="185">
        <f>ROUND(G16/E16*100,1)</f>
        <v>100.1</v>
      </c>
    </row>
    <row r="17" spans="1:8" ht="18" customHeight="1" x14ac:dyDescent="0.15">
      <c r="A17" s="54"/>
      <c r="B17" s="54"/>
      <c r="C17" s="378"/>
      <c r="D17" s="378"/>
      <c r="E17" s="378"/>
      <c r="F17" s="16"/>
      <c r="G17" s="379"/>
      <c r="H17" s="380"/>
    </row>
    <row r="18" spans="1:8" ht="18" customHeight="1" x14ac:dyDescent="0.15">
      <c r="A18" s="54"/>
      <c r="B18" s="54"/>
      <c r="C18" s="378"/>
      <c r="D18" s="378"/>
      <c r="E18" s="378"/>
      <c r="F18" s="16"/>
      <c r="G18" s="379"/>
      <c r="H18" s="380"/>
    </row>
    <row r="19" spans="1:8" ht="21" customHeight="1" x14ac:dyDescent="0.15">
      <c r="C19" s="343"/>
      <c r="D19" s="343"/>
      <c r="E19" s="343"/>
      <c r="F19" s="343"/>
      <c r="G19" s="343"/>
      <c r="H19" s="343"/>
    </row>
    <row r="20" spans="1:8" ht="17.25" x14ac:dyDescent="0.2">
      <c r="A20" s="80" t="s">
        <v>99</v>
      </c>
      <c r="B20" s="19"/>
      <c r="C20" s="381"/>
      <c r="D20" s="381"/>
      <c r="E20" s="381"/>
      <c r="F20" s="343"/>
      <c r="G20" s="343"/>
      <c r="H20" s="343"/>
    </row>
    <row r="21" spans="1:8" ht="17.25" x14ac:dyDescent="0.2">
      <c r="A21" s="80"/>
      <c r="B21" s="19"/>
      <c r="C21" s="381"/>
      <c r="D21" s="381"/>
      <c r="E21" s="381"/>
      <c r="F21" s="343"/>
      <c r="G21" s="343"/>
      <c r="H21" s="343"/>
    </row>
    <row r="22" spans="1:8" x14ac:dyDescent="0.15">
      <c r="A22" s="194" t="s">
        <v>183</v>
      </c>
      <c r="B22" s="44"/>
      <c r="C22" s="381"/>
      <c r="D22" s="381"/>
      <c r="E22" s="381"/>
      <c r="F22" s="343"/>
      <c r="G22" s="343"/>
      <c r="H22" s="343"/>
    </row>
    <row r="23" spans="1:8" x14ac:dyDescent="0.15">
      <c r="C23" s="343"/>
      <c r="D23" s="343"/>
      <c r="E23" s="343"/>
      <c r="F23" s="343"/>
      <c r="G23" s="343"/>
      <c r="H23" s="343"/>
    </row>
    <row r="24" spans="1:8" ht="15.75" customHeight="1" x14ac:dyDescent="0.15">
      <c r="A24" s="525" t="s">
        <v>139</v>
      </c>
      <c r="B24" s="526"/>
      <c r="C24" s="537" t="s">
        <v>177</v>
      </c>
      <c r="D24" s="538"/>
      <c r="E24" s="537" t="s">
        <v>190</v>
      </c>
      <c r="F24" s="538"/>
      <c r="G24" s="537" t="s">
        <v>195</v>
      </c>
      <c r="H24" s="538"/>
    </row>
    <row r="25" spans="1:8" ht="15.75" customHeight="1" x14ac:dyDescent="0.15">
      <c r="A25" s="527"/>
      <c r="B25" s="528"/>
      <c r="C25" s="539"/>
      <c r="D25" s="540"/>
      <c r="E25" s="539"/>
      <c r="F25" s="540"/>
      <c r="G25" s="539"/>
      <c r="H25" s="540"/>
    </row>
    <row r="26" spans="1:8" ht="26.25" customHeight="1" x14ac:dyDescent="0.15">
      <c r="A26" s="225" t="s">
        <v>208</v>
      </c>
      <c r="B26" s="226"/>
      <c r="C26" s="547">
        <v>77781</v>
      </c>
      <c r="D26" s="548"/>
      <c r="E26" s="523">
        <v>78102</v>
      </c>
      <c r="F26" s="524"/>
      <c r="G26" s="523">
        <v>78575</v>
      </c>
      <c r="H26" s="524"/>
    </row>
    <row r="27" spans="1:8" ht="26.25" customHeight="1" x14ac:dyDescent="0.15">
      <c r="A27" s="227"/>
      <c r="B27" s="228" t="s">
        <v>209</v>
      </c>
      <c r="C27" s="529">
        <v>100.5</v>
      </c>
      <c r="D27" s="530"/>
      <c r="E27" s="529">
        <v>100.4</v>
      </c>
      <c r="F27" s="530"/>
      <c r="G27" s="529">
        <v>100.6</v>
      </c>
      <c r="H27" s="530"/>
    </row>
    <row r="28" spans="1:8" ht="26.25" customHeight="1" x14ac:dyDescent="0.15">
      <c r="A28" s="225" t="s">
        <v>210</v>
      </c>
      <c r="B28" s="226"/>
      <c r="C28" s="533">
        <v>2449840</v>
      </c>
      <c r="D28" s="534"/>
      <c r="E28" s="523">
        <v>2463028</v>
      </c>
      <c r="F28" s="524"/>
      <c r="G28" s="535">
        <v>2438316</v>
      </c>
      <c r="H28" s="536"/>
    </row>
    <row r="29" spans="1:8" ht="26.25" customHeight="1" x14ac:dyDescent="0.15">
      <c r="A29" s="227"/>
      <c r="B29" s="228" t="s">
        <v>209</v>
      </c>
      <c r="C29" s="529">
        <v>100.2</v>
      </c>
      <c r="D29" s="530"/>
      <c r="E29" s="529">
        <v>100.5</v>
      </c>
      <c r="F29" s="530"/>
      <c r="G29" s="531">
        <f>ROUND(G28/E28*100,1)</f>
        <v>99</v>
      </c>
      <c r="H29" s="532"/>
    </row>
  </sheetData>
  <mergeCells count="28">
    <mergeCell ref="G4:H4"/>
    <mergeCell ref="A5:B5"/>
    <mergeCell ref="A6:B6"/>
    <mergeCell ref="A12:B13"/>
    <mergeCell ref="C12:D12"/>
    <mergeCell ref="E12:F12"/>
    <mergeCell ref="G12:H12"/>
    <mergeCell ref="C4:D4"/>
    <mergeCell ref="E4:F4"/>
    <mergeCell ref="A14:B14"/>
    <mergeCell ref="A15:B15"/>
    <mergeCell ref="A16:B16"/>
    <mergeCell ref="C27:D27"/>
    <mergeCell ref="E27:F27"/>
    <mergeCell ref="C24:D25"/>
    <mergeCell ref="E24:F25"/>
    <mergeCell ref="C26:D26"/>
    <mergeCell ref="E26:F26"/>
    <mergeCell ref="G26:H26"/>
    <mergeCell ref="A24:B25"/>
    <mergeCell ref="C29:D29"/>
    <mergeCell ref="E29:F29"/>
    <mergeCell ref="G29:H29"/>
    <mergeCell ref="G27:H27"/>
    <mergeCell ref="C28:D28"/>
    <mergeCell ref="E28:F28"/>
    <mergeCell ref="G28:H28"/>
    <mergeCell ref="G24:H2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Footer>&amp;C&amp;"ＭＳ 明朝,標準"－19－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Normal="100" zoomScaleSheetLayoutView="100" workbookViewId="0">
      <selection activeCell="V15" sqref="V15"/>
    </sheetView>
  </sheetViews>
  <sheetFormatPr defaultColWidth="8" defaultRowHeight="12.75" x14ac:dyDescent="0.15"/>
  <cols>
    <col min="1" max="1" width="5.5" style="19" customWidth="1"/>
    <col min="2" max="2" width="2.625" style="19" customWidth="1"/>
    <col min="3" max="3" width="6" style="19" customWidth="1"/>
    <col min="4" max="5" width="8.5" style="19" customWidth="1"/>
    <col min="6" max="6" width="7.125" style="19" customWidth="1"/>
    <col min="7" max="7" width="7.25" style="19" customWidth="1"/>
    <col min="8" max="8" width="2.25" style="19" customWidth="1"/>
    <col min="9" max="9" width="3.375" style="19" customWidth="1"/>
    <col min="10" max="10" width="2.625" style="19" customWidth="1"/>
    <col min="11" max="11" width="5.875" style="19" customWidth="1"/>
    <col min="12" max="12" width="6.25" style="19" customWidth="1"/>
    <col min="13" max="13" width="2.375" style="19" customWidth="1"/>
    <col min="14" max="14" width="8.25" style="19" customWidth="1"/>
    <col min="15" max="16" width="7" style="19" customWidth="1"/>
    <col min="17" max="17" width="5.625" style="19" customWidth="1"/>
    <col min="18" max="18" width="0.875" style="19" customWidth="1"/>
    <col min="19" max="43" width="2.625" style="19" customWidth="1"/>
    <col min="44" max="16384" width="8" style="19"/>
  </cols>
  <sheetData>
    <row r="1" spans="1:18" ht="14.25" x14ac:dyDescent="0.15">
      <c r="B1" s="20"/>
      <c r="G1" s="84"/>
      <c r="H1" s="84"/>
      <c r="I1"/>
      <c r="J1" s="20"/>
      <c r="K1" s="104"/>
      <c r="L1" s="104"/>
    </row>
    <row r="2" spans="1:18" ht="22.5" customHeight="1" x14ac:dyDescent="0.15"/>
    <row r="3" spans="1:18" ht="17.25" x14ac:dyDescent="0.2">
      <c r="A3" s="81" t="s">
        <v>140</v>
      </c>
      <c r="B3" s="21"/>
      <c r="C3" s="21"/>
      <c r="D3" s="21"/>
      <c r="E3" s="21"/>
      <c r="I3" s="19" t="s">
        <v>141</v>
      </c>
    </row>
    <row r="4" spans="1:18" ht="17.25" x14ac:dyDescent="0.2">
      <c r="A4" s="81"/>
      <c r="B4" s="21"/>
      <c r="C4" s="21"/>
      <c r="D4" s="21"/>
      <c r="E4" s="21"/>
    </row>
    <row r="5" spans="1:18" ht="14.25" x14ac:dyDescent="0.15">
      <c r="A5" s="85" t="s">
        <v>176</v>
      </c>
      <c r="B5" s="21"/>
      <c r="C5" s="21"/>
      <c r="D5" s="21"/>
      <c r="E5" s="21"/>
    </row>
    <row r="6" spans="1:18" ht="13.5" customHeight="1" x14ac:dyDescent="0.15">
      <c r="A6" s="45"/>
      <c r="B6" s="21"/>
      <c r="C6" s="21"/>
      <c r="D6" s="21"/>
      <c r="E6" s="21"/>
    </row>
    <row r="7" spans="1:18" ht="28.5" customHeight="1" x14ac:dyDescent="0.15">
      <c r="A7" s="232" t="s">
        <v>211</v>
      </c>
      <c r="B7" s="557" t="s">
        <v>160</v>
      </c>
      <c r="C7" s="558"/>
      <c r="D7" s="558"/>
      <c r="E7" s="558"/>
      <c r="F7" s="558"/>
      <c r="G7" s="558"/>
      <c r="H7" s="558"/>
      <c r="I7" s="559"/>
      <c r="J7" s="557" t="s">
        <v>161</v>
      </c>
      <c r="K7" s="558"/>
      <c r="L7" s="558"/>
      <c r="M7" s="558"/>
      <c r="N7" s="558"/>
      <c r="O7" s="558"/>
      <c r="P7" s="558"/>
      <c r="Q7" s="559"/>
    </row>
    <row r="8" spans="1:18" ht="19.5" customHeight="1" x14ac:dyDescent="0.15">
      <c r="A8" s="105"/>
      <c r="B8" s="567" t="s">
        <v>142</v>
      </c>
      <c r="C8" s="234" t="s">
        <v>213</v>
      </c>
      <c r="D8" s="235" t="s">
        <v>214</v>
      </c>
      <c r="E8" s="234" t="s">
        <v>215</v>
      </c>
      <c r="F8" s="234" t="s">
        <v>216</v>
      </c>
      <c r="G8" s="234" t="s">
        <v>144</v>
      </c>
      <c r="H8" s="569" t="s">
        <v>217</v>
      </c>
      <c r="I8" s="570"/>
      <c r="J8" s="571" t="s">
        <v>142</v>
      </c>
      <c r="K8" s="234" t="s">
        <v>213</v>
      </c>
      <c r="L8" s="574" t="s">
        <v>214</v>
      </c>
      <c r="M8" s="575"/>
      <c r="N8" s="234" t="s">
        <v>215</v>
      </c>
      <c r="O8" s="234" t="s">
        <v>216</v>
      </c>
      <c r="P8" s="234" t="s">
        <v>144</v>
      </c>
      <c r="Q8" s="236" t="s">
        <v>217</v>
      </c>
    </row>
    <row r="9" spans="1:18" ht="19.5" customHeight="1" x14ac:dyDescent="0.15">
      <c r="A9" s="105"/>
      <c r="B9" s="567"/>
      <c r="C9" s="237" t="s">
        <v>0</v>
      </c>
      <c r="D9" s="237" t="s">
        <v>0</v>
      </c>
      <c r="E9" s="238" t="s">
        <v>218</v>
      </c>
      <c r="F9" s="239" t="s">
        <v>219</v>
      </c>
      <c r="G9" s="238" t="s">
        <v>146</v>
      </c>
      <c r="H9" s="576"/>
      <c r="I9" s="577"/>
      <c r="J9" s="572"/>
      <c r="K9" s="237" t="s">
        <v>0</v>
      </c>
      <c r="L9" s="578" t="s">
        <v>0</v>
      </c>
      <c r="M9" s="579"/>
      <c r="N9" s="238" t="s">
        <v>218</v>
      </c>
      <c r="O9" s="239" t="s">
        <v>219</v>
      </c>
      <c r="P9" s="238" t="s">
        <v>146</v>
      </c>
      <c r="Q9" s="240"/>
    </row>
    <row r="10" spans="1:18" ht="19.5" customHeight="1" x14ac:dyDescent="0.15">
      <c r="A10" s="233" t="s">
        <v>212</v>
      </c>
      <c r="B10" s="568"/>
      <c r="C10" s="241" t="s">
        <v>220</v>
      </c>
      <c r="D10" s="241" t="s">
        <v>221</v>
      </c>
      <c r="E10" s="241" t="s">
        <v>221</v>
      </c>
      <c r="F10" s="241" t="s">
        <v>222</v>
      </c>
      <c r="G10" s="241" t="s">
        <v>222</v>
      </c>
      <c r="H10" s="580" t="s">
        <v>222</v>
      </c>
      <c r="I10" s="581"/>
      <c r="J10" s="573"/>
      <c r="K10" s="241" t="s">
        <v>220</v>
      </c>
      <c r="L10" s="582" t="s">
        <v>221</v>
      </c>
      <c r="M10" s="583"/>
      <c r="N10" s="241" t="s">
        <v>221</v>
      </c>
      <c r="O10" s="242" t="s">
        <v>222</v>
      </c>
      <c r="P10" s="242" t="s">
        <v>222</v>
      </c>
      <c r="Q10" s="243" t="s">
        <v>184</v>
      </c>
      <c r="R10" s="123"/>
    </row>
    <row r="11" spans="1:18" ht="36" customHeight="1" x14ac:dyDescent="0.15">
      <c r="A11" s="244" t="s">
        <v>187</v>
      </c>
      <c r="B11" s="245">
        <v>1</v>
      </c>
      <c r="C11" s="246">
        <v>8820</v>
      </c>
      <c r="D11" s="246">
        <v>1620623</v>
      </c>
      <c r="E11" s="246">
        <v>1024490</v>
      </c>
      <c r="F11" s="246">
        <v>8346</v>
      </c>
      <c r="G11" s="246">
        <v>8346</v>
      </c>
      <c r="H11" s="560">
        <v>0</v>
      </c>
      <c r="I11" s="561"/>
      <c r="J11" s="245">
        <v>1</v>
      </c>
      <c r="K11" s="246">
        <v>8820</v>
      </c>
      <c r="L11" s="562">
        <v>1620623</v>
      </c>
      <c r="M11" s="563"/>
      <c r="N11" s="246">
        <v>613727</v>
      </c>
      <c r="O11" s="246">
        <v>24069</v>
      </c>
      <c r="P11" s="246">
        <v>24069</v>
      </c>
      <c r="Q11" s="247">
        <v>0</v>
      </c>
    </row>
    <row r="12" spans="1:18" ht="36" customHeight="1" x14ac:dyDescent="0.15">
      <c r="A12" s="248" t="s">
        <v>186</v>
      </c>
      <c r="B12" s="249">
        <v>0</v>
      </c>
      <c r="C12" s="250">
        <v>0</v>
      </c>
      <c r="D12" s="250">
        <v>0</v>
      </c>
      <c r="E12" s="250">
        <v>0</v>
      </c>
      <c r="F12" s="250">
        <v>0</v>
      </c>
      <c r="G12" s="250">
        <v>0</v>
      </c>
      <c r="H12" s="564">
        <v>0</v>
      </c>
      <c r="I12" s="565"/>
      <c r="J12" s="249">
        <v>0</v>
      </c>
      <c r="K12" s="250">
        <v>0</v>
      </c>
      <c r="L12" s="564">
        <v>0</v>
      </c>
      <c r="M12" s="566"/>
      <c r="N12" s="250">
        <v>0</v>
      </c>
      <c r="O12" s="250">
        <v>0</v>
      </c>
      <c r="P12" s="250">
        <v>0</v>
      </c>
      <c r="Q12" s="251">
        <v>0</v>
      </c>
    </row>
    <row r="13" spans="1:18" x14ac:dyDescent="0.15">
      <c r="A13" s="83"/>
      <c r="Q13" s="103"/>
    </row>
    <row r="14" spans="1:18" ht="20.25" customHeight="1" x14ac:dyDescent="0.15"/>
    <row r="15" spans="1:18" ht="20.25" customHeight="1" x14ac:dyDescent="0.15"/>
    <row r="16" spans="1:18" ht="20.25" customHeight="1" x14ac:dyDescent="0.15"/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  <row r="26" ht="20.25" customHeight="1" x14ac:dyDescent="0.15"/>
    <row r="27" ht="20.25" customHeight="1" x14ac:dyDescent="0.15"/>
    <row r="28" ht="20.25" customHeight="1" x14ac:dyDescent="0.15"/>
    <row r="29" ht="20.25" customHeight="1" x14ac:dyDescent="0.15"/>
    <row r="30" ht="20.25" customHeight="1" x14ac:dyDescent="0.15"/>
  </sheetData>
  <mergeCells count="14">
    <mergeCell ref="B7:I7"/>
    <mergeCell ref="J7:Q7"/>
    <mergeCell ref="H11:I11"/>
    <mergeCell ref="L11:M11"/>
    <mergeCell ref="H12:I12"/>
    <mergeCell ref="L12:M12"/>
    <mergeCell ref="B8:B10"/>
    <mergeCell ref="H8:I8"/>
    <mergeCell ref="J8:J10"/>
    <mergeCell ref="L8:M8"/>
    <mergeCell ref="H9:I9"/>
    <mergeCell ref="L9:M9"/>
    <mergeCell ref="H10:I10"/>
    <mergeCell ref="L10:M10"/>
  </mergeCells>
  <phoneticPr fontId="3"/>
  <printOptions gridLinesSet="0"/>
  <pageMargins left="0.47244094488188981" right="7.874015748031496E-2" top="0.78740157480314965" bottom="0.59055118110236227" header="0.70866141732283472" footer="0.31496062992125984"/>
  <pageSetup paperSize="9" scale="91" firstPageNumber="45" pageOrder="overThenDown" orientation="portrait" blackAndWhite="1" useFirstPageNumber="1" horizontalDpi="300" verticalDpi="300" r:id="rId1"/>
  <headerFooter alignWithMargins="0">
    <oddFooter>&amp;C&amp;"ＭＳ Ｐ明朝,標準"&amp;11－20－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N16" sqref="N16"/>
    </sheetView>
  </sheetViews>
  <sheetFormatPr defaultRowHeight="14.25" x14ac:dyDescent="0.15"/>
  <cols>
    <col min="5" max="5" width="10.25" bestFit="1" customWidth="1"/>
  </cols>
  <sheetData>
    <row r="1" spans="1:6" x14ac:dyDescent="0.15">
      <c r="A1" s="255" t="s">
        <v>223</v>
      </c>
    </row>
    <row r="2" spans="1:6" x14ac:dyDescent="0.15">
      <c r="A2" s="1"/>
      <c r="B2" s="1"/>
      <c r="C2" s="1"/>
      <c r="D2" s="1"/>
      <c r="E2" s="1"/>
      <c r="F2" s="1"/>
    </row>
    <row r="3" spans="1:6" x14ac:dyDescent="0.15">
      <c r="A3" s="126" t="s">
        <v>200</v>
      </c>
      <c r="B3" s="126"/>
      <c r="C3" s="126"/>
      <c r="D3" s="126"/>
    </row>
    <row r="4" spans="1:6" x14ac:dyDescent="0.15">
      <c r="A4" s="128"/>
      <c r="B4" s="126"/>
      <c r="C4" s="126"/>
      <c r="D4" s="126"/>
      <c r="E4" s="129"/>
      <c r="F4" s="129"/>
    </row>
    <row r="5" spans="1:6" x14ac:dyDescent="0.15">
      <c r="A5" s="130"/>
      <c r="B5" s="130" t="s">
        <v>165</v>
      </c>
      <c r="C5" s="130" t="s">
        <v>166</v>
      </c>
      <c r="D5" s="131" t="s">
        <v>167</v>
      </c>
      <c r="E5" s="131" t="s">
        <v>162</v>
      </c>
    </row>
    <row r="6" spans="1:6" x14ac:dyDescent="0.15">
      <c r="A6" s="130" t="s">
        <v>163</v>
      </c>
      <c r="B6" s="142">
        <f>P15固定納税義務者数!F19</f>
        <v>4739218</v>
      </c>
      <c r="C6" s="142">
        <f>P15固定納税義務者数!F20</f>
        <v>4913573</v>
      </c>
      <c r="D6" s="132">
        <f>P15固定納税義務者数!F22</f>
        <v>1026047</v>
      </c>
      <c r="E6" s="132">
        <f>SUM(B6:D6)</f>
        <v>10678838</v>
      </c>
    </row>
    <row r="7" spans="1:6" x14ac:dyDescent="0.15">
      <c r="A7" s="128"/>
      <c r="B7" s="210">
        <f>B6/E6</f>
        <v>0.44379528933766016</v>
      </c>
      <c r="C7" s="210">
        <f>C6/E6</f>
        <v>0.46012244028797888</v>
      </c>
      <c r="D7" s="210">
        <f>D6/E6</f>
        <v>9.6082270374360956E-2</v>
      </c>
      <c r="E7" s="135"/>
    </row>
    <row r="8" spans="1:6" x14ac:dyDescent="0.15">
      <c r="A8" s="128" t="s">
        <v>145</v>
      </c>
      <c r="B8" s="128"/>
      <c r="C8" s="128"/>
      <c r="D8" s="128"/>
      <c r="E8" s="128"/>
      <c r="F8" s="12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P15固定納税義務者数</vt:lpstr>
      <vt:lpstr>P16土地</vt:lpstr>
      <vt:lpstr>P17家屋</vt:lpstr>
      <vt:lpstr>P18家屋の増減・焼却資産</vt:lpstr>
      <vt:lpstr>P19都市計画税</vt:lpstr>
      <vt:lpstr>P20特別土地保有税</vt:lpstr>
      <vt:lpstr>Sheet1</vt:lpstr>
      <vt:lpstr>P15固定納税義務者数!Print_Area</vt:lpstr>
      <vt:lpstr>P16土地!Print_Area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税務室（固定資産税）</dc:creator>
  <cp:lastModifiedBy>寝屋川市</cp:lastModifiedBy>
  <cp:lastPrinted>2017-08-08T04:58:36Z</cp:lastPrinted>
  <dcterms:created xsi:type="dcterms:W3CDTF">2002-07-22T01:18:03Z</dcterms:created>
  <dcterms:modified xsi:type="dcterms:W3CDTF">2017-08-08T05:21:25Z</dcterms:modified>
</cp:coreProperties>
</file>