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H29作成用\ＨＰ用データ\"/>
    </mc:Choice>
  </mc:AlternateContent>
  <workbookProtection workbookPassword="CC53" lockStructure="1"/>
  <bookViews>
    <workbookView xWindow="-15" yWindow="-15" windowWidth="9720" windowHeight="8625" tabRatio="882"/>
  </bookViews>
  <sheets>
    <sheet name="P15固定納税義務者数" sheetId="2" r:id="rId1"/>
    <sheet name="P16土地" sheetId="4" r:id="rId2"/>
    <sheet name="P17家屋" sheetId="6" r:id="rId3"/>
    <sheet name="P18家屋の増減" sheetId="12" r:id="rId4"/>
    <sheet name="P19都市計画税・特別土地保有税" sheetId="13" r:id="rId5"/>
    <sheet name="P15データ" sheetId="15" state="hidden" r:id="rId6"/>
    <sheet name="19特別土地保有税" sheetId="14" state="hidden" r:id="rId7"/>
  </sheets>
  <definedNames>
    <definedName name="_xlnm.Print_Area" localSheetId="6">'19特別土地保有税'!$A$1:$R$13</definedName>
    <definedName name="_xlnm.Print_Area" localSheetId="0">P15固定納税義務者数!$A$1:$G$46</definedName>
    <definedName name="_xlnm.Print_Area" localSheetId="1">P16土地!$A$1:$K$44</definedName>
  </definedNames>
  <calcPr calcId="162913"/>
</workbook>
</file>

<file path=xl/calcChain.xml><?xml version="1.0" encoding="utf-8"?>
<calcChain xmlns="http://schemas.openxmlformats.org/spreadsheetml/2006/main">
  <c r="F36" i="15" l="1"/>
  <c r="E36" i="15"/>
  <c r="D36" i="15"/>
  <c r="E37" i="15" l="1"/>
  <c r="F37" i="15"/>
  <c r="G36" i="15"/>
  <c r="D37" i="15" s="1"/>
  <c r="J14" i="4"/>
  <c r="E43" i="4" l="1"/>
  <c r="G28" i="13" l="1"/>
  <c r="G26" i="13"/>
  <c r="E28" i="13"/>
  <c r="E16" i="13"/>
  <c r="C16" i="13"/>
  <c r="F14" i="13"/>
  <c r="F21" i="2"/>
  <c r="D23" i="2"/>
  <c r="B23" i="2"/>
  <c r="E22" i="2"/>
  <c r="E21" i="2"/>
  <c r="E20" i="2"/>
  <c r="E19" i="2"/>
  <c r="E11" i="2"/>
  <c r="E10" i="2"/>
  <c r="E9" i="2"/>
  <c r="E23" i="2" l="1"/>
  <c r="F16" i="13"/>
  <c r="G16" i="13"/>
  <c r="H16" i="13" s="1"/>
  <c r="H14" i="13"/>
  <c r="G31" i="12"/>
  <c r="F31" i="12"/>
  <c r="E31" i="12"/>
  <c r="E33" i="12" s="1"/>
  <c r="D31" i="12"/>
  <c r="D33" i="12" s="1"/>
  <c r="H17" i="12"/>
  <c r="G17" i="12"/>
  <c r="F17" i="12"/>
  <c r="E17" i="12"/>
  <c r="D17" i="12"/>
  <c r="C17" i="12"/>
  <c r="H12" i="12"/>
  <c r="H18" i="12" s="1"/>
  <c r="G12" i="12"/>
  <c r="G18" i="12" s="1"/>
  <c r="F12" i="12"/>
  <c r="F18" i="12" s="1"/>
  <c r="E12" i="12"/>
  <c r="E18" i="12" s="1"/>
  <c r="D12" i="12"/>
  <c r="D18" i="12" s="1"/>
  <c r="C12" i="12"/>
  <c r="C18" i="12" s="1"/>
  <c r="I12" i="6"/>
  <c r="H12" i="6"/>
  <c r="E12" i="6"/>
  <c r="F12" i="6"/>
  <c r="D12" i="6"/>
  <c r="I47" i="6"/>
  <c r="H47" i="6"/>
  <c r="I46" i="6"/>
  <c r="H46" i="6"/>
  <c r="I45" i="6"/>
  <c r="H45" i="6"/>
  <c r="I44" i="6"/>
  <c r="H44" i="6"/>
  <c r="I43" i="6"/>
  <c r="H43" i="6"/>
  <c r="H48" i="6" s="1"/>
  <c r="F47" i="6"/>
  <c r="F46" i="6"/>
  <c r="F45" i="6"/>
  <c r="F44" i="6"/>
  <c r="F43" i="6"/>
  <c r="E47" i="6"/>
  <c r="E46" i="6"/>
  <c r="E45" i="6"/>
  <c r="E44" i="6"/>
  <c r="E43" i="6"/>
  <c r="D47" i="6"/>
  <c r="G47" i="6" s="1"/>
  <c r="D46" i="6"/>
  <c r="G46" i="6" s="1"/>
  <c r="D45" i="6"/>
  <c r="G45" i="6" s="1"/>
  <c r="D44" i="6"/>
  <c r="D43" i="6"/>
  <c r="G13" i="6"/>
  <c r="G14" i="6"/>
  <c r="G15" i="6"/>
  <c r="G17" i="6"/>
  <c r="G19" i="6"/>
  <c r="G20" i="6"/>
  <c r="G21" i="6"/>
  <c r="G22" i="6"/>
  <c r="G23" i="6"/>
  <c r="G25" i="6"/>
  <c r="G26" i="6"/>
  <c r="G27" i="6"/>
  <c r="G28" i="6"/>
  <c r="G31" i="6"/>
  <c r="G32" i="6"/>
  <c r="G33" i="6"/>
  <c r="G34" i="6"/>
  <c r="G35" i="6"/>
  <c r="G37" i="6"/>
  <c r="G38" i="6"/>
  <c r="G39" i="6"/>
  <c r="G40" i="6"/>
  <c r="G41" i="6"/>
  <c r="G43" i="6"/>
  <c r="H42" i="4"/>
  <c r="H20" i="4"/>
  <c r="F24" i="6"/>
  <c r="I42" i="4"/>
  <c r="D18" i="6"/>
  <c r="E18" i="6"/>
  <c r="F18" i="6"/>
  <c r="H18" i="6"/>
  <c r="I18" i="6"/>
  <c r="D24" i="6"/>
  <c r="E24" i="6"/>
  <c r="H24" i="6"/>
  <c r="I24" i="6"/>
  <c r="D30" i="6"/>
  <c r="E30" i="6"/>
  <c r="F30" i="6"/>
  <c r="G30" i="6" s="1"/>
  <c r="H30" i="6"/>
  <c r="I30" i="6"/>
  <c r="D36" i="6"/>
  <c r="E36" i="6"/>
  <c r="F36" i="6"/>
  <c r="H36" i="6"/>
  <c r="I36" i="6"/>
  <c r="D42" i="6"/>
  <c r="E42" i="6"/>
  <c r="F42" i="6"/>
  <c r="H42" i="6"/>
  <c r="I42" i="6"/>
  <c r="C20" i="4"/>
  <c r="D20" i="4"/>
  <c r="E8" i="4" s="1"/>
  <c r="F20" i="4"/>
  <c r="G20" i="4"/>
  <c r="I20" i="4"/>
  <c r="H43" i="4"/>
  <c r="I43" i="4"/>
  <c r="G9" i="2"/>
  <c r="G10" i="2"/>
  <c r="G11" i="2"/>
  <c r="G19" i="2"/>
  <c r="G20" i="2"/>
  <c r="G21" i="2"/>
  <c r="E9" i="4"/>
  <c r="G18" i="6"/>
  <c r="E10" i="4"/>
  <c r="F23" i="2"/>
  <c r="G23" i="2" s="1"/>
  <c r="G22" i="2"/>
  <c r="G36" i="6" l="1"/>
  <c r="E48" i="6"/>
  <c r="I48" i="6"/>
  <c r="G24" i="6"/>
  <c r="G42" i="6"/>
  <c r="J20" i="4"/>
  <c r="G44" i="6"/>
  <c r="D48" i="6"/>
  <c r="F48" i="6"/>
  <c r="E11" i="4"/>
  <c r="E14" i="4"/>
  <c r="E19" i="4"/>
  <c r="E13" i="4"/>
  <c r="E12" i="4"/>
  <c r="E17" i="4"/>
  <c r="E18" i="4"/>
  <c r="E15" i="4"/>
  <c r="G48" i="6" l="1"/>
  <c r="E20" i="4"/>
</calcChain>
</file>

<file path=xl/sharedStrings.xml><?xml version="1.0" encoding="utf-8"?>
<sst xmlns="http://schemas.openxmlformats.org/spreadsheetml/2006/main" count="352" uniqueCount="224">
  <si>
    <t/>
  </si>
  <si>
    <t>土地</t>
    <phoneticPr fontId="5"/>
  </si>
  <si>
    <t>家屋</t>
    <phoneticPr fontId="5"/>
  </si>
  <si>
    <t>償却資産</t>
    <phoneticPr fontId="5"/>
  </si>
  <si>
    <t>（概要調書による）</t>
    <phoneticPr fontId="5"/>
  </si>
  <si>
    <t>調 定 額</t>
    <phoneticPr fontId="9"/>
  </si>
  <si>
    <t>土地</t>
    <phoneticPr fontId="9"/>
  </si>
  <si>
    <t>家屋</t>
    <phoneticPr fontId="9"/>
  </si>
  <si>
    <t>償却資産</t>
    <phoneticPr fontId="9"/>
  </si>
  <si>
    <t xml:space="preserve"> 　（千円）</t>
  </si>
  <si>
    <t>評 価 総 地 積</t>
    <phoneticPr fontId="5"/>
  </si>
  <si>
    <t>決  定  価  格</t>
    <phoneticPr fontId="5"/>
  </si>
  <si>
    <t>単位あたり価格</t>
    <phoneticPr fontId="5"/>
  </si>
  <si>
    <t>筆　数</t>
    <phoneticPr fontId="5"/>
  </si>
  <si>
    <t>地   積</t>
    <phoneticPr fontId="5"/>
  </si>
  <si>
    <t>構成比</t>
    <phoneticPr fontId="5"/>
  </si>
  <si>
    <t>総　　　額</t>
    <phoneticPr fontId="5"/>
  </si>
  <si>
    <t>平均価格</t>
    <phoneticPr fontId="5"/>
  </si>
  <si>
    <t>最高価格</t>
    <phoneticPr fontId="5"/>
  </si>
  <si>
    <t>雑種地</t>
    <rPh sb="1" eb="2">
      <t>シュ</t>
    </rPh>
    <rPh sb="2" eb="3">
      <t>チ</t>
    </rPh>
    <phoneticPr fontId="5"/>
  </si>
  <si>
    <t>畑</t>
  </si>
  <si>
    <t>田</t>
    <rPh sb="0" eb="1">
      <t>タ</t>
    </rPh>
    <phoneticPr fontId="5"/>
  </si>
  <si>
    <t>宅      地</t>
    <rPh sb="0" eb="1">
      <t>タク</t>
    </rPh>
    <rPh sb="7" eb="8">
      <t>チ</t>
    </rPh>
    <phoneticPr fontId="5"/>
  </si>
  <si>
    <t>山      林</t>
    <rPh sb="0" eb="1">
      <t>ヤマ</t>
    </rPh>
    <rPh sb="7" eb="8">
      <t>ハヤシ</t>
    </rPh>
    <phoneticPr fontId="5"/>
  </si>
  <si>
    <t>原      野</t>
    <rPh sb="0" eb="1">
      <t>ハラ</t>
    </rPh>
    <rPh sb="7" eb="8">
      <t>ノ</t>
    </rPh>
    <phoneticPr fontId="5"/>
  </si>
  <si>
    <t>鉄軌道用地</t>
    <rPh sb="0" eb="1">
      <t>テツ</t>
    </rPh>
    <rPh sb="1" eb="3">
      <t>キドウ</t>
    </rPh>
    <rPh sb="3" eb="5">
      <t>ヨウチ</t>
    </rPh>
    <phoneticPr fontId="5"/>
  </si>
  <si>
    <t>総　　　　　　　　　　　数</t>
    <phoneticPr fontId="9"/>
  </si>
  <si>
    <t>免税点未満のもの</t>
    <phoneticPr fontId="9"/>
  </si>
  <si>
    <t>評価額（千円）</t>
    <phoneticPr fontId="9"/>
  </si>
  <si>
    <t>棟　　数</t>
    <phoneticPr fontId="9"/>
  </si>
  <si>
    <t>床面積（㎡）</t>
    <phoneticPr fontId="9"/>
  </si>
  <si>
    <t>事務所･店舗・銀行</t>
    <rPh sb="0" eb="2">
      <t>ジム</t>
    </rPh>
    <rPh sb="2" eb="3">
      <t>ショ</t>
    </rPh>
    <rPh sb="4" eb="6">
      <t>テンポ</t>
    </rPh>
    <rPh sb="7" eb="9">
      <t>ギンコウ</t>
    </rPh>
    <phoneticPr fontId="9"/>
  </si>
  <si>
    <t>住宅・アパート</t>
    <rPh sb="0" eb="2">
      <t>ジュウタク</t>
    </rPh>
    <phoneticPr fontId="9"/>
  </si>
  <si>
    <t>ホテル・病院</t>
    <rPh sb="4" eb="6">
      <t>ビョウイン</t>
    </rPh>
    <phoneticPr fontId="9"/>
  </si>
  <si>
    <t>工場・倉庫・市場</t>
    <rPh sb="0" eb="2">
      <t>コウジョウ</t>
    </rPh>
    <rPh sb="3" eb="5">
      <t>ソウコ</t>
    </rPh>
    <rPh sb="6" eb="8">
      <t>イチバ</t>
    </rPh>
    <phoneticPr fontId="9"/>
  </si>
  <si>
    <t>新      増      分</t>
  </si>
  <si>
    <t>減      少      分</t>
  </si>
  <si>
    <t>床面積</t>
    <phoneticPr fontId="5"/>
  </si>
  <si>
    <t>評価額</t>
    <phoneticPr fontId="5"/>
  </si>
  <si>
    <t>棟　数</t>
    <phoneticPr fontId="5"/>
  </si>
  <si>
    <t xml:space="preserve"> (㎡)</t>
    <phoneticPr fontId="5"/>
  </si>
  <si>
    <t xml:space="preserve"> (千円)</t>
    <phoneticPr fontId="5"/>
  </si>
  <si>
    <t>木　　　造</t>
    <rPh sb="0" eb="1">
      <t>キ</t>
    </rPh>
    <rPh sb="4" eb="5">
      <t>ヅクリ</t>
    </rPh>
    <phoneticPr fontId="5"/>
  </si>
  <si>
    <t>専用住宅</t>
    <phoneticPr fontId="5"/>
  </si>
  <si>
    <t>併用住宅</t>
    <phoneticPr fontId="5"/>
  </si>
  <si>
    <t>共同住宅・寄宿舎</t>
    <phoneticPr fontId="5"/>
  </si>
  <si>
    <t>工場・倉庫</t>
    <phoneticPr fontId="5"/>
  </si>
  <si>
    <t>その他</t>
    <phoneticPr fontId="5"/>
  </si>
  <si>
    <t>小    計</t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</si>
  <si>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</si>
  <si>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住宅・アパート</t>
    <phoneticPr fontId="5"/>
  </si>
  <si>
    <t>工場・倉庫・市場</t>
    <phoneticPr fontId="5"/>
  </si>
  <si>
    <t>合      計</t>
    <phoneticPr fontId="5"/>
  </si>
  <si>
    <t>合　　　　　　　計</t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</si>
  <si>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5"/>
  </si>
  <si>
    <t>（単位：千円、％）</t>
    <phoneticPr fontId="9"/>
  </si>
  <si>
    <t>納付金</t>
    <rPh sb="0" eb="3">
      <t>ノウフキン</t>
    </rPh>
    <phoneticPr fontId="5"/>
  </si>
  <si>
    <t>（単位：人、％）</t>
    <rPh sb="4" eb="5">
      <t>ニン</t>
    </rPh>
    <phoneticPr fontId="5"/>
  </si>
  <si>
    <t>船　　　　　　　舶</t>
    <rPh sb="0" eb="1">
      <t>フネ</t>
    </rPh>
    <rPh sb="8" eb="9">
      <t>ハク</t>
    </rPh>
    <phoneticPr fontId="5"/>
  </si>
  <si>
    <t xml:space="preserve"> ゴルフ場等の用地</t>
    <phoneticPr fontId="5"/>
  </si>
  <si>
    <t xml:space="preserve"> その他の雑種地</t>
    <phoneticPr fontId="5"/>
  </si>
  <si>
    <t>合　      計</t>
    <phoneticPr fontId="5"/>
  </si>
  <si>
    <t>課税標準額</t>
    <phoneticPr fontId="5"/>
  </si>
  <si>
    <t>地　　　積</t>
    <phoneticPr fontId="5"/>
  </si>
  <si>
    <t>池　　　沼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</si>
  <si>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</si>
  <si>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</si>
  <si>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</si>
  <si>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</si>
  <si>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</si>
  <si>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</si>
  <si>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その他の</t>
    <phoneticPr fontId="5"/>
  </si>
  <si>
    <t>雑 種 地</t>
    <phoneticPr fontId="5"/>
  </si>
  <si>
    <t>木　造　</t>
    <rPh sb="0" eb="1">
      <t>キ</t>
    </rPh>
    <rPh sb="2" eb="3">
      <t>ヅクリ</t>
    </rPh>
    <phoneticPr fontId="9"/>
  </si>
  <si>
    <t>非　木　造</t>
    <rPh sb="0" eb="1">
      <t>ヒ</t>
    </rPh>
    <rPh sb="2" eb="3">
      <t>キ</t>
    </rPh>
    <rPh sb="4" eb="5">
      <t>ヅクリ</t>
    </rPh>
    <phoneticPr fontId="9"/>
  </si>
  <si>
    <t>構築物</t>
    <phoneticPr fontId="5"/>
  </si>
  <si>
    <t>機械及び装置</t>
    <phoneticPr fontId="5"/>
  </si>
  <si>
    <t>車両及び運搬具</t>
    <phoneticPr fontId="5"/>
  </si>
  <si>
    <t>工具器具及び備品</t>
    <phoneticPr fontId="5"/>
  </si>
  <si>
    <t>小　　　　　　　計</t>
    <phoneticPr fontId="5"/>
  </si>
  <si>
    <t>決定価格</t>
    <phoneticPr fontId="5"/>
  </si>
  <si>
    <t>合　計</t>
    <rPh sb="0" eb="1">
      <t>ゴウ</t>
    </rPh>
    <rPh sb="2" eb="3">
      <t>ケイ</t>
    </rPh>
    <phoneticPr fontId="9"/>
  </si>
  <si>
    <t>納税義務者数</t>
    <phoneticPr fontId="5"/>
  </si>
  <si>
    <t xml:space="preserve">(％) </t>
    <phoneticPr fontId="5"/>
  </si>
  <si>
    <t>宅        地</t>
    <phoneticPr fontId="5"/>
  </si>
  <si>
    <t>池        沼</t>
    <phoneticPr fontId="5"/>
  </si>
  <si>
    <t>山　      林</t>
    <phoneticPr fontId="5"/>
  </si>
  <si>
    <t>原        野</t>
    <phoneticPr fontId="5"/>
  </si>
  <si>
    <t>一　般　田</t>
    <phoneticPr fontId="5"/>
  </si>
  <si>
    <t>介在田・市街化区域田</t>
    <phoneticPr fontId="5"/>
  </si>
  <si>
    <t>一　般　畑</t>
    <phoneticPr fontId="5"/>
  </si>
  <si>
    <t>介在畑・市街化区域畑</t>
    <phoneticPr fontId="5"/>
  </si>
  <si>
    <t>課税標準額の内訳</t>
    <phoneticPr fontId="5"/>
  </si>
  <si>
    <t>交付金</t>
    <phoneticPr fontId="5"/>
  </si>
  <si>
    <t>金　額</t>
    <phoneticPr fontId="5"/>
  </si>
  <si>
    <t xml:space="preserve">            年度 
 区分</t>
    <phoneticPr fontId="5"/>
  </si>
  <si>
    <r>
      <t>Ⅴ</t>
    </r>
    <r>
      <rPr>
        <b/>
        <u/>
        <sz val="18"/>
        <rFont val="ＭＳ ゴシック"/>
        <family val="3"/>
        <charset val="128"/>
      </rPr>
      <t xml:space="preserve"> 固定資産税、都市計画税及び特別土地保有税</t>
    </r>
    <phoneticPr fontId="3"/>
  </si>
  <si>
    <t>１　固定資産税</t>
    <rPh sb="2" eb="4">
      <t>コテイ</t>
    </rPh>
    <rPh sb="4" eb="7">
      <t>シサンゼイ</t>
    </rPh>
    <phoneticPr fontId="3"/>
  </si>
  <si>
    <t>(６)　交付金・納付金</t>
    <rPh sb="5" eb="6">
      <t>フ</t>
    </rPh>
    <rPh sb="6" eb="7">
      <t>キン</t>
    </rPh>
    <rPh sb="8" eb="9">
      <t>ノウ</t>
    </rPh>
    <rPh sb="9" eb="10">
      <t>ヅキ</t>
    </rPh>
    <phoneticPr fontId="5"/>
  </si>
  <si>
    <t>２　都市計画税</t>
    <phoneticPr fontId="5"/>
  </si>
  <si>
    <t xml:space="preserve"> （㎡）</t>
    <phoneticPr fontId="5"/>
  </si>
  <si>
    <t xml:space="preserve">            年度 
 区分</t>
    <phoneticPr fontId="9"/>
  </si>
  <si>
    <t>雑　種　地</t>
    <rPh sb="0" eb="1">
      <t>ザツ</t>
    </rPh>
    <rPh sb="2" eb="3">
      <t>タネ</t>
    </rPh>
    <rPh sb="4" eb="5">
      <t>チ</t>
    </rPh>
    <phoneticPr fontId="5"/>
  </si>
  <si>
    <t>（単位：千円、㎡）</t>
    <phoneticPr fontId="5"/>
  </si>
  <si>
    <t>（概要調書による）</t>
    <rPh sb="1" eb="3">
      <t>ガイヨウ</t>
    </rPh>
    <rPh sb="3" eb="5">
      <t>チョウショ</t>
    </rPh>
    <phoneticPr fontId="9"/>
  </si>
  <si>
    <t xml:space="preserve">                区分
 用途別  </t>
    <phoneticPr fontId="9"/>
  </si>
  <si>
    <t>専用住宅</t>
    <phoneticPr fontId="9"/>
  </si>
  <si>
    <t>共同住宅・寄宿舎</t>
    <phoneticPr fontId="9"/>
  </si>
  <si>
    <t>併用住宅</t>
    <phoneticPr fontId="9"/>
  </si>
  <si>
    <t>工場・倉庫</t>
    <phoneticPr fontId="9"/>
  </si>
  <si>
    <t>その他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</si>
  <si>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</si>
  <si>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</si>
  <si>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</si>
  <si>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</si>
  <si>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</si>
  <si>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</si>
  <si>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</si>
  <si>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</si>
  <si>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</si>
  <si>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</si>
  <si>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</si>
  <si>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</si>
  <si>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</si>
  <si>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</si>
  <si>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</si>
  <si>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</si>
  <si>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</si>
  <si>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</si>
  <si>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</si>
  <si>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そ　の　他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</si>
  <si>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</si>
  <si>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</si>
  <si>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</si>
  <si>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</si>
  <si>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</si>
  <si>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</si>
  <si>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 xml:space="preserve">年度別交付（納付）額    </t>
    <rPh sb="6" eb="8">
      <t>ノウフ</t>
    </rPh>
    <phoneticPr fontId="5"/>
  </si>
  <si>
    <t xml:space="preserve">          増減区分
 用途別</t>
    <phoneticPr fontId="5"/>
  </si>
  <si>
    <t xml:space="preserve">           年度
区分 </t>
    <phoneticPr fontId="5"/>
  </si>
  <si>
    <t>３　特別土地保有税</t>
    <phoneticPr fontId="5"/>
  </si>
  <si>
    <t xml:space="preserve"> </t>
    <phoneticPr fontId="5"/>
  </si>
  <si>
    <t>件数</t>
    <rPh sb="0" eb="2">
      <t>ケンスウ</t>
    </rPh>
    <phoneticPr fontId="5"/>
  </si>
  <si>
    <t xml:space="preserve">            区　分
 地　目 </t>
    <phoneticPr fontId="5"/>
  </si>
  <si>
    <t>免除認定</t>
    <rPh sb="0" eb="2">
      <t>メンジョ</t>
    </rPh>
    <rPh sb="2" eb="4">
      <t>ニンテイ</t>
    </rPh>
    <phoneticPr fontId="5"/>
  </si>
  <si>
    <t>　</t>
    <phoneticPr fontId="5"/>
  </si>
  <si>
    <t>税　 額</t>
    <rPh sb="0" eb="1">
      <t>ゼイ</t>
    </rPh>
    <rPh sb="3" eb="4">
      <t>ガク</t>
    </rPh>
    <phoneticPr fontId="5"/>
  </si>
  <si>
    <t>田</t>
    <phoneticPr fontId="5"/>
  </si>
  <si>
    <t>畑</t>
    <phoneticPr fontId="5"/>
  </si>
  <si>
    <t>（単位：千円、％）</t>
    <phoneticPr fontId="5"/>
  </si>
  <si>
    <t>前年度比</t>
    <rPh sb="2" eb="3">
      <t>ド</t>
    </rPh>
    <phoneticPr fontId="5"/>
  </si>
  <si>
    <t>(５)　償却資産</t>
    <phoneticPr fontId="5"/>
  </si>
  <si>
    <t>法第３８９条の規定により総務大臣が価格等を決定し配分したもの</t>
    <rPh sb="17" eb="19">
      <t>カカク</t>
    </rPh>
    <rPh sb="19" eb="20">
      <t>ナド</t>
    </rPh>
    <rPh sb="21" eb="23">
      <t>ケッテイ</t>
    </rPh>
    <rPh sb="24" eb="26">
      <t>ハイブン</t>
    </rPh>
    <phoneticPr fontId="5"/>
  </si>
  <si>
    <t>免税点未満のもの</t>
    <phoneticPr fontId="5"/>
  </si>
  <si>
    <t>（４） 家屋</t>
    <phoneticPr fontId="9"/>
  </si>
  <si>
    <t>（３) 　土地</t>
    <phoneticPr fontId="5"/>
  </si>
  <si>
    <t>（１) 納税義務者数</t>
    <phoneticPr fontId="5"/>
  </si>
  <si>
    <t>(２) 調定額</t>
    <phoneticPr fontId="9"/>
  </si>
  <si>
    <t>小 　　計</t>
    <phoneticPr fontId="9"/>
  </si>
  <si>
    <t>事務所・店舗・銀行</t>
    <phoneticPr fontId="5"/>
  </si>
  <si>
    <t>保有分　(基準面積が5,000㎡以上のもの)</t>
    <rPh sb="0" eb="2">
      <t>ホユウ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</si>
  <si>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取得分　(基準面積が5,000㎡以上のもの)</t>
    <rPh sb="0" eb="2">
      <t>シュトク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</si>
  <si>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計</t>
    <rPh sb="0" eb="1">
      <t>ケイ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</si>
  <si>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</si>
  <si>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 xml:space="preserve">   ↑</t>
    <phoneticPr fontId="3"/>
  </si>
  <si>
    <t>土地</t>
    <rPh sb="0" eb="2">
      <t>トチ</t>
    </rPh>
    <phoneticPr fontId="5"/>
  </si>
  <si>
    <t>家屋</t>
    <rPh sb="0" eb="2">
      <t>カオク</t>
    </rPh>
    <phoneticPr fontId="5"/>
  </si>
  <si>
    <t>償却資産</t>
    <rPh sb="0" eb="4">
      <t>ショウキャク</t>
    </rPh>
    <phoneticPr fontId="3"/>
  </si>
  <si>
    <t>合     計</t>
    <phoneticPr fontId="9"/>
  </si>
  <si>
    <t>合　　　計</t>
    <rPh sb="0" eb="1">
      <t>ゴウ</t>
    </rPh>
    <rPh sb="4" eb="5">
      <t>ケイ</t>
    </rPh>
    <phoneticPr fontId="5"/>
  </si>
  <si>
    <t>合　計</t>
    <rPh sb="0" eb="1">
      <t>ゴウ</t>
    </rPh>
    <rPh sb="2" eb="3">
      <t>ケイ</t>
    </rPh>
    <phoneticPr fontId="5"/>
  </si>
  <si>
    <t>（単位：千円）</t>
    <phoneticPr fontId="5"/>
  </si>
  <si>
    <t>　</t>
    <phoneticPr fontId="5"/>
  </si>
  <si>
    <t>特例該当分(ア)</t>
    <phoneticPr fontId="5"/>
  </si>
  <si>
    <t>(ア) 以外</t>
    <phoneticPr fontId="5"/>
  </si>
  <si>
    <t>②  地目別課税標準額及び地積（免税点以上のもの）</t>
    <rPh sb="3" eb="5">
      <t>チモク</t>
    </rPh>
    <rPh sb="5" eb="6">
      <t>ベツ</t>
    </rPh>
    <rPh sb="6" eb="8">
      <t>カゼイ</t>
    </rPh>
    <rPh sb="8" eb="10">
      <t>ヒョウジュン</t>
    </rPh>
    <rPh sb="10" eb="11">
      <t>ガク</t>
    </rPh>
    <rPh sb="11" eb="12">
      <t>オヨ</t>
    </rPh>
    <phoneticPr fontId="5"/>
  </si>
  <si>
    <r>
      <t>（１</t>
    </r>
    <r>
      <rPr>
        <sz val="12"/>
        <rFont val="ＭＳ ゴシック"/>
        <family val="3"/>
        <charset val="128"/>
      </rPr>
      <t>）一般分</t>
    </r>
    <rPh sb="3" eb="5">
      <t>イッパン</t>
    </rPh>
    <rPh sb="5" eb="6">
      <t>ブン</t>
    </rPh>
    <phoneticPr fontId="5"/>
  </si>
  <si>
    <t>（筆）</t>
    <rPh sb="1" eb="2">
      <t>フデ</t>
    </rPh>
    <phoneticPr fontId="5"/>
  </si>
  <si>
    <t>免税点以上</t>
    <rPh sb="3" eb="5">
      <t>イジョウ</t>
    </rPh>
    <phoneticPr fontId="5"/>
  </si>
  <si>
    <t xml:space="preserve">  　のもの（千円）</t>
    <phoneticPr fontId="5"/>
  </si>
  <si>
    <t xml:space="preserve">                       　  年 度
　　地 目　　　　　　　　</t>
    <phoneticPr fontId="5"/>
  </si>
  <si>
    <t>平均価格（円/㎡）</t>
    <phoneticPr fontId="9"/>
  </si>
  <si>
    <t>－</t>
    <phoneticPr fontId="5"/>
  </si>
  <si>
    <r>
      <t>（１</t>
    </r>
    <r>
      <rPr>
        <sz val="12"/>
        <rFont val="ＭＳ ゴシック"/>
        <family val="3"/>
        <charset val="128"/>
      </rPr>
      <t>）納税義務者数及び</t>
    </r>
    <r>
      <rPr>
        <sz val="12"/>
        <rFont val="ＭＳ ゴシック"/>
        <family val="3"/>
        <charset val="128"/>
      </rPr>
      <t>調定額</t>
    </r>
    <rPh sb="3" eb="5">
      <t>ノウゼイ</t>
    </rPh>
    <rPh sb="5" eb="8">
      <t>ギムシャ</t>
    </rPh>
    <rPh sb="8" eb="9">
      <t>スウ</t>
    </rPh>
    <rPh sb="9" eb="10">
      <t>オヨ</t>
    </rPh>
    <phoneticPr fontId="5"/>
  </si>
  <si>
    <t>(千円)</t>
    <rPh sb="1" eb="3">
      <t>センエン</t>
    </rPh>
    <phoneticPr fontId="5"/>
  </si>
  <si>
    <t xml:space="preserve"> （筆）</t>
    <rPh sb="2" eb="3">
      <t>フデ</t>
    </rPh>
    <phoneticPr fontId="5"/>
  </si>
  <si>
    <t>（円/㎡）</t>
    <rPh sb="1" eb="2">
      <t>エン</t>
    </rPh>
    <phoneticPr fontId="5"/>
  </si>
  <si>
    <t>　（円/㎡）</t>
    <rPh sb="2" eb="3">
      <t>エン</t>
    </rPh>
    <phoneticPr fontId="5"/>
  </si>
  <si>
    <t>２６年度</t>
    <rPh sb="2" eb="4">
      <t>ネンド</t>
    </rPh>
    <phoneticPr fontId="5"/>
  </si>
  <si>
    <t xml:space="preserve"> 鉄軌道用地(単体)</t>
    <rPh sb="7" eb="9">
      <t>タンタイ</t>
    </rPh>
    <phoneticPr fontId="5"/>
  </si>
  <si>
    <t>鉄軌道用地(複合)</t>
    <rPh sb="0" eb="1">
      <t>テツ</t>
    </rPh>
    <rPh sb="1" eb="3">
      <t>キドウ</t>
    </rPh>
    <rPh sb="3" eb="5">
      <t>ヨウチ</t>
    </rPh>
    <rPh sb="6" eb="8">
      <t>フクゴウ</t>
    </rPh>
    <phoneticPr fontId="5"/>
  </si>
  <si>
    <t>２７年度</t>
    <rPh sb="2" eb="4">
      <t>ネンド</t>
    </rPh>
    <phoneticPr fontId="5"/>
  </si>
  <si>
    <t>図データー 平成27年度調定額の構成(滞納繰越分を除く)</t>
    <phoneticPr fontId="3"/>
  </si>
  <si>
    <t>②　ｅＬＴＡＸによる電子申告受付数　</t>
    <phoneticPr fontId="5"/>
  </si>
  <si>
    <t>電子申告件数</t>
    <rPh sb="0" eb="2">
      <t>デンシ</t>
    </rPh>
    <rPh sb="2" eb="4">
      <t>シンコク</t>
    </rPh>
    <rPh sb="4" eb="6">
      <t>ケンスウ</t>
    </rPh>
    <phoneticPr fontId="5"/>
  </si>
  <si>
    <t>件</t>
    <rPh sb="0" eb="1">
      <t>ケン</t>
    </rPh>
    <phoneticPr fontId="5"/>
  </si>
  <si>
    <t>電子申告率</t>
    <rPh sb="0" eb="2">
      <t>デンシ</t>
    </rPh>
    <rPh sb="2" eb="4">
      <t>シンコク</t>
    </rPh>
    <rPh sb="4" eb="5">
      <t>リツ</t>
    </rPh>
    <phoneticPr fontId="5"/>
  </si>
  <si>
    <t>％</t>
    <phoneticPr fontId="3"/>
  </si>
  <si>
    <t>納税義務者数（人）</t>
    <phoneticPr fontId="3"/>
  </si>
  <si>
    <t>前年度比（％）</t>
    <phoneticPr fontId="3"/>
  </si>
  <si>
    <t>調定額（千円）</t>
    <phoneticPr fontId="3"/>
  </si>
  <si>
    <t>区分</t>
    <phoneticPr fontId="5"/>
  </si>
  <si>
    <t>年度</t>
    <phoneticPr fontId="5"/>
  </si>
  <si>
    <t>面積</t>
    <phoneticPr fontId="5"/>
  </si>
  <si>
    <t>取得価格</t>
    <phoneticPr fontId="5"/>
  </si>
  <si>
    <t>固定資産税</t>
    <phoneticPr fontId="5"/>
  </si>
  <si>
    <t>算出税額</t>
    <phoneticPr fontId="5"/>
  </si>
  <si>
    <t>申告額</t>
    <phoneticPr fontId="5"/>
  </si>
  <si>
    <t>課税標準額</t>
    <phoneticPr fontId="5"/>
  </si>
  <si>
    <t>　</t>
    <phoneticPr fontId="5"/>
  </si>
  <si>
    <t>（㎡）</t>
    <phoneticPr fontId="5"/>
  </si>
  <si>
    <t xml:space="preserve">（千円） </t>
    <phoneticPr fontId="5"/>
  </si>
  <si>
    <t>（千円）</t>
    <phoneticPr fontId="5"/>
  </si>
  <si>
    <t>２８年度</t>
    <rPh sb="2" eb="4">
      <t>ネンド</t>
    </rPh>
    <phoneticPr fontId="5"/>
  </si>
  <si>
    <t>２８年度</t>
    <phoneticPr fontId="5"/>
  </si>
  <si>
    <t>２９年度</t>
    <phoneticPr fontId="5"/>
  </si>
  <si>
    <t>①　平成２９年度地目別評価地積等の構成</t>
    <rPh sb="6" eb="8">
      <t>ネンド</t>
    </rPh>
    <phoneticPr fontId="5"/>
  </si>
  <si>
    <t>①　平成２９年度課税標準額の内訳</t>
    <rPh sb="6" eb="8">
      <t>ネンド</t>
    </rPh>
    <rPh sb="8" eb="10">
      <t>カゼイ</t>
    </rPh>
    <phoneticPr fontId="5"/>
  </si>
  <si>
    <t>①　平成２９年度用途・構造別評価額及び床面積　　　</t>
    <rPh sb="6" eb="8">
      <t>ネンド</t>
    </rPh>
    <phoneticPr fontId="9"/>
  </si>
  <si>
    <t>②　平成２９年度家屋の増減</t>
    <rPh sb="6" eb="8">
      <t>ネンド</t>
    </rPh>
    <rPh sb="8" eb="10">
      <t>カオク</t>
    </rPh>
    <phoneticPr fontId="5"/>
  </si>
  <si>
    <t>19年度</t>
    <rPh sb="2" eb="4">
      <t>ネンド</t>
    </rPh>
    <phoneticPr fontId="5"/>
  </si>
  <si>
    <t>20年度
以降</t>
    <rPh sb="2" eb="4">
      <t>ネンド</t>
    </rPh>
    <rPh sb="5" eb="7">
      <t>イコウ</t>
    </rPh>
    <phoneticPr fontId="5"/>
  </si>
  <si>
    <t>　課税停止されており、滞納繰越分については、平成28年度に不納欠損済み。</t>
    <rPh sb="1" eb="3">
      <t>カゼイ</t>
    </rPh>
    <rPh sb="3" eb="5">
      <t>テイシ</t>
    </rPh>
    <rPh sb="11" eb="13">
      <t>タイノウ</t>
    </rPh>
    <rPh sb="13" eb="15">
      <t>クリコシ</t>
    </rPh>
    <rPh sb="15" eb="16">
      <t>ブン</t>
    </rPh>
    <rPh sb="22" eb="24">
      <t>ヘイセイ</t>
    </rPh>
    <rPh sb="26" eb="28">
      <t>ネンド</t>
    </rPh>
    <rPh sb="29" eb="31">
      <t>フノウ</t>
    </rPh>
    <rPh sb="31" eb="33">
      <t>ケッソン</t>
    </rPh>
    <rPh sb="33" eb="34">
      <t>ズ</t>
    </rPh>
    <phoneticPr fontId="3"/>
  </si>
  <si>
    <t>　平成15年度以降、課税停止。</t>
    <rPh sb="1" eb="3">
      <t>ヘイセイ</t>
    </rPh>
    <rPh sb="5" eb="7">
      <t>ネンド</t>
    </rPh>
    <rPh sb="7" eb="9">
      <t>イコウ</t>
    </rPh>
    <rPh sb="10" eb="12">
      <t>カゼイ</t>
    </rPh>
    <rPh sb="12" eb="14">
      <t>テイシ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</si>
</sst>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△ &quot;#,##0.0"/>
    <numFmt numFmtId="177" formatCode="#,##0;&quot;△ &quot;#,##0"/>
    <numFmt numFmtId="178" formatCode="0.0%"/>
    <numFmt numFmtId="179" formatCode="#,##0_);[Red]\(#,##0\)"/>
    <numFmt numFmtId="180" formatCode="0_ "/>
    <numFmt numFmtId="181" formatCode="#,##0.0"/>
    <numFmt numFmtId="182" formatCode="#,##0.0;[Red]\-#,##0.0"/>
    <numFmt numFmtId="183" formatCode="0;&quot;△ &quot;0"/>
  </numFmts>
  <fonts count="30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indexed="9"/>
      <name val="ＭＳ 明朝"/>
      <family val="1"/>
      <charset val="128"/>
    </font>
    <font>
      <sz val="12"/>
      <color indexed="9"/>
      <name val="ＭＳ ゴシック"/>
      <family val="3"/>
      <charset val="128"/>
    </font>
    <font>
      <sz val="9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86">
    <xf numFmtId="0" fontId="0" fillId="0" borderId="0" xfId="0"/>
    <xf numFmtId="0" fontId="4" fillId="0" borderId="0" xfId="3"/>
    <xf numFmtId="0" fontId="6" fillId="0" borderId="0" xfId="3" applyFont="1"/>
    <xf numFmtId="0" fontId="8" fillId="0" borderId="0" xfId="3" applyFont="1" applyFill="1" applyBorder="1" applyAlignment="1" applyProtection="1"/>
    <xf numFmtId="0" fontId="8" fillId="0" borderId="0" xfId="3" quotePrefix="1" applyFont="1" applyFill="1" applyBorder="1" applyAlignment="1" applyProtection="1"/>
    <xf numFmtId="0" fontId="6" fillId="0" borderId="0" xfId="3" applyFont="1" applyBorder="1"/>
    <xf numFmtId="0" fontId="8" fillId="0" borderId="0" xfId="3" quotePrefix="1" applyFont="1" applyFill="1" applyBorder="1" applyAlignment="1" applyProtection="1">
      <alignment horizontal="center"/>
    </xf>
    <xf numFmtId="0" fontId="6" fillId="0" borderId="0" xfId="4" applyFont="1"/>
    <xf numFmtId="0" fontId="8" fillId="0" borderId="0" xfId="4" quotePrefix="1" applyFont="1" applyFill="1" applyBorder="1" applyAlignment="1" applyProtection="1"/>
    <xf numFmtId="0" fontId="7" fillId="0" borderId="0" xfId="5" applyFont="1" applyFill="1" applyBorder="1" applyAlignment="1" applyProtection="1">
      <alignment vertical="center"/>
    </xf>
    <xf numFmtId="0" fontId="6" fillId="0" borderId="0" xfId="6" applyFont="1"/>
    <xf numFmtId="0" fontId="8" fillId="0" borderId="0" xfId="6" quotePrefix="1" applyFont="1" applyFill="1" applyBorder="1" applyAlignment="1" applyProtection="1"/>
    <xf numFmtId="0" fontId="8" fillId="0" borderId="0" xfId="6" applyFont="1" applyFill="1" applyBorder="1" applyAlignment="1" applyProtection="1"/>
    <xf numFmtId="0" fontId="6" fillId="0" borderId="0" xfId="8" applyFont="1"/>
    <xf numFmtId="0" fontId="6" fillId="0" borderId="0" xfId="9" applyFont="1"/>
    <xf numFmtId="0" fontId="10" fillId="0" borderId="0" xfId="9" quotePrefix="1" applyFont="1" applyFill="1" applyBorder="1" applyAlignment="1" applyProtection="1"/>
    <xf numFmtId="0" fontId="7" fillId="0" borderId="0" xfId="9" quotePrefix="1" applyFont="1" applyFill="1" applyBorder="1" applyAlignment="1" applyProtection="1">
      <alignment horizontal="left"/>
    </xf>
    <xf numFmtId="0" fontId="8" fillId="0" borderId="0" xfId="9" applyFont="1" applyFill="1" applyBorder="1" applyAlignment="1" applyProtection="1"/>
    <xf numFmtId="0" fontId="12" fillId="0" borderId="0" xfId="10" applyFont="1"/>
    <xf numFmtId="0" fontId="10" fillId="0" borderId="0" xfId="10" quotePrefix="1" applyFont="1" applyFill="1" applyBorder="1" applyAlignment="1" applyProtection="1"/>
    <xf numFmtId="0" fontId="7" fillId="0" borderId="0" xfId="10" quotePrefix="1" applyFont="1" applyFill="1" applyBorder="1" applyAlignment="1" applyProtection="1"/>
    <xf numFmtId="0" fontId="6" fillId="0" borderId="0" xfId="11" applyFont="1"/>
    <xf numFmtId="0" fontId="8" fillId="0" borderId="0" xfId="11" applyFont="1" applyFill="1" applyBorder="1" applyAlignment="1" applyProtection="1"/>
    <xf numFmtId="0" fontId="6" fillId="0" borderId="0" xfId="12" applyFont="1"/>
    <xf numFmtId="0" fontId="8" fillId="0" borderId="0" xfId="3" quotePrefix="1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177" fontId="6" fillId="0" borderId="0" xfId="4" quotePrefix="1" applyNumberFormat="1" applyFont="1" applyFill="1" applyBorder="1" applyAlignment="1" applyProtection="1">
      <alignment vertical="center"/>
    </xf>
    <xf numFmtId="176" fontId="6" fillId="0" borderId="0" xfId="4" quotePrefix="1" applyNumberFormat="1" applyFont="1" applyFill="1" applyBorder="1" applyAlignment="1" applyProtection="1">
      <alignment horizontal="right" vertical="center"/>
    </xf>
    <xf numFmtId="0" fontId="15" fillId="0" borderId="0" xfId="0" quotePrefix="1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/>
    <xf numFmtId="0" fontId="8" fillId="0" borderId="0" xfId="5" applyFont="1" applyFill="1" applyBorder="1" applyAlignment="1" applyProtection="1">
      <alignment horizontal="left" vertical="center"/>
    </xf>
    <xf numFmtId="0" fontId="8" fillId="0" borderId="0" xfId="5" applyFont="1" applyFill="1" applyBorder="1" applyAlignment="1" applyProtection="1">
      <alignment vertical="center"/>
    </xf>
    <xf numFmtId="0" fontId="6" fillId="0" borderId="0" xfId="0" applyFont="1"/>
    <xf numFmtId="0" fontId="6" fillId="0" borderId="0" xfId="7" applyFont="1" applyAlignment="1">
      <alignment vertical="center"/>
    </xf>
    <xf numFmtId="0" fontId="8" fillId="0" borderId="0" xfId="7" quotePrefix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left" vertical="center"/>
    </xf>
    <xf numFmtId="3" fontId="6" fillId="0" borderId="0" xfId="7" quotePrefix="1" applyNumberFormat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 applyProtection="1">
      <alignment horizontal="center" vertical="center"/>
    </xf>
    <xf numFmtId="0" fontId="8" fillId="0" borderId="1" xfId="9" quotePrefix="1" applyFont="1" applyFill="1" applyBorder="1" applyAlignment="1" applyProtection="1"/>
    <xf numFmtId="0" fontId="8" fillId="0" borderId="2" xfId="9" quotePrefix="1" applyFont="1" applyFill="1" applyBorder="1" applyAlignment="1" applyProtection="1"/>
    <xf numFmtId="0" fontId="8" fillId="0" borderId="2" xfId="9" applyFont="1" applyFill="1" applyBorder="1" applyAlignment="1" applyProtection="1"/>
    <xf numFmtId="0" fontId="8" fillId="0" borderId="3" xfId="9" quotePrefix="1" applyFont="1" applyFill="1" applyBorder="1" applyAlignment="1" applyProtection="1"/>
    <xf numFmtId="0" fontId="8" fillId="0" borderId="4" xfId="9" quotePrefix="1" applyFont="1" applyFill="1" applyBorder="1" applyAlignment="1" applyProtection="1"/>
    <xf numFmtId="0" fontId="8" fillId="0" borderId="4" xfId="9" applyFont="1" applyFill="1" applyBorder="1" applyAlignment="1" applyProtection="1"/>
    <xf numFmtId="0" fontId="7" fillId="0" borderId="0" xfId="11" quotePrefix="1" applyFont="1" applyFill="1" applyBorder="1" applyAlignment="1" applyProtection="1"/>
    <xf numFmtId="0" fontId="7" fillId="0" borderId="0" xfId="12" applyFont="1" applyFill="1" applyBorder="1" applyAlignment="1" applyProtection="1"/>
    <xf numFmtId="0" fontId="8" fillId="0" borderId="5" xfId="3" applyFont="1" applyFill="1" applyBorder="1" applyAlignment="1" applyProtection="1">
      <alignment horizontal="center" vertical="center"/>
    </xf>
    <xf numFmtId="176" fontId="6" fillId="0" borderId="0" xfId="4" applyNumberFormat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 applyProtection="1">
      <alignment vertical="center"/>
    </xf>
    <xf numFmtId="3" fontId="6" fillId="0" borderId="0" xfId="7" applyNumberFormat="1" applyFont="1" applyFill="1" applyBorder="1" applyAlignment="1" applyProtection="1">
      <alignment vertical="center"/>
    </xf>
    <xf numFmtId="179" fontId="8" fillId="0" borderId="6" xfId="8" quotePrefix="1" applyNumberFormat="1" applyFont="1" applyFill="1" applyBorder="1" applyAlignment="1" applyProtection="1">
      <alignment horizontal="center" vertical="center"/>
    </xf>
    <xf numFmtId="179" fontId="8" fillId="0" borderId="7" xfId="8" quotePrefix="1" applyNumberFormat="1" applyFont="1" applyFill="1" applyBorder="1" applyAlignment="1" applyProtection="1">
      <alignment horizontal="center" vertical="center"/>
    </xf>
    <xf numFmtId="179" fontId="8" fillId="0" borderId="8" xfId="8" applyNumberFormat="1" applyFont="1" applyFill="1" applyBorder="1" applyAlignment="1" applyProtection="1">
      <alignment horizontal="center" vertical="center"/>
    </xf>
    <xf numFmtId="179" fontId="8" fillId="0" borderId="9" xfId="8" applyNumberFormat="1" applyFont="1" applyFill="1" applyBorder="1" applyAlignment="1" applyProtection="1">
      <alignment horizontal="center" vertical="center"/>
    </xf>
    <xf numFmtId="0" fontId="6" fillId="0" borderId="0" xfId="10" applyFont="1"/>
    <xf numFmtId="176" fontId="8" fillId="0" borderId="10" xfId="3" quotePrefix="1" applyNumberFormat="1" applyFont="1" applyFill="1" applyBorder="1" applyAlignment="1" applyProtection="1"/>
    <xf numFmtId="176" fontId="8" fillId="0" borderId="5" xfId="3" quotePrefix="1" applyNumberFormat="1" applyFont="1" applyFill="1" applyBorder="1" applyAlignment="1" applyProtection="1"/>
    <xf numFmtId="49" fontId="17" fillId="0" borderId="0" xfId="5" applyNumberFormat="1" applyFont="1"/>
    <xf numFmtId="49" fontId="17" fillId="0" borderId="0" xfId="7" applyNumberFormat="1" applyFont="1" applyAlignment="1">
      <alignment vertical="center"/>
    </xf>
    <xf numFmtId="0" fontId="11" fillId="0" borderId="8" xfId="5" applyFont="1" applyFill="1" applyBorder="1" applyAlignment="1" applyProtection="1">
      <alignment horizontal="center" vertical="center"/>
    </xf>
    <xf numFmtId="0" fontId="11" fillId="0" borderId="9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12" xfId="5" applyFont="1" applyFill="1" applyBorder="1" applyAlignment="1" applyProtection="1">
      <alignment horizontal="center" vertical="center"/>
    </xf>
    <xf numFmtId="0" fontId="11" fillId="0" borderId="13" xfId="5" applyFont="1" applyFill="1" applyBorder="1" applyAlignment="1" applyProtection="1">
      <alignment horizontal="center" vertical="center"/>
    </xf>
    <xf numFmtId="0" fontId="11" fillId="0" borderId="7" xfId="5" quotePrefix="1" applyFont="1" applyFill="1" applyBorder="1" applyAlignment="1" applyProtection="1">
      <alignment horizontal="right" vertical="center"/>
    </xf>
    <xf numFmtId="0" fontId="11" fillId="0" borderId="14" xfId="5" quotePrefix="1" applyFont="1" applyFill="1" applyBorder="1" applyAlignment="1" applyProtection="1">
      <alignment horizontal="right" vertical="center"/>
    </xf>
    <xf numFmtId="0" fontId="11" fillId="0" borderId="15" xfId="5" quotePrefix="1" applyFont="1" applyFill="1" applyBorder="1" applyAlignment="1" applyProtection="1">
      <alignment horizontal="right" vertical="center"/>
    </xf>
    <xf numFmtId="0" fontId="11" fillId="0" borderId="16" xfId="5" quotePrefix="1" applyFont="1" applyFill="1" applyBorder="1" applyAlignment="1" applyProtection="1">
      <alignment horizontal="right" vertical="center"/>
    </xf>
    <xf numFmtId="0" fontId="11" fillId="0" borderId="6" xfId="5" quotePrefix="1" applyFont="1" applyFill="1" applyBorder="1" applyAlignment="1" applyProtection="1">
      <alignment horizontal="right" vertical="center"/>
    </xf>
    <xf numFmtId="0" fontId="11" fillId="0" borderId="14" xfId="5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vertical="center"/>
    </xf>
    <xf numFmtId="0" fontId="6" fillId="0" borderId="0" xfId="3" applyFont="1" applyAlignment="1">
      <alignment horizontal="center"/>
    </xf>
    <xf numFmtId="0" fontId="8" fillId="0" borderId="9" xfId="6" applyFont="1" applyFill="1" applyBorder="1" applyAlignment="1" applyProtection="1">
      <alignment horizontal="center" vertical="center"/>
    </xf>
    <xf numFmtId="0" fontId="8" fillId="0" borderId="7" xfId="6" applyFont="1" applyFill="1" applyBorder="1" applyAlignment="1" applyProtection="1">
      <alignment horizontal="center" vertical="center"/>
    </xf>
    <xf numFmtId="0" fontId="11" fillId="0" borderId="17" xfId="7" applyFont="1" applyFill="1" applyBorder="1" applyAlignment="1" applyProtection="1">
      <alignment horizontal="center" vertical="center"/>
    </xf>
    <xf numFmtId="0" fontId="11" fillId="0" borderId="18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center" vertical="center"/>
    </xf>
    <xf numFmtId="0" fontId="8" fillId="0" borderId="0" xfId="8" applyFont="1" applyFill="1" applyBorder="1" applyAlignment="1" applyProtection="1">
      <alignment horizontal="left" vertical="center"/>
    </xf>
    <xf numFmtId="0" fontId="14" fillId="0" borderId="0" xfId="9" applyFont="1" applyFill="1" applyBorder="1" applyAlignment="1" applyProtection="1"/>
    <xf numFmtId="0" fontId="14" fillId="0" borderId="0" xfId="8" applyFont="1" applyFill="1" applyBorder="1" applyAlignment="1" applyProtection="1"/>
    <xf numFmtId="0" fontId="11" fillId="0" borderId="18" xfId="9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0" fontId="16" fillId="0" borderId="0" xfId="11" applyFont="1" applyFill="1" applyBorder="1" applyAlignment="1" applyProtection="1"/>
    <xf numFmtId="0" fontId="16" fillId="0" borderId="0" xfId="12" applyFont="1" applyFill="1" applyBorder="1" applyAlignment="1" applyProtection="1"/>
    <xf numFmtId="0" fontId="13" fillId="0" borderId="0" xfId="10" applyFont="1" applyAlignment="1">
      <alignment horizontal="left"/>
    </xf>
    <xf numFmtId="0" fontId="6" fillId="0" borderId="0" xfId="5" applyFont="1" applyBorder="1" applyAlignment="1">
      <alignment vertical="center"/>
    </xf>
    <xf numFmtId="0" fontId="14" fillId="0" borderId="0" xfId="11" applyFont="1" applyFill="1" applyBorder="1" applyAlignment="1" applyProtection="1"/>
    <xf numFmtId="0" fontId="1" fillId="0" borderId="0" xfId="11" applyFont="1" applyAlignment="1">
      <alignment horizontal="left"/>
    </xf>
    <xf numFmtId="0" fontId="14" fillId="0" borderId="0" xfId="10" quotePrefix="1" applyFont="1" applyFill="1" applyBorder="1" applyAlignment="1" applyProtection="1"/>
    <xf numFmtId="0" fontId="14" fillId="0" borderId="0" xfId="9" quotePrefix="1" applyFont="1" applyFill="1" applyBorder="1" applyAlignment="1" applyProtection="1"/>
    <xf numFmtId="0" fontId="8" fillId="0" borderId="19" xfId="3" applyFont="1" applyFill="1" applyBorder="1" applyAlignment="1" applyProtection="1">
      <alignment horizontal="distributed"/>
    </xf>
    <xf numFmtId="0" fontId="8" fillId="0" borderId="20" xfId="3" applyFont="1" applyFill="1" applyBorder="1" applyAlignment="1" applyProtection="1">
      <alignment horizontal="distributed"/>
    </xf>
    <xf numFmtId="0" fontId="8" fillId="0" borderId="21" xfId="3" applyFont="1" applyFill="1" applyBorder="1" applyAlignment="1" applyProtection="1">
      <alignment horizontal="distributed"/>
    </xf>
    <xf numFmtId="0" fontId="8" fillId="0" borderId="22" xfId="3" applyFont="1" applyFill="1" applyBorder="1" applyAlignment="1" applyProtection="1">
      <alignment horizontal="center" vertical="center"/>
    </xf>
    <xf numFmtId="0" fontId="8" fillId="0" borderId="22" xfId="4" applyFont="1" applyFill="1" applyBorder="1" applyAlignment="1" applyProtection="1">
      <alignment horizontal="center" vertical="center"/>
    </xf>
    <xf numFmtId="0" fontId="8" fillId="0" borderId="25" xfId="6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horizontal="right" vertical="center"/>
    </xf>
    <xf numFmtId="0" fontId="22" fillId="0" borderId="0" xfId="6" applyFont="1" applyAlignment="1">
      <alignment horizontal="right"/>
    </xf>
    <xf numFmtId="179" fontId="8" fillId="0" borderId="13" xfId="8" applyNumberFormat="1" applyFont="1" applyFill="1" applyBorder="1" applyAlignment="1" applyProtection="1">
      <alignment horizontal="center" vertical="center"/>
    </xf>
    <xf numFmtId="179" fontId="8" fillId="0" borderId="16" xfId="8" quotePrefix="1" applyNumberFormat="1" applyFont="1" applyFill="1" applyBorder="1" applyAlignment="1" applyProtection="1">
      <alignment horizontal="center" vertical="center"/>
    </xf>
    <xf numFmtId="0" fontId="14" fillId="0" borderId="0" xfId="8" applyFont="1" applyFill="1" applyBorder="1" applyAlignment="1" applyProtection="1">
      <alignment horizontal="right"/>
    </xf>
    <xf numFmtId="0" fontId="14" fillId="0" borderId="0" xfId="9" applyFont="1" applyFill="1" applyBorder="1" applyAlignment="1" applyProtection="1">
      <alignment horizontal="right"/>
    </xf>
    <xf numFmtId="0" fontId="22" fillId="0" borderId="0" xfId="3" applyFont="1" applyAlignment="1">
      <alignment horizontal="right"/>
    </xf>
    <xf numFmtId="0" fontId="14" fillId="0" borderId="0" xfId="4" quotePrefix="1" applyFont="1" applyFill="1" applyBorder="1" applyAlignment="1" applyProtection="1">
      <alignment horizontal="right"/>
    </xf>
    <xf numFmtId="0" fontId="14" fillId="0" borderId="0" xfId="6" applyFont="1" applyFill="1" applyBorder="1" applyAlignment="1" applyProtection="1">
      <alignment horizontal="right"/>
    </xf>
    <xf numFmtId="176" fontId="22" fillId="0" borderId="0" xfId="4" applyNumberFormat="1" applyFont="1" applyFill="1" applyBorder="1" applyAlignment="1" applyProtection="1">
      <alignment horizontal="right" vertical="center"/>
    </xf>
    <xf numFmtId="3" fontId="22" fillId="0" borderId="0" xfId="7" applyNumberFormat="1" applyFont="1" applyFill="1" applyBorder="1" applyAlignment="1" applyProtection="1">
      <alignment horizontal="right" vertical="center"/>
    </xf>
    <xf numFmtId="0" fontId="22" fillId="0" borderId="0" xfId="10" applyFont="1" applyAlignment="1">
      <alignment horizontal="right"/>
    </xf>
    <xf numFmtId="0" fontId="14" fillId="0" borderId="0" xfId="10" applyFont="1" applyFill="1" applyBorder="1" applyAlignment="1" applyProtection="1">
      <alignment horizontal="right"/>
    </xf>
    <xf numFmtId="0" fontId="14" fillId="0" borderId="0" xfId="11" applyFont="1" applyFill="1" applyBorder="1" applyAlignment="1" applyProtection="1">
      <alignment horizontal="right"/>
    </xf>
    <xf numFmtId="0" fontId="6" fillId="0" borderId="27" xfId="11" applyFont="1" applyBorder="1"/>
    <xf numFmtId="0" fontId="8" fillId="0" borderId="17" xfId="3" applyFont="1" applyFill="1" applyBorder="1" applyAlignment="1" applyProtection="1">
      <alignment horizontal="center" vertical="center"/>
    </xf>
    <xf numFmtId="0" fontId="8" fillId="0" borderId="17" xfId="4" applyFont="1" applyFill="1" applyBorder="1" applyAlignment="1" applyProtection="1">
      <alignment horizontal="center" vertical="center"/>
    </xf>
    <xf numFmtId="0" fontId="8" fillId="0" borderId="0" xfId="6" applyFont="1" applyFill="1" applyBorder="1" applyAlignment="1" applyProtection="1">
      <alignment horizontal="left"/>
    </xf>
    <xf numFmtId="0" fontId="7" fillId="0" borderId="0" xfId="9" quotePrefix="1" applyFont="1" applyFill="1" applyBorder="1" applyAlignment="1" applyProtection="1"/>
    <xf numFmtId="0" fontId="23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right"/>
    </xf>
    <xf numFmtId="0" fontId="24" fillId="0" borderId="0" xfId="3" applyFont="1"/>
    <xf numFmtId="0" fontId="6" fillId="0" borderId="0" xfId="3" applyFont="1" applyAlignment="1">
      <alignment horizontal="right"/>
    </xf>
    <xf numFmtId="0" fontId="4" fillId="0" borderId="0" xfId="3" applyFont="1"/>
    <xf numFmtId="0" fontId="8" fillId="0" borderId="0" xfId="4" quotePrefix="1" applyFont="1" applyFill="1" applyBorder="1" applyAlignment="1" applyProtection="1">
      <alignment vertical="center"/>
    </xf>
    <xf numFmtId="0" fontId="8" fillId="0" borderId="0" xfId="4" quotePrefix="1" applyFont="1" applyFill="1" applyBorder="1" applyAlignment="1" applyProtection="1">
      <alignment horizontal="right"/>
    </xf>
    <xf numFmtId="0" fontId="7" fillId="0" borderId="0" xfId="4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5" applyFont="1" applyFill="1" applyBorder="1" applyAlignment="1" applyProtection="1">
      <alignment horizontal="left" vertical="center"/>
    </xf>
    <xf numFmtId="177" fontId="8" fillId="2" borderId="3" xfId="8" quotePrefix="1" applyNumberFormat="1" applyFont="1" applyFill="1" applyBorder="1" applyAlignment="1" applyProtection="1">
      <alignment vertical="center"/>
    </xf>
    <xf numFmtId="177" fontId="8" fillId="2" borderId="7" xfId="8" quotePrefix="1" applyNumberFormat="1" applyFont="1" applyFill="1" applyBorder="1" applyAlignment="1" applyProtection="1">
      <alignment vertical="center"/>
    </xf>
    <xf numFmtId="177" fontId="8" fillId="2" borderId="15" xfId="8" quotePrefix="1" applyNumberFormat="1" applyFont="1" applyFill="1" applyBorder="1" applyAlignment="1" applyProtection="1">
      <alignment vertical="center"/>
    </xf>
    <xf numFmtId="177" fontId="8" fillId="2" borderId="16" xfId="8" quotePrefix="1" applyNumberFormat="1" applyFont="1" applyFill="1" applyBorder="1" applyAlignment="1" applyProtection="1">
      <alignment vertical="center"/>
    </xf>
    <xf numFmtId="0" fontId="6" fillId="0" borderId="37" xfId="11" applyFont="1" applyBorder="1"/>
    <xf numFmtId="0" fontId="14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4" fillId="0" borderId="0" xfId="2" applyFont="1"/>
    <xf numFmtId="0" fontId="22" fillId="0" borderId="0" xfId="0" applyFont="1"/>
    <xf numFmtId="0" fontId="4" fillId="0" borderId="0" xfId="2" applyFont="1" applyBorder="1"/>
    <xf numFmtId="0" fontId="4" fillId="0" borderId="0" xfId="2"/>
    <xf numFmtId="0" fontId="4" fillId="0" borderId="38" xfId="2" applyFont="1" applyBorder="1"/>
    <xf numFmtId="0" fontId="4" fillId="0" borderId="38" xfId="2" applyFont="1" applyBorder="1" applyAlignment="1">
      <alignment horizontal="center"/>
    </xf>
    <xf numFmtId="38" fontId="4" fillId="0" borderId="38" xfId="2" applyNumberFormat="1" applyFont="1" applyBorder="1" applyAlignment="1">
      <alignment horizontal="right"/>
    </xf>
    <xf numFmtId="0" fontId="27" fillId="0" borderId="0" xfId="2" applyFont="1"/>
    <xf numFmtId="0" fontId="28" fillId="0" borderId="0" xfId="0" applyFont="1"/>
    <xf numFmtId="38" fontId="4" fillId="0" borderId="0" xfId="2" applyNumberFormat="1" applyFont="1" applyBorder="1" applyAlignment="1">
      <alignment horizontal="right"/>
    </xf>
    <xf numFmtId="0" fontId="27" fillId="0" borderId="0" xfId="2" applyFont="1" applyBorder="1"/>
    <xf numFmtId="0" fontId="28" fillId="0" borderId="0" xfId="0" applyFont="1" applyBorder="1"/>
    <xf numFmtId="0" fontId="2" fillId="0" borderId="0" xfId="0" applyFont="1" applyBorder="1"/>
    <xf numFmtId="0" fontId="0" fillId="0" borderId="0" xfId="0" applyBorder="1"/>
    <xf numFmtId="0" fontId="4" fillId="0" borderId="0" xfId="2" applyFont="1" applyBorder="1" applyAlignment="1">
      <alignment horizontal="center"/>
    </xf>
    <xf numFmtId="182" fontId="4" fillId="0" borderId="0" xfId="1" applyNumberFormat="1" applyFont="1" applyFill="1" applyBorder="1"/>
    <xf numFmtId="38" fontId="4" fillId="2" borderId="38" xfId="1" applyFont="1" applyFill="1" applyBorder="1"/>
    <xf numFmtId="0" fontId="8" fillId="0" borderId="19" xfId="4" applyFont="1" applyFill="1" applyBorder="1" applyAlignment="1" applyProtection="1">
      <alignment horizontal="distributed"/>
    </xf>
    <xf numFmtId="176" fontId="6" fillId="0" borderId="10" xfId="4" quotePrefix="1" applyNumberFormat="1" applyFont="1" applyFill="1" applyBorder="1" applyAlignment="1" applyProtection="1">
      <alignment horizontal="right"/>
    </xf>
    <xf numFmtId="0" fontId="8" fillId="0" borderId="20" xfId="4" applyFont="1" applyFill="1" applyBorder="1" applyAlignment="1" applyProtection="1">
      <alignment horizontal="distributed"/>
    </xf>
    <xf numFmtId="0" fontId="8" fillId="0" borderId="20" xfId="4" applyFont="1" applyFill="1" applyBorder="1" applyAlignment="1" applyProtection="1">
      <alignment horizontal="center"/>
    </xf>
    <xf numFmtId="0" fontId="8" fillId="0" borderId="21" xfId="4" applyFont="1" applyFill="1" applyBorder="1" applyAlignment="1" applyProtection="1">
      <alignment horizontal="distributed"/>
    </xf>
    <xf numFmtId="176" fontId="6" fillId="0" borderId="5" xfId="4" quotePrefix="1" applyNumberFormat="1" applyFont="1" applyFill="1" applyBorder="1" applyAlignment="1" applyProtection="1">
      <alignment horizontal="right"/>
    </xf>
    <xf numFmtId="0" fontId="8" fillId="0" borderId="28" xfId="4" applyFont="1" applyFill="1" applyBorder="1" applyAlignment="1" applyProtection="1">
      <alignment horizontal="center"/>
    </xf>
    <xf numFmtId="177" fontId="6" fillId="0" borderId="16" xfId="4" quotePrefix="1" applyNumberFormat="1" applyFont="1" applyFill="1" applyBorder="1" applyAlignment="1" applyProtection="1"/>
    <xf numFmtId="177" fontId="8" fillId="0" borderId="19" xfId="6" quotePrefix="1" applyNumberFormat="1" applyFont="1" applyFill="1" applyBorder="1" applyAlignment="1" applyProtection="1"/>
    <xf numFmtId="177" fontId="8" fillId="0" borderId="42" xfId="6" quotePrefix="1" applyNumberFormat="1" applyFont="1" applyFill="1" applyBorder="1" applyAlignment="1" applyProtection="1"/>
    <xf numFmtId="177" fontId="8" fillId="0" borderId="28" xfId="6" quotePrefix="1" applyNumberFormat="1" applyFont="1" applyFill="1" applyBorder="1" applyAlignment="1" applyProtection="1"/>
    <xf numFmtId="177" fontId="8" fillId="0" borderId="41" xfId="6" quotePrefix="1" applyNumberFormat="1" applyFont="1" applyFill="1" applyBorder="1" applyAlignment="1" applyProtection="1"/>
    <xf numFmtId="176" fontId="13" fillId="0" borderId="43" xfId="5" quotePrefix="1" applyNumberFormat="1" applyFont="1" applyFill="1" applyBorder="1" applyAlignment="1" applyProtection="1">
      <alignment horizontal="right"/>
    </xf>
    <xf numFmtId="176" fontId="13" fillId="0" borderId="43" xfId="5" applyNumberFormat="1" applyFont="1" applyFill="1" applyBorder="1" applyAlignment="1" applyProtection="1">
      <alignment horizontal="right"/>
    </xf>
    <xf numFmtId="176" fontId="13" fillId="0" borderId="5" xfId="5" quotePrefix="1" applyNumberFormat="1" applyFont="1" applyFill="1" applyBorder="1" applyAlignment="1" applyProtection="1">
      <alignment horizontal="right"/>
    </xf>
    <xf numFmtId="177" fontId="13" fillId="0" borderId="3" xfId="5" quotePrefix="1" applyNumberFormat="1" applyFont="1" applyFill="1" applyBorder="1" applyAlignment="1" applyProtection="1"/>
    <xf numFmtId="177" fontId="13" fillId="0" borderId="46" xfId="5" quotePrefix="1" applyNumberFormat="1" applyFont="1" applyFill="1" applyBorder="1" applyAlignment="1" applyProtection="1"/>
    <xf numFmtId="176" fontId="13" fillId="0" borderId="16" xfId="5" quotePrefix="1" applyNumberFormat="1" applyFont="1" applyFill="1" applyBorder="1" applyAlignment="1" applyProtection="1"/>
    <xf numFmtId="177" fontId="13" fillId="0" borderId="47" xfId="5" quotePrefix="1" applyNumberFormat="1" applyFont="1" applyFill="1" applyBorder="1" applyAlignment="1" applyProtection="1"/>
    <xf numFmtId="0" fontId="21" fillId="0" borderId="43" xfId="5" applyFont="1" applyFill="1" applyBorder="1" applyAlignment="1" applyProtection="1"/>
    <xf numFmtId="0" fontId="21" fillId="0" borderId="44" xfId="5" applyFont="1" applyFill="1" applyBorder="1" applyAlignment="1" applyProtection="1">
      <alignment shrinkToFit="1"/>
    </xf>
    <xf numFmtId="0" fontId="21" fillId="0" borderId="44" xfId="5" applyFont="1" applyFill="1" applyBorder="1" applyAlignment="1" applyProtection="1"/>
    <xf numFmtId="0" fontId="21" fillId="0" borderId="45" xfId="5" applyFont="1" applyFill="1" applyBorder="1" applyAlignment="1" applyProtection="1"/>
    <xf numFmtId="0" fontId="14" fillId="0" borderId="43" xfId="7" applyFont="1" applyFill="1" applyBorder="1" applyAlignment="1" applyProtection="1">
      <alignment horizontal="distributed"/>
    </xf>
    <xf numFmtId="0" fontId="14" fillId="0" borderId="44" xfId="7" applyFont="1" applyFill="1" applyBorder="1" applyAlignment="1" applyProtection="1">
      <alignment horizontal="distributed"/>
    </xf>
    <xf numFmtId="0" fontId="14" fillId="0" borderId="45" xfId="7" applyFont="1" applyFill="1" applyBorder="1" applyAlignment="1" applyProtection="1">
      <alignment horizontal="center"/>
    </xf>
    <xf numFmtId="3" fontId="6" fillId="0" borderId="35" xfId="7" quotePrefix="1" applyNumberFormat="1" applyFont="1" applyFill="1" applyBorder="1" applyAlignment="1" applyProtection="1"/>
    <xf numFmtId="3" fontId="6" fillId="0" borderId="18" xfId="7" quotePrefix="1" applyNumberFormat="1" applyFont="1" applyFill="1" applyBorder="1" applyAlignment="1" applyProtection="1"/>
    <xf numFmtId="0" fontId="14" fillId="0" borderId="49" xfId="7" applyFont="1" applyFill="1" applyBorder="1" applyAlignment="1" applyProtection="1">
      <alignment horizontal="distributed"/>
    </xf>
    <xf numFmtId="3" fontId="6" fillId="0" borderId="28" xfId="9" quotePrefix="1" applyNumberFormat="1" applyFont="1" applyFill="1" applyBorder="1" applyAlignment="1" applyProtection="1"/>
    <xf numFmtId="3" fontId="6" fillId="0" borderId="16" xfId="9" quotePrefix="1" applyNumberFormat="1" applyFont="1" applyFill="1" applyBorder="1" applyAlignment="1" applyProtection="1"/>
    <xf numFmtId="3" fontId="8" fillId="0" borderId="54" xfId="10" applyNumberFormat="1" applyFont="1" applyFill="1" applyBorder="1" applyAlignment="1" applyProtection="1">
      <alignment horizontal="right"/>
    </xf>
    <xf numFmtId="181" fontId="8" fillId="0" borderId="55" xfId="10" applyNumberFormat="1" applyFont="1" applyFill="1" applyBorder="1" applyAlignment="1" applyProtection="1">
      <alignment horizontal="right"/>
    </xf>
    <xf numFmtId="3" fontId="8" fillId="0" borderId="57" xfId="10" applyNumberFormat="1" applyFont="1" applyFill="1" applyBorder="1" applyAlignment="1" applyProtection="1">
      <alignment horizontal="right"/>
    </xf>
    <xf numFmtId="181" fontId="8" fillId="0" borderId="47" xfId="10" applyNumberFormat="1" applyFont="1" applyFill="1" applyBorder="1" applyAlignment="1" applyProtection="1">
      <alignment horizontal="right"/>
    </xf>
    <xf numFmtId="179" fontId="11" fillId="0" borderId="44" xfId="8" applyNumberFormat="1" applyFont="1" applyFill="1" applyBorder="1" applyAlignment="1" applyProtection="1">
      <alignment horizontal="distributed"/>
    </xf>
    <xf numFmtId="179" fontId="11" fillId="0" borderId="45" xfId="8" applyNumberFormat="1" applyFont="1" applyFill="1" applyBorder="1" applyAlignment="1" applyProtection="1">
      <alignment horizontal="center"/>
    </xf>
    <xf numFmtId="49" fontId="26" fillId="0" borderId="44" xfId="8" applyNumberFormat="1" applyFont="1" applyFill="1" applyBorder="1" applyAlignment="1" applyProtection="1">
      <alignment horizontal="distributed"/>
    </xf>
    <xf numFmtId="177" fontId="4" fillId="0" borderId="0" xfId="5" applyNumberFormat="1" applyFont="1"/>
    <xf numFmtId="180" fontId="17" fillId="0" borderId="0" xfId="5" applyNumberFormat="1" applyFont="1"/>
    <xf numFmtId="181" fontId="8" fillId="0" borderId="5" xfId="10" quotePrefix="1" applyNumberFormat="1" applyFont="1" applyFill="1" applyBorder="1" applyAlignment="1" applyProtection="1">
      <alignment horizontal="right"/>
    </xf>
    <xf numFmtId="0" fontId="8" fillId="0" borderId="12" xfId="10" applyFont="1" applyFill="1" applyBorder="1" applyAlignment="1" applyProtection="1">
      <alignment horizontal="center" vertical="center"/>
    </xf>
    <xf numFmtId="0" fontId="8" fillId="0" borderId="13" xfId="10" applyFont="1" applyFill="1" applyBorder="1" applyAlignment="1" applyProtection="1">
      <alignment horizontal="center" vertical="center"/>
    </xf>
    <xf numFmtId="0" fontId="0" fillId="0" borderId="0" xfId="11" applyFont="1" applyAlignment="1">
      <alignment horizontal="left"/>
    </xf>
    <xf numFmtId="0" fontId="11" fillId="0" borderId="6" xfId="5" applyFont="1" applyFill="1" applyBorder="1" applyAlignment="1" applyProtection="1">
      <alignment horizontal="center" vertical="center"/>
    </xf>
    <xf numFmtId="0" fontId="6" fillId="0" borderId="58" xfId="9" applyFont="1" applyFill="1" applyBorder="1" applyAlignment="1" applyProtection="1">
      <alignment horizontal="center" vertical="center"/>
    </xf>
    <xf numFmtId="0" fontId="6" fillId="0" borderId="59" xfId="9" applyFont="1" applyFill="1" applyBorder="1" applyAlignment="1" applyProtection="1">
      <alignment horizontal="center" vertical="center"/>
    </xf>
    <xf numFmtId="0" fontId="6" fillId="0" borderId="60" xfId="9" applyFont="1" applyFill="1" applyBorder="1" applyAlignment="1" applyProtection="1">
      <alignment vertical="center"/>
    </xf>
    <xf numFmtId="0" fontId="6" fillId="0" borderId="61" xfId="9" applyFont="1" applyFill="1" applyBorder="1" applyAlignment="1" applyProtection="1">
      <alignment vertical="center"/>
    </xf>
    <xf numFmtId="177" fontId="13" fillId="0" borderId="61" xfId="5" applyNumberFormat="1" applyFont="1" applyFill="1" applyBorder="1" applyAlignment="1" applyProtection="1"/>
    <xf numFmtId="0" fontId="11" fillId="0" borderId="62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right" vertical="center"/>
    </xf>
    <xf numFmtId="0" fontId="21" fillId="0" borderId="11" xfId="5" applyFont="1" applyFill="1" applyBorder="1" applyAlignment="1" applyProtection="1"/>
    <xf numFmtId="176" fontId="13" fillId="0" borderId="63" xfId="5" quotePrefix="1" applyNumberFormat="1" applyFont="1" applyFill="1" applyBorder="1" applyAlignment="1" applyProtection="1">
      <alignment horizontal="right"/>
    </xf>
    <xf numFmtId="3" fontId="6" fillId="0" borderId="5" xfId="7" quotePrefix="1" applyNumberFormat="1" applyFont="1" applyFill="1" applyBorder="1" applyAlignment="1" applyProtection="1"/>
    <xf numFmtId="3" fontId="6" fillId="0" borderId="17" xfId="7" quotePrefix="1" applyNumberFormat="1" applyFont="1" applyFill="1" applyBorder="1" applyAlignment="1" applyProtection="1"/>
    <xf numFmtId="178" fontId="4" fillId="2" borderId="0" xfId="1" applyNumberFormat="1" applyFont="1" applyFill="1" applyBorder="1"/>
    <xf numFmtId="0" fontId="11" fillId="0" borderId="17" xfId="7" applyFont="1" applyFill="1" applyBorder="1" applyAlignment="1" applyProtection="1">
      <alignment horizontal="left" vertical="center"/>
    </xf>
    <xf numFmtId="177" fontId="6" fillId="3" borderId="23" xfId="4" quotePrefix="1" applyNumberFormat="1" applyFont="1" applyFill="1" applyBorder="1" applyAlignment="1" applyProtection="1">
      <alignment horizontal="right"/>
    </xf>
    <xf numFmtId="177" fontId="6" fillId="3" borderId="24" xfId="4" quotePrefix="1" applyNumberFormat="1" applyFont="1" applyFill="1" applyBorder="1" applyAlignment="1" applyProtection="1">
      <alignment horizontal="right"/>
    </xf>
    <xf numFmtId="177" fontId="6" fillId="3" borderId="24" xfId="4" quotePrefix="1" applyNumberFormat="1" applyFont="1" applyFill="1" applyBorder="1" applyAlignment="1" applyProtection="1"/>
    <xf numFmtId="177" fontId="6" fillId="3" borderId="22" xfId="4" quotePrefix="1" applyNumberFormat="1" applyFont="1" applyFill="1" applyBorder="1" applyAlignment="1" applyProtection="1">
      <alignment horizontal="right"/>
    </xf>
    <xf numFmtId="177" fontId="8" fillId="3" borderId="23" xfId="3" quotePrefix="1" applyNumberFormat="1" applyFont="1" applyFill="1" applyBorder="1" applyAlignment="1" applyProtection="1"/>
    <xf numFmtId="177" fontId="8" fillId="3" borderId="24" xfId="3" quotePrefix="1" applyNumberFormat="1" applyFont="1" applyFill="1" applyBorder="1" applyAlignment="1" applyProtection="1"/>
    <xf numFmtId="177" fontId="8" fillId="3" borderId="22" xfId="3" quotePrefix="1" applyNumberFormat="1" applyFont="1" applyFill="1" applyBorder="1" applyAlignment="1" applyProtection="1"/>
    <xf numFmtId="177" fontId="8" fillId="2" borderId="0" xfId="6" quotePrefix="1" applyNumberFormat="1" applyFont="1" applyFill="1" applyBorder="1" applyAlignment="1" applyProtection="1">
      <alignment horizontal="right"/>
    </xf>
    <xf numFmtId="177" fontId="8" fillId="0" borderId="0" xfId="6" quotePrefix="1" applyNumberFormat="1" applyFont="1" applyFill="1" applyBorder="1" applyAlignment="1" applyProtection="1"/>
    <xf numFmtId="0" fontId="4" fillId="0" borderId="0" xfId="5" applyFont="1" applyBorder="1"/>
    <xf numFmtId="177" fontId="8" fillId="3" borderId="0" xfId="6" quotePrefix="1" applyNumberFormat="1" applyFont="1" applyFill="1" applyBorder="1" applyAlignment="1" applyProtection="1">
      <alignment horizontal="right"/>
    </xf>
    <xf numFmtId="177" fontId="8" fillId="3" borderId="0" xfId="6" quotePrefix="1" applyNumberFormat="1" applyFont="1" applyFill="1" applyBorder="1" applyAlignment="1" applyProtection="1"/>
    <xf numFmtId="0" fontId="4" fillId="3" borderId="0" xfId="5" applyFont="1" applyFill="1" applyBorder="1"/>
    <xf numFmtId="0" fontId="6" fillId="0" borderId="0" xfId="7" applyFont="1" applyBorder="1" applyAlignment="1">
      <alignment vertical="center"/>
    </xf>
    <xf numFmtId="3" fontId="8" fillId="3" borderId="54" xfId="10" applyNumberFormat="1" applyFont="1" applyFill="1" applyBorder="1" applyAlignment="1" applyProtection="1">
      <alignment horizontal="right"/>
    </xf>
    <xf numFmtId="3" fontId="8" fillId="3" borderId="56" xfId="10" quotePrefix="1" applyNumberFormat="1" applyFont="1" applyFill="1" applyBorder="1" applyAlignment="1" applyProtection="1">
      <alignment horizontal="right"/>
    </xf>
    <xf numFmtId="0" fontId="2" fillId="0" borderId="0" xfId="8" applyFont="1"/>
    <xf numFmtId="3" fontId="2" fillId="0" borderId="0" xfId="8" applyNumberFormat="1" applyFont="1"/>
    <xf numFmtId="0" fontId="6" fillId="0" borderId="57" xfId="9" applyFont="1" applyBorder="1"/>
    <xf numFmtId="0" fontId="6" fillId="0" borderId="25" xfId="9" applyFont="1" applyBorder="1"/>
    <xf numFmtId="0" fontId="8" fillId="0" borderId="0" xfId="9" applyFont="1" applyFill="1" applyBorder="1" applyAlignment="1" applyProtection="1">
      <alignment horizontal="left" vertical="center"/>
    </xf>
    <xf numFmtId="0" fontId="6" fillId="0" borderId="0" xfId="9" applyFont="1" applyAlignment="1">
      <alignment vertical="center"/>
    </xf>
    <xf numFmtId="0" fontId="6" fillId="0" borderId="0" xfId="10" applyFont="1" applyAlignment="1">
      <alignment vertical="center"/>
    </xf>
    <xf numFmtId="181" fontId="8" fillId="0" borderId="39" xfId="10" applyNumberFormat="1" applyFont="1" applyFill="1" applyBorder="1" applyAlignment="1" applyProtection="1">
      <alignment horizontal="left"/>
    </xf>
    <xf numFmtId="0" fontId="6" fillId="0" borderId="0" xfId="9" applyFont="1" applyAlignment="1">
      <alignment horizontal="left"/>
    </xf>
    <xf numFmtId="0" fontId="12" fillId="0" borderId="0" xfId="10" applyFont="1" applyAlignment="1">
      <alignment horizontal="left"/>
    </xf>
    <xf numFmtId="0" fontId="2" fillId="0" borderId="0" xfId="8" applyFont="1" applyAlignment="1">
      <alignment horizontal="left"/>
    </xf>
    <xf numFmtId="0" fontId="8" fillId="0" borderId="48" xfId="2" applyFont="1" applyFill="1" applyBorder="1" applyAlignment="1" applyProtection="1">
      <alignment horizontal="left"/>
    </xf>
    <xf numFmtId="3" fontId="8" fillId="0" borderId="56" xfId="10" quotePrefix="1" applyNumberFormat="1" applyFont="1" applyFill="1" applyBorder="1" applyAlignment="1" applyProtection="1">
      <alignment horizontal="right"/>
    </xf>
    <xf numFmtId="0" fontId="6" fillId="0" borderId="1" xfId="8" applyFont="1" applyBorder="1"/>
    <xf numFmtId="0" fontId="2" fillId="0" borderId="2" xfId="8" applyFont="1" applyBorder="1"/>
    <xf numFmtId="0" fontId="2" fillId="0" borderId="3" xfId="8" applyFont="1" applyBorder="1"/>
    <xf numFmtId="0" fontId="6" fillId="0" borderId="45" xfId="8" applyFont="1" applyBorder="1"/>
    <xf numFmtId="0" fontId="6" fillId="0" borderId="0" xfId="10" applyFont="1" applyBorder="1" applyAlignment="1">
      <alignment horizontal="center"/>
    </xf>
    <xf numFmtId="0" fontId="8" fillId="0" borderId="0" xfId="2" applyFont="1" applyFill="1" applyBorder="1" applyAlignment="1" applyProtection="1">
      <alignment horizontal="left"/>
    </xf>
    <xf numFmtId="176" fontId="6" fillId="0" borderId="0" xfId="0" applyNumberFormat="1" applyFont="1" applyFill="1" applyBorder="1" applyAlignment="1" applyProtection="1"/>
    <xf numFmtId="0" fontId="21" fillId="0" borderId="26" xfId="12" applyFont="1" applyFill="1" applyBorder="1" applyAlignment="1" applyProtection="1">
      <alignment horizontal="right"/>
    </xf>
    <xf numFmtId="0" fontId="21" fillId="0" borderId="28" xfId="12" applyFont="1" applyFill="1" applyBorder="1" applyAlignment="1" applyProtection="1">
      <alignment horizontal="left"/>
    </xf>
    <xf numFmtId="0" fontId="11" fillId="0" borderId="9" xfId="12" applyFont="1" applyFill="1" applyBorder="1" applyAlignment="1" applyProtection="1">
      <alignment horizontal="center"/>
    </xf>
    <xf numFmtId="0" fontId="11" fillId="0" borderId="9" xfId="12" quotePrefix="1" applyFont="1" applyFill="1" applyBorder="1" applyAlignment="1" applyProtection="1">
      <alignment horizontal="center"/>
    </xf>
    <xf numFmtId="0" fontId="11" fillId="0" borderId="12" xfId="12" applyFont="1" applyFill="1" applyBorder="1" applyAlignment="1" applyProtection="1">
      <alignment horizontal="center"/>
    </xf>
    <xf numFmtId="0" fontId="11" fillId="0" borderId="29" xfId="12" quotePrefix="1" applyFont="1" applyFill="1" applyBorder="1" applyAlignment="1" applyProtection="1"/>
    <xf numFmtId="0" fontId="11" fillId="0" borderId="29" xfId="12" applyFont="1" applyFill="1" applyBorder="1" applyAlignment="1" applyProtection="1">
      <alignment horizontal="center"/>
    </xf>
    <xf numFmtId="0" fontId="11" fillId="0" borderId="29" xfId="12" applyFont="1" applyFill="1" applyBorder="1" applyAlignment="1" applyProtection="1">
      <alignment horizontal="right"/>
    </xf>
    <xf numFmtId="0" fontId="13" fillId="0" borderId="30" xfId="11" applyFont="1" applyBorder="1"/>
    <xf numFmtId="0" fontId="11" fillId="0" borderId="7" xfId="12" applyFont="1" applyFill="1" applyBorder="1" applyAlignment="1" applyProtection="1">
      <alignment horizontal="center"/>
    </xf>
    <xf numFmtId="0" fontId="11" fillId="0" borderId="7" xfId="12" quotePrefix="1" applyFont="1" applyFill="1" applyBorder="1" applyAlignment="1" applyProtection="1">
      <alignment horizontal="center"/>
    </xf>
    <xf numFmtId="0" fontId="13" fillId="0" borderId="15" xfId="11" applyFont="1" applyBorder="1" applyAlignment="1">
      <alignment horizontal="center"/>
    </xf>
    <xf numFmtId="49" fontId="29" fillId="0" borderId="21" xfId="11" applyNumberFormat="1" applyFont="1" applyBorder="1" applyAlignment="1">
      <alignment horizontal="center" wrapText="1"/>
    </xf>
    <xf numFmtId="38" fontId="29" fillId="0" borderId="22" xfId="1" applyFont="1" applyBorder="1" applyAlignment="1"/>
    <xf numFmtId="38" fontId="29" fillId="0" borderId="18" xfId="1" applyFont="1" applyBorder="1" applyAlignment="1"/>
    <xf numFmtId="38" fontId="29" fillId="0" borderId="5" xfId="1" applyFont="1" applyBorder="1" applyAlignment="1"/>
    <xf numFmtId="177" fontId="8" fillId="0" borderId="40" xfId="6" quotePrefix="1" applyNumberFormat="1" applyFont="1" applyFill="1" applyBorder="1" applyAlignment="1" applyProtection="1">
      <alignment horizontal="right"/>
    </xf>
    <xf numFmtId="177" fontId="8" fillId="0" borderId="23" xfId="3" quotePrefix="1" applyNumberFormat="1" applyFont="1" applyFill="1" applyBorder="1" applyAlignment="1" applyProtection="1"/>
    <xf numFmtId="177" fontId="8" fillId="0" borderId="24" xfId="3" quotePrefix="1" applyNumberFormat="1" applyFont="1" applyFill="1" applyBorder="1" applyAlignment="1" applyProtection="1"/>
    <xf numFmtId="177" fontId="8" fillId="0" borderId="22" xfId="3" quotePrefix="1" applyNumberFormat="1" applyFont="1" applyFill="1" applyBorder="1" applyAlignment="1" applyProtection="1"/>
    <xf numFmtId="177" fontId="6" fillId="0" borderId="23" xfId="4" quotePrefix="1" applyNumberFormat="1" applyFont="1" applyFill="1" applyBorder="1" applyAlignment="1" applyProtection="1">
      <alignment horizontal="right"/>
    </xf>
    <xf numFmtId="177" fontId="6" fillId="0" borderId="24" xfId="4" quotePrefix="1" applyNumberFormat="1" applyFont="1" applyFill="1" applyBorder="1" applyAlignment="1" applyProtection="1">
      <alignment horizontal="right"/>
    </xf>
    <xf numFmtId="177" fontId="6" fillId="0" borderId="24" xfId="4" quotePrefix="1" applyNumberFormat="1" applyFont="1" applyFill="1" applyBorder="1" applyAlignment="1" applyProtection="1"/>
    <xf numFmtId="177" fontId="6" fillId="0" borderId="22" xfId="4" quotePrefix="1" applyNumberFormat="1" applyFont="1" applyFill="1" applyBorder="1" applyAlignment="1" applyProtection="1">
      <alignment horizontal="right"/>
    </xf>
    <xf numFmtId="177" fontId="6" fillId="0" borderId="1" xfId="0" applyNumberFormat="1" applyFont="1" applyFill="1" applyBorder="1" applyAlignment="1" applyProtection="1"/>
    <xf numFmtId="176" fontId="6" fillId="0" borderId="35" xfId="0" applyNumberFormat="1" applyFont="1" applyFill="1" applyBorder="1" applyAlignment="1" applyProtection="1"/>
    <xf numFmtId="177" fontId="8" fillId="0" borderId="39" xfId="6" quotePrefix="1" applyNumberFormat="1" applyFont="1" applyFill="1" applyBorder="1" applyAlignment="1" applyProtection="1">
      <alignment horizontal="right"/>
    </xf>
    <xf numFmtId="177" fontId="8" fillId="0" borderId="40" xfId="6" quotePrefix="1" applyNumberFormat="1" applyFont="1" applyFill="1" applyBorder="1" applyAlignment="1" applyProtection="1"/>
    <xf numFmtId="177" fontId="8" fillId="0" borderId="41" xfId="6" quotePrefix="1" applyNumberFormat="1" applyFont="1" applyFill="1" applyBorder="1" applyAlignment="1" applyProtection="1">
      <alignment horizontal="right"/>
    </xf>
    <xf numFmtId="177" fontId="13" fillId="0" borderId="31" xfId="5" quotePrefix="1" applyNumberFormat="1" applyFont="1" applyFill="1" applyBorder="1" applyAlignment="1" applyProtection="1">
      <alignment horizontal="right"/>
    </xf>
    <xf numFmtId="177" fontId="13" fillId="0" borderId="36" xfId="5" quotePrefix="1" applyNumberFormat="1" applyFont="1" applyFill="1" applyBorder="1" applyAlignment="1" applyProtection="1">
      <alignment horizontal="right" shrinkToFit="1"/>
    </xf>
    <xf numFmtId="177" fontId="13" fillId="0" borderId="10" xfId="5" quotePrefix="1" applyNumberFormat="1" applyFont="1" applyFill="1" applyBorder="1" applyAlignment="1" applyProtection="1">
      <alignment horizontal="right"/>
    </xf>
    <xf numFmtId="177" fontId="13" fillId="0" borderId="23" xfId="5" quotePrefix="1" applyNumberFormat="1" applyFont="1" applyFill="1" applyBorder="1" applyAlignment="1" applyProtection="1">
      <alignment horizontal="right"/>
    </xf>
    <xf numFmtId="177" fontId="13" fillId="0" borderId="43" xfId="5" quotePrefix="1" applyNumberFormat="1" applyFont="1" applyFill="1" applyBorder="1" applyAlignment="1" applyProtection="1">
      <alignment horizontal="right"/>
    </xf>
    <xf numFmtId="177" fontId="13" fillId="0" borderId="32" xfId="5" quotePrefix="1" applyNumberFormat="1" applyFont="1" applyFill="1" applyBorder="1" applyAlignment="1" applyProtection="1">
      <alignment horizontal="right"/>
    </xf>
    <xf numFmtId="177" fontId="13" fillId="0" borderId="33" xfId="5" quotePrefix="1" applyNumberFormat="1" applyFont="1" applyFill="1" applyBorder="1" applyAlignment="1" applyProtection="1">
      <alignment horizontal="right" shrinkToFit="1"/>
    </xf>
    <xf numFmtId="177" fontId="13" fillId="0" borderId="34" xfId="5" quotePrefix="1" applyNumberFormat="1" applyFont="1" applyFill="1" applyBorder="1" applyAlignment="1" applyProtection="1">
      <alignment horizontal="right"/>
    </xf>
    <xf numFmtId="177" fontId="13" fillId="0" borderId="24" xfId="5" quotePrefix="1" applyNumberFormat="1" applyFont="1" applyFill="1" applyBorder="1" applyAlignment="1" applyProtection="1">
      <alignment horizontal="right"/>
    </xf>
    <xf numFmtId="177" fontId="13" fillId="0" borderId="44" xfId="5" quotePrefix="1" applyNumberFormat="1" applyFont="1" applyFill="1" applyBorder="1" applyAlignment="1" applyProtection="1">
      <alignment horizontal="right"/>
    </xf>
    <xf numFmtId="177" fontId="13" fillId="0" borderId="32" xfId="5" quotePrefix="1" applyNumberFormat="1" applyFont="1" applyFill="1" applyBorder="1" applyAlignment="1" applyProtection="1"/>
    <xf numFmtId="177" fontId="13" fillId="0" borderId="33" xfId="5" quotePrefix="1" applyNumberFormat="1" applyFont="1" applyFill="1" applyBorder="1" applyAlignment="1" applyProtection="1">
      <alignment shrinkToFit="1"/>
    </xf>
    <xf numFmtId="177" fontId="13" fillId="0" borderId="24" xfId="5" quotePrefix="1" applyNumberFormat="1" applyFont="1" applyFill="1" applyBorder="1" applyAlignment="1" applyProtection="1"/>
    <xf numFmtId="177" fontId="13" fillId="0" borderId="44" xfId="5" quotePrefix="1" applyNumberFormat="1" applyFont="1" applyFill="1" applyBorder="1" applyAlignment="1" applyProtection="1"/>
    <xf numFmtId="183" fontId="13" fillId="0" borderId="32" xfId="5" applyNumberFormat="1" applyFont="1" applyFill="1" applyBorder="1" applyAlignment="1" applyProtection="1">
      <alignment horizontal="right"/>
    </xf>
    <xf numFmtId="183" fontId="13" fillId="0" borderId="33" xfId="5" applyNumberFormat="1" applyFont="1" applyFill="1" applyBorder="1" applyAlignment="1" applyProtection="1">
      <alignment horizontal="right"/>
    </xf>
    <xf numFmtId="183" fontId="13" fillId="0" borderId="34" xfId="5" applyNumberFormat="1" applyFont="1" applyFill="1" applyBorder="1" applyAlignment="1" applyProtection="1">
      <alignment horizontal="right"/>
    </xf>
    <xf numFmtId="183" fontId="13" fillId="0" borderId="24" xfId="5" applyNumberFormat="1" applyFont="1" applyFill="1" applyBorder="1" applyAlignment="1" applyProtection="1">
      <alignment horizontal="right"/>
    </xf>
    <xf numFmtId="183" fontId="13" fillId="0" borderId="44" xfId="5" applyNumberFormat="1" applyFont="1" applyFill="1" applyBorder="1" applyAlignment="1" applyProtection="1">
      <alignment horizontal="right"/>
    </xf>
    <xf numFmtId="177" fontId="13" fillId="0" borderId="8" xfId="5" quotePrefix="1" applyNumberFormat="1" applyFont="1" applyFill="1" applyBorder="1" applyAlignment="1" applyProtection="1">
      <alignment horizontal="right"/>
    </xf>
    <xf numFmtId="177" fontId="13" fillId="0" borderId="9" xfId="5" quotePrefix="1" applyNumberFormat="1" applyFont="1" applyFill="1" applyBorder="1" applyAlignment="1" applyProtection="1">
      <alignment horizontal="right" shrinkToFit="1"/>
    </xf>
    <xf numFmtId="177" fontId="13" fillId="0" borderId="12" xfId="5" quotePrefix="1" applyNumberFormat="1" applyFont="1" applyFill="1" applyBorder="1" applyAlignment="1" applyProtection="1">
      <alignment horizontal="right"/>
    </xf>
    <xf numFmtId="177" fontId="13" fillId="0" borderId="13" xfId="5" quotePrefix="1" applyNumberFormat="1" applyFont="1" applyFill="1" applyBorder="1" applyAlignment="1" applyProtection="1">
      <alignment horizontal="right"/>
    </xf>
    <xf numFmtId="177" fontId="13" fillId="0" borderId="11" xfId="5" quotePrefix="1" applyNumberFormat="1" applyFont="1" applyFill="1" applyBorder="1" applyAlignment="1" applyProtection="1">
      <alignment horizontal="right"/>
    </xf>
    <xf numFmtId="177" fontId="13" fillId="0" borderId="17" xfId="5" quotePrefix="1" applyNumberFormat="1" applyFont="1" applyFill="1" applyBorder="1" applyAlignment="1" applyProtection="1">
      <alignment horizontal="right"/>
    </xf>
    <xf numFmtId="177" fontId="13" fillId="0" borderId="18" xfId="5" quotePrefix="1" applyNumberFormat="1" applyFont="1" applyFill="1" applyBorder="1" applyAlignment="1" applyProtection="1">
      <alignment horizontal="right" shrinkToFit="1"/>
    </xf>
    <xf numFmtId="177" fontId="13" fillId="0" borderId="5" xfId="5" quotePrefix="1" applyNumberFormat="1" applyFont="1" applyFill="1" applyBorder="1" applyAlignment="1" applyProtection="1">
      <alignment horizontal="right"/>
    </xf>
    <xf numFmtId="177" fontId="13" fillId="0" borderId="22" xfId="5" quotePrefix="1" applyNumberFormat="1" applyFont="1" applyFill="1" applyBorder="1" applyAlignment="1" applyProtection="1">
      <alignment horizontal="right"/>
    </xf>
    <xf numFmtId="177" fontId="13" fillId="0" borderId="45" xfId="5" quotePrefix="1" applyNumberFormat="1" applyFont="1" applyFill="1" applyBorder="1" applyAlignment="1" applyProtection="1">
      <alignment horizontal="right"/>
    </xf>
    <xf numFmtId="3" fontId="6" fillId="0" borderId="52" xfId="9" quotePrefix="1" applyNumberFormat="1" applyFont="1" applyFill="1" applyBorder="1" applyAlignment="1" applyProtection="1"/>
    <xf numFmtId="3" fontId="6" fillId="0" borderId="23" xfId="9" quotePrefix="1" applyNumberFormat="1" applyFont="1" applyFill="1" applyBorder="1" applyAlignment="1" applyProtection="1"/>
    <xf numFmtId="3" fontId="6" fillId="0" borderId="36" xfId="9" quotePrefix="1" applyNumberFormat="1" applyFont="1" applyFill="1" applyBorder="1" applyAlignment="1" applyProtection="1">
      <alignment horizontal="right"/>
    </xf>
    <xf numFmtId="3" fontId="6" fillId="0" borderId="10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/>
    <xf numFmtId="3" fontId="6" fillId="0" borderId="24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>
      <alignment horizontal="right"/>
    </xf>
    <xf numFmtId="3" fontId="6" fillId="0" borderId="24" xfId="9" quotePrefix="1" applyNumberFormat="1" applyFont="1" applyFill="1" applyBorder="1" applyAlignment="1" applyProtection="1">
      <alignment horizontal="right"/>
    </xf>
    <xf numFmtId="0" fontId="6" fillId="0" borderId="33" xfId="9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>
      <alignment horizontal="right"/>
    </xf>
    <xf numFmtId="3" fontId="6" fillId="0" borderId="53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/>
    <xf numFmtId="3" fontId="6" fillId="0" borderId="21" xfId="9" quotePrefix="1" applyNumberFormat="1" applyFont="1" applyFill="1" applyBorder="1" applyAlignment="1" applyProtection="1"/>
    <xf numFmtId="3" fontId="6" fillId="0" borderId="22" xfId="9" quotePrefix="1" applyNumberFormat="1" applyFont="1" applyFill="1" applyBorder="1" applyAlignment="1" applyProtection="1"/>
    <xf numFmtId="3" fontId="6" fillId="3" borderId="31" xfId="7" quotePrefix="1" applyNumberFormat="1" applyFont="1" applyFill="1" applyBorder="1" applyAlignment="1" applyProtection="1"/>
    <xf numFmtId="3" fontId="6" fillId="3" borderId="36" xfId="7" quotePrefix="1" applyNumberFormat="1" applyFont="1" applyFill="1" applyBorder="1" applyAlignment="1" applyProtection="1"/>
    <xf numFmtId="3" fontId="6" fillId="3" borderId="10" xfId="7" quotePrefix="1" applyNumberFormat="1" applyFont="1" applyFill="1" applyBorder="1" applyAlignment="1" applyProtection="1"/>
    <xf numFmtId="3" fontId="6" fillId="3" borderId="32" xfId="7" quotePrefix="1" applyNumberFormat="1" applyFont="1" applyFill="1" applyBorder="1" applyAlignment="1" applyProtection="1"/>
    <xf numFmtId="3" fontId="6" fillId="3" borderId="33" xfId="7" quotePrefix="1" applyNumberFormat="1" applyFont="1" applyFill="1" applyBorder="1" applyAlignment="1" applyProtection="1"/>
    <xf numFmtId="0" fontId="6" fillId="3" borderId="32" xfId="7" quotePrefix="1" applyFont="1" applyFill="1" applyBorder="1" applyAlignment="1" applyProtection="1"/>
    <xf numFmtId="0" fontId="6" fillId="3" borderId="34" xfId="7" quotePrefix="1" applyFont="1" applyFill="1" applyBorder="1" applyAlignment="1" applyProtection="1"/>
    <xf numFmtId="3" fontId="6" fillId="3" borderId="34" xfId="7" quotePrefix="1" applyNumberFormat="1" applyFont="1" applyFill="1" applyBorder="1" applyAlignment="1" applyProtection="1"/>
    <xf numFmtId="38" fontId="6" fillId="3" borderId="33" xfId="1" quotePrefix="1" applyFont="1" applyFill="1" applyBorder="1" applyAlignment="1" applyProtection="1"/>
    <xf numFmtId="3" fontId="6" fillId="3" borderId="35" xfId="7" quotePrefix="1" applyNumberFormat="1" applyFont="1" applyFill="1" applyBorder="1" applyAlignment="1" applyProtection="1"/>
    <xf numFmtId="3" fontId="6" fillId="3" borderId="18" xfId="7" quotePrefix="1" applyNumberFormat="1" applyFont="1" applyFill="1" applyBorder="1" applyAlignment="1" applyProtection="1"/>
    <xf numFmtId="3" fontId="6" fillId="3" borderId="5" xfId="7" quotePrefix="1" applyNumberFormat="1" applyFont="1" applyFill="1" applyBorder="1" applyAlignment="1" applyProtection="1"/>
    <xf numFmtId="3" fontId="6" fillId="3" borderId="17" xfId="7" quotePrefix="1" applyNumberFormat="1" applyFont="1" applyFill="1" applyBorder="1" applyAlignment="1" applyProtection="1"/>
    <xf numFmtId="3" fontId="6" fillId="3" borderId="48" xfId="7" quotePrefix="1" applyNumberFormat="1" applyFont="1" applyFill="1" applyBorder="1" applyAlignment="1" applyProtection="1"/>
    <xf numFmtId="0" fontId="6" fillId="3" borderId="36" xfId="7" quotePrefix="1" applyFont="1" applyFill="1" applyBorder="1" applyAlignment="1" applyProtection="1"/>
    <xf numFmtId="177" fontId="6" fillId="3" borderId="31" xfId="7" applyNumberFormat="1" applyFont="1" applyFill="1" applyBorder="1" applyAlignment="1" applyProtection="1">
      <alignment horizontal="right"/>
    </xf>
    <xf numFmtId="177" fontId="6" fillId="3" borderId="10" xfId="7" applyNumberFormat="1" applyFont="1" applyFill="1" applyBorder="1" applyAlignment="1" applyProtection="1">
      <alignment horizontal="right"/>
    </xf>
    <xf numFmtId="0" fontId="6" fillId="3" borderId="33" xfId="7" quotePrefix="1" applyFont="1" applyFill="1" applyBorder="1" applyAlignment="1" applyProtection="1"/>
    <xf numFmtId="177" fontId="6" fillId="3" borderId="32" xfId="7" applyNumberFormat="1" applyFont="1" applyFill="1" applyBorder="1" applyAlignment="1" applyProtection="1">
      <alignment horizontal="right"/>
    </xf>
    <xf numFmtId="177" fontId="6" fillId="3" borderId="34" xfId="7" applyNumberFormat="1" applyFont="1" applyFill="1" applyBorder="1" applyAlignment="1" applyProtection="1">
      <alignment horizontal="right"/>
    </xf>
    <xf numFmtId="177" fontId="6" fillId="3" borderId="32" xfId="7" quotePrefix="1" applyNumberFormat="1" applyFont="1" applyFill="1" applyBorder="1" applyAlignment="1" applyProtection="1"/>
    <xf numFmtId="177" fontId="6" fillId="3" borderId="34" xfId="7" quotePrefix="1" applyNumberFormat="1" applyFont="1" applyFill="1" applyBorder="1" applyAlignment="1" applyProtection="1"/>
    <xf numFmtId="3" fontId="6" fillId="3" borderId="50" xfId="7" quotePrefix="1" applyNumberFormat="1" applyFont="1" applyFill="1" applyBorder="1" applyAlignment="1" applyProtection="1"/>
    <xf numFmtId="0" fontId="6" fillId="3" borderId="51" xfId="7" quotePrefix="1" applyFont="1" applyFill="1" applyBorder="1" applyAlignment="1" applyProtection="1"/>
    <xf numFmtId="3" fontId="6" fillId="3" borderId="51" xfId="7" quotePrefix="1" applyNumberFormat="1" applyFont="1" applyFill="1" applyBorder="1" applyAlignment="1" applyProtection="1"/>
    <xf numFmtId="0" fontId="6" fillId="3" borderId="32" xfId="7" applyFont="1" applyFill="1" applyBorder="1" applyAlignment="1" applyProtection="1">
      <alignment horizontal="right"/>
    </xf>
    <xf numFmtId="0" fontId="6" fillId="3" borderId="33" xfId="7" applyFont="1" applyFill="1" applyBorder="1" applyAlignment="1" applyProtection="1">
      <alignment horizontal="right"/>
    </xf>
    <xf numFmtId="177" fontId="6" fillId="3" borderId="35" xfId="7" quotePrefix="1" applyNumberFormat="1" applyFont="1" applyFill="1" applyBorder="1" applyAlignment="1" applyProtection="1"/>
    <xf numFmtId="177" fontId="6" fillId="3" borderId="18" xfId="7" quotePrefix="1" applyNumberFormat="1" applyFont="1" applyFill="1" applyBorder="1" applyAlignment="1" applyProtection="1"/>
    <xf numFmtId="3" fontId="6" fillId="3" borderId="64" xfId="7" quotePrefix="1" applyNumberFormat="1" applyFont="1" applyFill="1" applyBorder="1" applyAlignment="1" applyProtection="1"/>
    <xf numFmtId="3" fontId="6" fillId="3" borderId="55" xfId="7" quotePrefix="1" applyNumberFormat="1" applyFont="1" applyFill="1" applyBorder="1" applyAlignment="1" applyProtection="1"/>
    <xf numFmtId="3" fontId="6" fillId="3" borderId="65" xfId="7" quotePrefix="1" applyNumberFormat="1" applyFont="1" applyFill="1" applyBorder="1" applyAlignment="1" applyProtection="1"/>
    <xf numFmtId="3" fontId="6" fillId="3" borderId="66" xfId="7" quotePrefix="1" applyNumberFormat="1" applyFont="1" applyFill="1" applyBorder="1" applyAlignment="1" applyProtection="1"/>
    <xf numFmtId="3" fontId="6" fillId="3" borderId="9" xfId="7" quotePrefix="1" applyNumberFormat="1" applyFont="1" applyFill="1" applyBorder="1" applyAlignment="1" applyProtection="1"/>
    <xf numFmtId="3" fontId="6" fillId="3" borderId="8" xfId="7" quotePrefix="1" applyNumberFormat="1" applyFont="1" applyFill="1" applyBorder="1" applyAlignment="1" applyProtection="1"/>
    <xf numFmtId="3" fontId="6" fillId="3" borderId="12" xfId="7" quotePrefix="1" applyNumberFormat="1" applyFont="1" applyFill="1" applyBorder="1" applyAlignment="1" applyProtection="1"/>
    <xf numFmtId="177" fontId="8" fillId="3" borderId="32" xfId="8" quotePrefix="1" applyNumberFormat="1" applyFont="1" applyFill="1" applyBorder="1" applyAlignment="1" applyProtection="1">
      <alignment vertical="center"/>
    </xf>
    <xf numFmtId="177" fontId="8" fillId="3" borderId="33" xfId="8" quotePrefix="1" applyNumberFormat="1" applyFont="1" applyFill="1" applyBorder="1" applyAlignment="1" applyProtection="1">
      <alignment vertical="center"/>
    </xf>
    <xf numFmtId="177" fontId="8" fillId="3" borderId="34" xfId="8" quotePrefix="1" applyNumberFormat="1" applyFont="1" applyFill="1" applyBorder="1" applyAlignment="1" applyProtection="1">
      <alignment vertical="center"/>
    </xf>
    <xf numFmtId="177" fontId="8" fillId="3" borderId="35" xfId="8" applyNumberFormat="1" applyFont="1" applyFill="1" applyBorder="1" applyAlignment="1" applyProtection="1">
      <alignment vertical="center"/>
    </xf>
    <xf numFmtId="177" fontId="8" fillId="3" borderId="18" xfId="8" applyNumberFormat="1" applyFont="1" applyFill="1" applyBorder="1" applyAlignment="1" applyProtection="1">
      <alignment vertical="center"/>
    </xf>
    <xf numFmtId="177" fontId="8" fillId="3" borderId="5" xfId="8" applyNumberFormat="1" applyFont="1" applyFill="1" applyBorder="1" applyAlignment="1" applyProtection="1">
      <alignment vertical="center"/>
    </xf>
    <xf numFmtId="177" fontId="8" fillId="3" borderId="24" xfId="8" quotePrefix="1" applyNumberFormat="1" applyFont="1" applyFill="1" applyBorder="1" applyAlignment="1" applyProtection="1">
      <alignment vertical="center"/>
    </xf>
    <xf numFmtId="177" fontId="8" fillId="3" borderId="22" xfId="8" applyNumberFormat="1" applyFont="1" applyFill="1" applyBorder="1" applyAlignment="1" applyProtection="1">
      <alignment vertical="center"/>
    </xf>
    <xf numFmtId="0" fontId="6" fillId="0" borderId="0" xfId="9" applyFont="1" applyAlignment="1">
      <alignment horizontal="center"/>
    </xf>
    <xf numFmtId="49" fontId="29" fillId="0" borderId="26" xfId="11" applyNumberFormat="1" applyFont="1" applyBorder="1" applyAlignment="1">
      <alignment horizontal="center"/>
    </xf>
    <xf numFmtId="38" fontId="29" fillId="0" borderId="23" xfId="1" applyFont="1" applyBorder="1" applyAlignment="1"/>
    <xf numFmtId="38" fontId="29" fillId="0" borderId="36" xfId="1" applyFont="1" applyBorder="1" applyAlignment="1"/>
    <xf numFmtId="38" fontId="29" fillId="0" borderId="10" xfId="1" applyFont="1" applyBorder="1" applyAlignment="1"/>
    <xf numFmtId="0" fontId="1" fillId="0" borderId="0" xfId="11" applyFont="1"/>
    <xf numFmtId="0" fontId="0" fillId="0" borderId="0" xfId="11" applyFont="1"/>
    <xf numFmtId="0" fontId="8" fillId="0" borderId="67" xfId="3" quotePrefix="1" applyFont="1" applyFill="1" applyBorder="1" applyAlignment="1" applyProtection="1">
      <alignment horizontal="center" vertical="center"/>
    </xf>
    <xf numFmtId="0" fontId="8" fillId="0" borderId="55" xfId="3" quotePrefix="1" applyFont="1" applyFill="1" applyBorder="1" applyAlignment="1" applyProtection="1">
      <alignment horizontal="center" vertical="center"/>
    </xf>
    <xf numFmtId="0" fontId="8" fillId="0" borderId="68" xfId="4" applyFont="1" applyFill="1" applyBorder="1" applyAlignment="1" applyProtection="1">
      <alignment horizontal="left" vertical="center" wrapText="1"/>
    </xf>
    <xf numFmtId="0" fontId="8" fillId="0" borderId="69" xfId="4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8" fillId="0" borderId="68" xfId="3" quotePrefix="1" applyFont="1" applyFill="1" applyBorder="1" applyAlignment="1" applyProtection="1">
      <alignment horizontal="left" vertical="center" wrapText="1"/>
    </xf>
    <xf numFmtId="0" fontId="8" fillId="0" borderId="69" xfId="3" quotePrefix="1" applyFont="1" applyFill="1" applyBorder="1" applyAlignment="1" applyProtection="1">
      <alignment horizontal="left" vertical="center" wrapText="1"/>
    </xf>
    <xf numFmtId="0" fontId="8" fillId="0" borderId="54" xfId="3" quotePrefix="1" applyFont="1" applyFill="1" applyBorder="1" applyAlignment="1" applyProtection="1">
      <alignment horizontal="center" vertical="center"/>
    </xf>
    <xf numFmtId="0" fontId="8" fillId="0" borderId="42" xfId="3" quotePrefix="1" applyFont="1" applyFill="1" applyBorder="1" applyAlignment="1" applyProtection="1">
      <alignment horizontal="center" vertical="center"/>
    </xf>
    <xf numFmtId="0" fontId="8" fillId="0" borderId="84" xfId="5" applyFont="1" applyFill="1" applyBorder="1" applyAlignment="1" applyProtection="1">
      <alignment horizontal="left" vertical="center" wrapText="1"/>
    </xf>
    <xf numFmtId="0" fontId="8" fillId="0" borderId="85" xfId="5" applyFont="1" applyFill="1" applyBorder="1" applyAlignment="1" applyProtection="1">
      <alignment horizontal="left" vertical="center" wrapText="1"/>
    </xf>
    <xf numFmtId="0" fontId="8" fillId="0" borderId="86" xfId="5" applyFont="1" applyFill="1" applyBorder="1" applyAlignment="1" applyProtection="1">
      <alignment horizontal="left" vertical="center" wrapText="1"/>
    </xf>
    <xf numFmtId="0" fontId="8" fillId="0" borderId="87" xfId="5" applyFont="1" applyFill="1" applyBorder="1" applyAlignment="1" applyProtection="1">
      <alignment horizontal="left" vertical="center" wrapText="1"/>
    </xf>
    <xf numFmtId="0" fontId="8" fillId="0" borderId="88" xfId="5" applyFont="1" applyFill="1" applyBorder="1" applyAlignment="1" applyProtection="1">
      <alignment horizontal="left" vertical="center" wrapText="1"/>
    </xf>
    <xf numFmtId="0" fontId="8" fillId="0" borderId="89" xfId="5" applyFont="1" applyFill="1" applyBorder="1" applyAlignment="1" applyProtection="1">
      <alignment horizontal="left" vertical="center" wrapText="1"/>
    </xf>
    <xf numFmtId="0" fontId="11" fillId="0" borderId="50" xfId="5" applyFont="1" applyFill="1" applyBorder="1" applyAlignment="1" applyProtection="1">
      <alignment horizontal="center" vertical="center"/>
    </xf>
    <xf numFmtId="0" fontId="11" fillId="0" borderId="55" xfId="5" applyFont="1" applyFill="1" applyBorder="1" applyAlignment="1" applyProtection="1">
      <alignment horizontal="center" vertical="center"/>
    </xf>
    <xf numFmtId="0" fontId="11" fillId="0" borderId="51" xfId="5" applyFont="1" applyFill="1" applyBorder="1" applyAlignment="1" applyProtection="1">
      <alignment horizontal="center" vertical="center"/>
    </xf>
    <xf numFmtId="0" fontId="11" fillId="0" borderId="49" xfId="5" applyFont="1" applyFill="1" applyBorder="1" applyAlignment="1" applyProtection="1">
      <alignment horizontal="center" vertical="center"/>
    </xf>
    <xf numFmtId="0" fontId="25" fillId="0" borderId="54" xfId="5" applyFont="1" applyFill="1" applyBorder="1" applyAlignment="1" applyProtection="1">
      <alignment horizontal="center" vertical="center"/>
    </xf>
    <xf numFmtId="0" fontId="25" fillId="0" borderId="42" xfId="5" quotePrefix="1" applyFont="1" applyFill="1" applyBorder="1" applyAlignment="1" applyProtection="1">
      <alignment horizontal="center" vertical="center"/>
    </xf>
    <xf numFmtId="0" fontId="11" fillId="0" borderId="67" xfId="5" applyFont="1" applyFill="1" applyBorder="1" applyAlignment="1" applyProtection="1">
      <alignment horizontal="center" vertical="center"/>
    </xf>
    <xf numFmtId="0" fontId="14" fillId="0" borderId="31" xfId="5" applyFont="1" applyFill="1" applyBorder="1" applyAlignment="1" applyProtection="1">
      <alignment horizontal="center" vertical="center"/>
    </xf>
    <xf numFmtId="0" fontId="14" fillId="0" borderId="32" xfId="5" applyFont="1" applyFill="1" applyBorder="1" applyAlignment="1" applyProtection="1">
      <alignment horizontal="center" vertical="center"/>
    </xf>
    <xf numFmtId="0" fontId="14" fillId="0" borderId="32" xfId="5" applyFont="1" applyFill="1" applyBorder="1" applyAlignment="1" applyProtection="1">
      <alignment horizontal="center" vertical="center" textRotation="255"/>
    </xf>
    <xf numFmtId="0" fontId="14" fillId="0" borderId="8" xfId="5" applyFont="1" applyFill="1" applyBorder="1" applyAlignment="1" applyProtection="1">
      <alignment horizontal="center" vertical="center" textRotation="255"/>
    </xf>
    <xf numFmtId="0" fontId="14" fillId="0" borderId="17" xfId="5" applyFont="1" applyFill="1" applyBorder="1" applyAlignment="1" applyProtection="1">
      <alignment horizontal="center" vertical="center" textRotation="255"/>
    </xf>
    <xf numFmtId="0" fontId="8" fillId="0" borderId="72" xfId="5" applyFont="1" applyFill="1" applyBorder="1" applyAlignment="1" applyProtection="1">
      <alignment horizontal="center"/>
    </xf>
    <xf numFmtId="0" fontId="8" fillId="0" borderId="40" xfId="5" applyFont="1" applyFill="1" applyBorder="1" applyAlignment="1" applyProtection="1">
      <alignment horizontal="center"/>
    </xf>
    <xf numFmtId="177" fontId="8" fillId="2" borderId="72" xfId="6" quotePrefix="1" applyNumberFormat="1" applyFont="1" applyFill="1" applyBorder="1" applyAlignment="1" applyProtection="1"/>
    <xf numFmtId="177" fontId="8" fillId="2" borderId="53" xfId="6" quotePrefix="1" applyNumberFormat="1" applyFont="1" applyFill="1" applyBorder="1" applyAlignment="1" applyProtection="1"/>
    <xf numFmtId="177" fontId="8" fillId="2" borderId="40" xfId="6" quotePrefix="1" applyNumberFormat="1" applyFont="1" applyFill="1" applyBorder="1" applyAlignment="1" applyProtection="1"/>
    <xf numFmtId="177" fontId="8" fillId="2" borderId="37" xfId="6" quotePrefix="1" applyNumberFormat="1" applyFont="1" applyFill="1" applyBorder="1" applyAlignment="1" applyProtection="1"/>
    <xf numFmtId="177" fontId="8" fillId="2" borderId="0" xfId="6" quotePrefix="1" applyNumberFormat="1" applyFont="1" applyFill="1" applyBorder="1" applyAlignment="1" applyProtection="1"/>
    <xf numFmtId="177" fontId="8" fillId="2" borderId="92" xfId="6" quotePrefix="1" applyNumberFormat="1" applyFont="1" applyFill="1" applyBorder="1" applyAlignment="1" applyProtection="1"/>
    <xf numFmtId="0" fontId="8" fillId="0" borderId="57" xfId="6" applyFont="1" applyFill="1" applyBorder="1" applyAlignment="1" applyProtection="1">
      <alignment horizontal="center" vertical="center"/>
    </xf>
    <xf numFmtId="0" fontId="8" fillId="0" borderId="79" xfId="6" applyFont="1" applyFill="1" applyBorder="1" applyAlignment="1" applyProtection="1">
      <alignment horizontal="center" vertical="center"/>
    </xf>
    <xf numFmtId="0" fontId="8" fillId="0" borderId="25" xfId="6" applyFont="1" applyFill="1" applyBorder="1" applyAlignment="1" applyProtection="1">
      <alignment horizontal="center" vertical="center"/>
    </xf>
    <xf numFmtId="0" fontId="8" fillId="0" borderId="57" xfId="5" applyFont="1" applyFill="1" applyBorder="1" applyAlignment="1" applyProtection="1">
      <alignment horizontal="center"/>
    </xf>
    <xf numFmtId="0" fontId="8" fillId="0" borderId="25" xfId="5" quotePrefix="1" applyFont="1" applyFill="1" applyBorder="1" applyAlignment="1" applyProtection="1">
      <alignment horizontal="center"/>
    </xf>
    <xf numFmtId="0" fontId="8" fillId="0" borderId="80" xfId="6" applyFont="1" applyFill="1" applyBorder="1" applyAlignment="1" applyProtection="1">
      <alignment vertical="center" wrapText="1"/>
    </xf>
    <xf numFmtId="0" fontId="8" fillId="0" borderId="81" xfId="6" applyFont="1" applyFill="1" applyBorder="1" applyAlignment="1" applyProtection="1">
      <alignment vertical="center" wrapText="1"/>
    </xf>
    <xf numFmtId="0" fontId="8" fillId="0" borderId="82" xfId="6" applyFont="1" applyFill="1" applyBorder="1" applyAlignment="1" applyProtection="1">
      <alignment vertical="center" wrapText="1"/>
    </xf>
    <xf numFmtId="0" fontId="8" fillId="0" borderId="33" xfId="6" applyFont="1" applyFill="1" applyBorder="1" applyAlignment="1" applyProtection="1">
      <alignment horizontal="center"/>
    </xf>
    <xf numFmtId="0" fontId="8" fillId="0" borderId="34" xfId="6" applyFont="1" applyFill="1" applyBorder="1" applyAlignment="1" applyProtection="1">
      <alignment horizontal="center"/>
    </xf>
    <xf numFmtId="0" fontId="8" fillId="0" borderId="83" xfId="6" applyFont="1" applyFill="1" applyBorder="1" applyAlignment="1" applyProtection="1">
      <alignment horizontal="center"/>
    </xf>
    <xf numFmtId="0" fontId="8" fillId="0" borderId="39" xfId="6" applyFont="1" applyFill="1" applyBorder="1" applyAlignment="1" applyProtection="1">
      <alignment horizontal="center"/>
    </xf>
    <xf numFmtId="177" fontId="8" fillId="2" borderId="1" xfId="6" quotePrefix="1" applyNumberFormat="1" applyFont="1" applyFill="1" applyBorder="1" applyAlignment="1" applyProtection="1"/>
    <xf numFmtId="177" fontId="8" fillId="2" borderId="2" xfId="6" quotePrefix="1" applyNumberFormat="1" applyFont="1" applyFill="1" applyBorder="1" applyAlignment="1" applyProtection="1"/>
    <xf numFmtId="177" fontId="8" fillId="2" borderId="39" xfId="6" quotePrefix="1" applyNumberFormat="1" applyFont="1" applyFill="1" applyBorder="1" applyAlignment="1" applyProtection="1"/>
    <xf numFmtId="177" fontId="8" fillId="2" borderId="77" xfId="6" quotePrefix="1" applyNumberFormat="1" applyFont="1" applyFill="1" applyBorder="1" applyAlignment="1" applyProtection="1"/>
    <xf numFmtId="177" fontId="8" fillId="2" borderId="78" xfId="6" quotePrefix="1" applyNumberFormat="1" applyFont="1" applyFill="1" applyBorder="1" applyAlignment="1" applyProtection="1"/>
    <xf numFmtId="177" fontId="8" fillId="2" borderId="62" xfId="6" quotePrefix="1" applyNumberFormat="1" applyFont="1" applyFill="1" applyBorder="1" applyAlignment="1" applyProtection="1"/>
    <xf numFmtId="0" fontId="8" fillId="0" borderId="77" xfId="6" applyFont="1" applyFill="1" applyBorder="1" applyAlignment="1" applyProtection="1">
      <alignment horizontal="center" vertical="center"/>
    </xf>
    <xf numFmtId="0" fontId="8" fillId="0" borderId="78" xfId="6" applyFont="1" applyFill="1" applyBorder="1" applyAlignment="1" applyProtection="1">
      <alignment horizontal="center" vertical="center"/>
    </xf>
    <xf numFmtId="0" fontId="8" fillId="0" borderId="56" xfId="6" applyFont="1" applyFill="1" applyBorder="1" applyAlignment="1" applyProtection="1">
      <alignment horizontal="center" vertical="center"/>
    </xf>
    <xf numFmtId="0" fontId="8" fillId="0" borderId="76" xfId="6" applyFont="1" applyFill="1" applyBorder="1" applyAlignment="1" applyProtection="1">
      <alignment horizontal="center" vertical="center"/>
    </xf>
    <xf numFmtId="0" fontId="8" fillId="0" borderId="41" xfId="6" applyFont="1" applyFill="1" applyBorder="1" applyAlignment="1" applyProtection="1">
      <alignment horizontal="center"/>
    </xf>
    <xf numFmtId="0" fontId="8" fillId="0" borderId="28" xfId="6" applyFont="1" applyFill="1" applyBorder="1" applyAlignment="1" applyProtection="1">
      <alignment horizontal="center"/>
    </xf>
    <xf numFmtId="0" fontId="8" fillId="0" borderId="24" xfId="6" applyFont="1" applyFill="1" applyBorder="1" applyAlignment="1" applyProtection="1">
      <alignment horizontal="center"/>
    </xf>
    <xf numFmtId="0" fontId="8" fillId="0" borderId="37" xfId="6" applyFont="1" applyFill="1" applyBorder="1" applyAlignment="1" applyProtection="1">
      <alignment horizontal="center" vertical="center"/>
    </xf>
    <xf numFmtId="0" fontId="8" fillId="0" borderId="75" xfId="6" applyFont="1" applyFill="1" applyBorder="1" applyAlignment="1" applyProtection="1">
      <alignment horizontal="center" vertical="center"/>
    </xf>
    <xf numFmtId="0" fontId="8" fillId="0" borderId="77" xfId="6" quotePrefix="1" applyFont="1" applyFill="1" applyBorder="1" applyAlignment="1" applyProtection="1">
      <alignment horizontal="center" vertical="center"/>
    </xf>
    <xf numFmtId="0" fontId="8" fillId="0" borderId="78" xfId="6" quotePrefix="1" applyFont="1" applyFill="1" applyBorder="1" applyAlignment="1" applyProtection="1">
      <alignment horizontal="center" vertical="center"/>
    </xf>
    <xf numFmtId="0" fontId="8" fillId="0" borderId="56" xfId="6" quotePrefix="1" applyFont="1" applyFill="1" applyBorder="1" applyAlignment="1" applyProtection="1">
      <alignment horizontal="center" vertical="center"/>
    </xf>
    <xf numFmtId="0" fontId="8" fillId="0" borderId="76" xfId="6" quotePrefix="1" applyFont="1" applyFill="1" applyBorder="1" applyAlignment="1" applyProtection="1">
      <alignment horizontal="center" vertical="center"/>
    </xf>
    <xf numFmtId="0" fontId="8" fillId="0" borderId="1" xfId="6" applyFont="1" applyFill="1" applyBorder="1" applyAlignment="1" applyProtection="1">
      <alignment horizontal="center" vertical="center"/>
    </xf>
    <xf numFmtId="0" fontId="8" fillId="0" borderId="73" xfId="6" applyFont="1" applyFill="1" applyBorder="1" applyAlignment="1" applyProtection="1">
      <alignment horizontal="center" vertical="center"/>
    </xf>
    <xf numFmtId="0" fontId="8" fillId="0" borderId="3" xfId="6" applyFont="1" applyFill="1" applyBorder="1" applyAlignment="1" applyProtection="1">
      <alignment horizontal="center" vertical="center"/>
    </xf>
    <xf numFmtId="0" fontId="8" fillId="0" borderId="16" xfId="6" applyFont="1" applyFill="1" applyBorder="1" applyAlignment="1" applyProtection="1">
      <alignment horizontal="center" vertical="center"/>
    </xf>
    <xf numFmtId="177" fontId="8" fillId="2" borderId="56" xfId="6" quotePrefix="1" applyNumberFormat="1" applyFont="1" applyFill="1" applyBorder="1" applyAlignment="1" applyProtection="1"/>
    <xf numFmtId="177" fontId="8" fillId="2" borderId="76" xfId="6" quotePrefix="1" applyNumberFormat="1" applyFont="1" applyFill="1" applyBorder="1" applyAlignment="1" applyProtection="1"/>
    <xf numFmtId="177" fontId="8" fillId="2" borderId="93" xfId="6" quotePrefix="1" applyNumberFormat="1" applyFont="1" applyFill="1" applyBorder="1" applyAlignment="1" applyProtection="1"/>
    <xf numFmtId="0" fontId="8" fillId="0" borderId="9" xfId="6" applyFont="1" applyFill="1" applyBorder="1" applyAlignment="1" applyProtection="1">
      <alignment horizontal="center" vertical="center"/>
    </xf>
    <xf numFmtId="0" fontId="8" fillId="0" borderId="36" xfId="6" applyFont="1" applyFill="1" applyBorder="1" applyAlignment="1" applyProtection="1">
      <alignment horizontal="center" vertical="center"/>
    </xf>
    <xf numFmtId="0" fontId="8" fillId="0" borderId="8" xfId="6" applyFont="1" applyFill="1" applyBorder="1" applyAlignment="1" applyProtection="1">
      <alignment horizontal="center" vertical="center" textRotation="255"/>
    </xf>
    <xf numFmtId="0" fontId="8" fillId="0" borderId="74" xfId="6" applyFont="1" applyFill="1" applyBorder="1" applyAlignment="1" applyProtection="1">
      <alignment horizontal="center" vertical="center" textRotation="255"/>
    </xf>
    <xf numFmtId="0" fontId="8" fillId="0" borderId="6" xfId="6" applyFont="1" applyFill="1" applyBorder="1" applyAlignment="1" applyProtection="1">
      <alignment horizontal="center" vertical="center" textRotation="255"/>
    </xf>
    <xf numFmtId="0" fontId="8" fillId="0" borderId="42" xfId="6" applyFont="1" applyFill="1" applyBorder="1" applyAlignment="1" applyProtection="1">
      <alignment horizontal="center"/>
    </xf>
    <xf numFmtId="0" fontId="8" fillId="0" borderId="19" xfId="6" applyFont="1" applyFill="1" applyBorder="1" applyAlignment="1" applyProtection="1">
      <alignment horizontal="center"/>
    </xf>
    <xf numFmtId="177" fontId="8" fillId="0" borderId="54" xfId="6" quotePrefix="1" applyNumberFormat="1" applyFont="1" applyFill="1" applyBorder="1" applyAlignment="1" applyProtection="1">
      <alignment horizontal="right"/>
    </xf>
    <xf numFmtId="177" fontId="8" fillId="0" borderId="70" xfId="6" quotePrefix="1" applyNumberFormat="1" applyFont="1" applyFill="1" applyBorder="1" applyAlignment="1" applyProtection="1">
      <alignment horizontal="right"/>
    </xf>
    <xf numFmtId="177" fontId="8" fillId="0" borderId="42" xfId="6" quotePrefix="1" applyNumberFormat="1" applyFont="1" applyFill="1" applyBorder="1" applyAlignment="1" applyProtection="1">
      <alignment horizontal="right"/>
    </xf>
    <xf numFmtId="177" fontId="8" fillId="0" borderId="35" xfId="6" quotePrefix="1" applyNumberFormat="1" applyFont="1" applyFill="1" applyBorder="1" applyAlignment="1" applyProtection="1"/>
    <xf numFmtId="177" fontId="8" fillId="0" borderId="71" xfId="6" quotePrefix="1" applyNumberFormat="1" applyFont="1" applyFill="1" applyBorder="1" applyAlignment="1" applyProtection="1"/>
    <xf numFmtId="177" fontId="8" fillId="0" borderId="48" xfId="6" quotePrefix="1" applyNumberFormat="1" applyFont="1" applyFill="1" applyBorder="1" applyAlignment="1" applyProtection="1"/>
    <xf numFmtId="0" fontId="11" fillId="0" borderId="36" xfId="7" applyFont="1" applyFill="1" applyBorder="1" applyAlignment="1" applyProtection="1">
      <alignment horizontal="center" vertical="center" textRotation="255"/>
    </xf>
    <xf numFmtId="0" fontId="11" fillId="0" borderId="33" xfId="7" quotePrefix="1" applyFont="1" applyFill="1" applyBorder="1" applyAlignment="1" applyProtection="1">
      <alignment horizontal="center" vertical="center" textRotation="255"/>
    </xf>
    <xf numFmtId="0" fontId="11" fillId="0" borderId="18" xfId="7" quotePrefix="1" applyFont="1" applyFill="1" applyBorder="1" applyAlignment="1" applyProtection="1">
      <alignment horizontal="center" vertical="center" textRotation="255"/>
    </xf>
    <xf numFmtId="0" fontId="14" fillId="0" borderId="36" xfId="7" applyFont="1" applyFill="1" applyBorder="1" applyAlignment="1" applyProtection="1">
      <alignment horizontal="center" vertical="center" textRotation="255"/>
    </xf>
    <xf numFmtId="0" fontId="14" fillId="0" borderId="33" xfId="7" quotePrefix="1" applyFont="1" applyFill="1" applyBorder="1" applyAlignment="1" applyProtection="1">
      <alignment horizontal="center" vertical="center" textRotation="255"/>
    </xf>
    <xf numFmtId="0" fontId="14" fillId="0" borderId="18" xfId="7" quotePrefix="1" applyFont="1" applyFill="1" applyBorder="1" applyAlignment="1" applyProtection="1">
      <alignment horizontal="center" vertical="center" textRotation="255"/>
    </xf>
    <xf numFmtId="0" fontId="14" fillId="0" borderId="65" xfId="7" applyFont="1" applyFill="1" applyBorder="1" applyAlignment="1" applyProtection="1">
      <alignment horizontal="center" vertical="center" textRotation="255"/>
    </xf>
    <xf numFmtId="0" fontId="14" fillId="0" borderId="74" xfId="7" applyFont="1" applyFill="1" applyBorder="1" applyAlignment="1" applyProtection="1">
      <alignment horizontal="center" vertical="center" textRotation="255"/>
    </xf>
    <xf numFmtId="0" fontId="14" fillId="0" borderId="6" xfId="7" applyFont="1" applyFill="1" applyBorder="1" applyAlignment="1" applyProtection="1">
      <alignment horizontal="center" vertical="center" textRotation="255"/>
    </xf>
    <xf numFmtId="0" fontId="14" fillId="0" borderId="33" xfId="7" applyFont="1" applyFill="1" applyBorder="1" applyAlignment="1" applyProtection="1">
      <alignment horizontal="distributed"/>
    </xf>
    <xf numFmtId="0" fontId="14" fillId="0" borderId="44" xfId="7" applyFont="1" applyFill="1" applyBorder="1" applyAlignment="1" applyProtection="1">
      <alignment horizontal="distributed"/>
    </xf>
    <xf numFmtId="0" fontId="14" fillId="0" borderId="31" xfId="7" applyFont="1" applyFill="1" applyBorder="1" applyAlignment="1" applyProtection="1">
      <alignment horizontal="center" vertical="center" textRotation="255"/>
    </xf>
    <xf numFmtId="0" fontId="14" fillId="0" borderId="32" xfId="7" quotePrefix="1" applyFont="1" applyFill="1" applyBorder="1" applyAlignment="1" applyProtection="1">
      <alignment horizontal="center" vertical="center" textRotation="255"/>
    </xf>
    <xf numFmtId="0" fontId="14" fillId="0" borderId="17" xfId="7" quotePrefix="1" applyFont="1" applyFill="1" applyBorder="1" applyAlignment="1" applyProtection="1">
      <alignment horizontal="center" vertical="center" textRotation="255"/>
    </xf>
    <xf numFmtId="0" fontId="14" fillId="0" borderId="64" xfId="7" applyFont="1" applyFill="1" applyBorder="1" applyAlignment="1" applyProtection="1">
      <alignment horizontal="center" vertical="center" textRotation="255"/>
    </xf>
    <xf numFmtId="0" fontId="14" fillId="0" borderId="29" xfId="7" applyFont="1" applyFill="1" applyBorder="1" applyAlignment="1" applyProtection="1">
      <alignment horizontal="center" vertical="center" textRotation="255"/>
    </xf>
    <xf numFmtId="0" fontId="14" fillId="0" borderId="7" xfId="7" applyFont="1" applyFill="1" applyBorder="1" applyAlignment="1" applyProtection="1">
      <alignment horizontal="center" vertical="center" textRotation="255"/>
    </xf>
    <xf numFmtId="0" fontId="14" fillId="0" borderId="51" xfId="7" applyFont="1" applyFill="1" applyBorder="1" applyAlignment="1" applyProtection="1">
      <alignment horizontal="center" vertical="center" textRotation="255"/>
    </xf>
    <xf numFmtId="0" fontId="14" fillId="0" borderId="18" xfId="7" applyFont="1" applyFill="1" applyBorder="1" applyAlignment="1" applyProtection="1">
      <alignment horizontal="center"/>
    </xf>
    <xf numFmtId="0" fontId="14" fillId="0" borderId="45" xfId="7" applyFont="1" applyFill="1" applyBorder="1" applyAlignment="1" applyProtection="1">
      <alignment horizontal="center"/>
    </xf>
    <xf numFmtId="0" fontId="14" fillId="0" borderId="50" xfId="7" applyFont="1" applyFill="1" applyBorder="1" applyAlignment="1" applyProtection="1">
      <alignment horizontal="center" vertical="center"/>
    </xf>
    <xf numFmtId="0" fontId="14" fillId="0" borderId="55" xfId="7" quotePrefix="1" applyFont="1" applyFill="1" applyBorder="1" applyAlignment="1" applyProtection="1">
      <alignment horizontal="center" vertical="center"/>
    </xf>
    <xf numFmtId="0" fontId="14" fillId="0" borderId="36" xfId="7" applyFont="1" applyFill="1" applyBorder="1" applyAlignment="1" applyProtection="1">
      <alignment horizontal="distributed"/>
    </xf>
    <xf numFmtId="0" fontId="14" fillId="0" borderId="43" xfId="7" applyFont="1" applyFill="1" applyBorder="1" applyAlignment="1" applyProtection="1">
      <alignment horizontal="distributed"/>
    </xf>
    <xf numFmtId="0" fontId="14" fillId="0" borderId="50" xfId="7" quotePrefix="1" applyFont="1" applyFill="1" applyBorder="1" applyAlignment="1" applyProtection="1">
      <alignment horizontal="center" vertical="center"/>
    </xf>
    <xf numFmtId="0" fontId="14" fillId="0" borderId="51" xfId="7" quotePrefix="1" applyFont="1" applyFill="1" applyBorder="1" applyAlignment="1" applyProtection="1">
      <alignment horizontal="center" vertical="center"/>
    </xf>
    <xf numFmtId="0" fontId="14" fillId="0" borderId="84" xfId="7" applyFont="1" applyFill="1" applyBorder="1" applyAlignment="1" applyProtection="1">
      <alignment horizontal="left" vertical="center" wrapText="1"/>
    </xf>
    <xf numFmtId="0" fontId="14" fillId="0" borderId="90" xfId="7" applyFont="1" applyFill="1" applyBorder="1" applyAlignment="1" applyProtection="1">
      <alignment horizontal="left" vertical="center" wrapText="1"/>
    </xf>
    <xf numFmtId="0" fontId="14" fillId="0" borderId="85" xfId="7" applyFont="1" applyFill="1" applyBorder="1" applyAlignment="1" applyProtection="1">
      <alignment horizontal="left" vertical="center" wrapText="1"/>
    </xf>
    <xf numFmtId="0" fontId="14" fillId="0" borderId="88" xfId="7" applyFont="1" applyFill="1" applyBorder="1" applyAlignment="1" applyProtection="1">
      <alignment horizontal="left" vertical="center" wrapText="1"/>
    </xf>
    <xf numFmtId="0" fontId="14" fillId="0" borderId="91" xfId="7" applyFont="1" applyFill="1" applyBorder="1" applyAlignment="1" applyProtection="1">
      <alignment horizontal="left" vertical="center" wrapText="1"/>
    </xf>
    <xf numFmtId="0" fontId="14" fillId="0" borderId="89" xfId="7" applyFont="1" applyFill="1" applyBorder="1" applyAlignment="1" applyProtection="1">
      <alignment horizontal="left" vertical="center" wrapText="1"/>
    </xf>
    <xf numFmtId="179" fontId="8" fillId="0" borderId="32" xfId="8" applyNumberFormat="1" applyFont="1" applyFill="1" applyBorder="1" applyAlignment="1" applyProtection="1">
      <alignment horizontal="center" vertical="center" textRotation="255"/>
    </xf>
    <xf numFmtId="179" fontId="8" fillId="0" borderId="32" xfId="8" quotePrefix="1" applyNumberFormat="1" applyFont="1" applyFill="1" applyBorder="1" applyAlignment="1" applyProtection="1">
      <alignment horizontal="center" vertical="center" textRotation="255"/>
    </xf>
    <xf numFmtId="179" fontId="8" fillId="0" borderId="17" xfId="8" quotePrefix="1" applyNumberFormat="1" applyFont="1" applyFill="1" applyBorder="1" applyAlignment="1" applyProtection="1">
      <alignment horizontal="center" vertical="center" textRotation="255"/>
    </xf>
    <xf numFmtId="179" fontId="8" fillId="0" borderId="84" xfId="8" applyNumberFormat="1" applyFont="1" applyFill="1" applyBorder="1" applyAlignment="1" applyProtection="1">
      <alignment horizontal="left" vertical="center" wrapText="1"/>
    </xf>
    <xf numFmtId="179" fontId="8" fillId="0" borderId="85" xfId="8" applyNumberFormat="1" applyFont="1" applyFill="1" applyBorder="1" applyAlignment="1" applyProtection="1">
      <alignment horizontal="left" vertical="center" wrapText="1"/>
    </xf>
    <xf numFmtId="179" fontId="8" fillId="0" borderId="86" xfId="8" applyNumberFormat="1" applyFont="1" applyFill="1" applyBorder="1" applyAlignment="1" applyProtection="1">
      <alignment horizontal="left" vertical="center" wrapText="1"/>
    </xf>
    <xf numFmtId="179" fontId="8" fillId="0" borderId="87" xfId="8" applyNumberFormat="1" applyFont="1" applyFill="1" applyBorder="1" applyAlignment="1" applyProtection="1">
      <alignment horizontal="left" vertical="center" wrapText="1"/>
    </xf>
    <xf numFmtId="179" fontId="8" fillId="0" borderId="88" xfId="8" applyNumberFormat="1" applyFont="1" applyFill="1" applyBorder="1" applyAlignment="1" applyProtection="1">
      <alignment horizontal="left" vertical="center" wrapText="1"/>
    </xf>
    <xf numFmtId="179" fontId="8" fillId="0" borderId="89" xfId="8" applyNumberFormat="1" applyFont="1" applyFill="1" applyBorder="1" applyAlignment="1" applyProtection="1">
      <alignment horizontal="left" vertical="center" wrapText="1"/>
    </xf>
    <xf numFmtId="179" fontId="8" fillId="0" borderId="50" xfId="8" quotePrefix="1" applyNumberFormat="1" applyFont="1" applyFill="1" applyBorder="1" applyAlignment="1" applyProtection="1">
      <alignment horizontal="center" vertical="center"/>
    </xf>
    <xf numFmtId="179" fontId="8" fillId="0" borderId="51" xfId="8" quotePrefix="1" applyNumberFormat="1" applyFont="1" applyFill="1" applyBorder="1" applyAlignment="1" applyProtection="1">
      <alignment horizontal="center" vertical="center"/>
    </xf>
    <xf numFmtId="179" fontId="8" fillId="0" borderId="55" xfId="8" quotePrefix="1" applyNumberFormat="1" applyFont="1" applyFill="1" applyBorder="1" applyAlignment="1" applyProtection="1">
      <alignment horizontal="center" vertical="center"/>
    </xf>
    <xf numFmtId="179" fontId="8" fillId="0" borderId="67" xfId="8" quotePrefix="1" applyNumberFormat="1" applyFont="1" applyFill="1" applyBorder="1" applyAlignment="1" applyProtection="1">
      <alignment horizontal="center" vertical="center"/>
    </xf>
    <xf numFmtId="179" fontId="8" fillId="0" borderId="34" xfId="8" applyNumberFormat="1" applyFont="1" applyFill="1" applyBorder="1" applyAlignment="1" applyProtection="1">
      <alignment horizontal="center" vertical="center"/>
    </xf>
    <xf numFmtId="179" fontId="8" fillId="0" borderId="5" xfId="8" applyNumberFormat="1" applyFont="1" applyFill="1" applyBorder="1" applyAlignment="1" applyProtection="1">
      <alignment horizontal="center" vertical="center"/>
    </xf>
    <xf numFmtId="0" fontId="8" fillId="0" borderId="67" xfId="9" applyFont="1" applyFill="1" applyBorder="1" applyAlignment="1" applyProtection="1">
      <alignment horizontal="center" vertical="center"/>
    </xf>
    <xf numFmtId="0" fontId="8" fillId="0" borderId="22" xfId="9" quotePrefix="1" applyFont="1" applyFill="1" applyBorder="1" applyAlignment="1" applyProtection="1">
      <alignment horizontal="center" vertical="center"/>
    </xf>
    <xf numFmtId="0" fontId="8" fillId="0" borderId="49" xfId="9" applyFont="1" applyFill="1" applyBorder="1" applyAlignment="1" applyProtection="1">
      <alignment horizontal="center" vertical="center"/>
    </xf>
    <xf numFmtId="0" fontId="8" fillId="0" borderId="42" xfId="9" quotePrefix="1" applyFont="1" applyFill="1" applyBorder="1" applyAlignment="1" applyProtection="1">
      <alignment horizontal="center" vertical="center"/>
    </xf>
    <xf numFmtId="0" fontId="11" fillId="0" borderId="65" xfId="9" applyFont="1" applyFill="1" applyBorder="1" applyAlignment="1" applyProtection="1">
      <alignment horizontal="center" vertical="center" textRotation="255" wrapText="1"/>
    </xf>
    <xf numFmtId="0" fontId="11" fillId="0" borderId="74" xfId="9" quotePrefix="1" applyFont="1" applyFill="1" applyBorder="1" applyAlignment="1" applyProtection="1">
      <alignment horizontal="center" vertical="center" textRotation="255" wrapText="1"/>
    </xf>
    <xf numFmtId="0" fontId="11" fillId="0" borderId="31" xfId="9" quotePrefix="1" applyFont="1" applyFill="1" applyBorder="1" applyAlignment="1" applyProtection="1">
      <alignment horizontal="center" vertical="center" textRotation="255" wrapText="1"/>
    </xf>
    <xf numFmtId="0" fontId="8" fillId="0" borderId="36" xfId="9" applyFont="1" applyFill="1" applyBorder="1" applyAlignment="1" applyProtection="1">
      <alignment horizontal="distributed"/>
    </xf>
    <xf numFmtId="0" fontId="8" fillId="0" borderId="43" xfId="9" applyFont="1" applyFill="1" applyBorder="1" applyAlignment="1" applyProtection="1">
      <alignment horizontal="distributed"/>
    </xf>
    <xf numFmtId="0" fontId="8" fillId="0" borderId="33" xfId="9" applyFont="1" applyFill="1" applyBorder="1" applyAlignment="1" applyProtection="1">
      <alignment horizontal="distributed"/>
    </xf>
    <xf numFmtId="0" fontId="8" fillId="0" borderId="44" xfId="9" applyFont="1" applyFill="1" applyBorder="1" applyAlignment="1" applyProtection="1">
      <alignment horizontal="distributed"/>
    </xf>
    <xf numFmtId="0" fontId="8" fillId="0" borderId="33" xfId="9" quotePrefix="1" applyFont="1" applyFill="1" applyBorder="1" applyAlignment="1" applyProtection="1">
      <alignment horizontal="center"/>
    </xf>
    <xf numFmtId="0" fontId="8" fillId="0" borderId="44" xfId="9" quotePrefix="1" applyFont="1" applyFill="1" applyBorder="1" applyAlignment="1" applyProtection="1">
      <alignment horizontal="center"/>
    </xf>
    <xf numFmtId="0" fontId="14" fillId="0" borderId="35" xfId="9" applyFont="1" applyFill="1" applyBorder="1" applyAlignment="1" applyProtection="1">
      <alignment horizontal="left" vertical="center" wrapText="1"/>
    </xf>
    <xf numFmtId="0" fontId="14" fillId="0" borderId="71" xfId="9" applyFont="1" applyFill="1" applyBorder="1" applyAlignment="1" applyProtection="1">
      <alignment horizontal="left" vertical="center" wrapText="1"/>
    </xf>
    <xf numFmtId="0" fontId="14" fillId="0" borderId="48" xfId="9" applyFont="1" applyFill="1" applyBorder="1" applyAlignment="1" applyProtection="1">
      <alignment horizontal="left" vertical="center" wrapText="1"/>
    </xf>
    <xf numFmtId="0" fontId="8" fillId="0" borderId="57" xfId="9" quotePrefix="1" applyFont="1" applyFill="1" applyBorder="1" applyAlignment="1" applyProtection="1">
      <alignment horizontal="center"/>
    </xf>
    <xf numFmtId="0" fontId="8" fillId="0" borderId="79" xfId="9" quotePrefix="1" applyFont="1" applyFill="1" applyBorder="1" applyAlignment="1" applyProtection="1">
      <alignment horizontal="center"/>
    </xf>
    <xf numFmtId="0" fontId="8" fillId="0" borderId="25" xfId="9" quotePrefix="1" applyFont="1" applyFill="1" applyBorder="1" applyAlignment="1" applyProtection="1">
      <alignment horizontal="center"/>
    </xf>
    <xf numFmtId="179" fontId="8" fillId="0" borderId="57" xfId="8" applyNumberFormat="1" applyFont="1" applyFill="1" applyBorder="1" applyAlignment="1" applyProtection="1">
      <alignment horizontal="center"/>
    </xf>
    <xf numFmtId="179" fontId="8" fillId="0" borderId="25" xfId="8" quotePrefix="1" applyNumberFormat="1" applyFont="1" applyFill="1" applyBorder="1" applyAlignment="1" applyProtection="1">
      <alignment horizontal="center"/>
    </xf>
    <xf numFmtId="0" fontId="8" fillId="0" borderId="19" xfId="9" applyFont="1" applyFill="1" applyBorder="1" applyAlignment="1" applyProtection="1">
      <alignment horizontal="center" vertical="center"/>
    </xf>
    <xf numFmtId="0" fontId="8" fillId="0" borderId="21" xfId="9" quotePrefix="1" applyFont="1" applyFill="1" applyBorder="1" applyAlignment="1" applyProtection="1">
      <alignment horizontal="center" vertical="center"/>
    </xf>
    <xf numFmtId="0" fontId="8" fillId="0" borderId="54" xfId="10" applyFont="1" applyFill="1" applyBorder="1" applyAlignment="1" applyProtection="1">
      <alignment horizontal="center" vertical="center"/>
    </xf>
    <xf numFmtId="0" fontId="8" fillId="0" borderId="42" xfId="10" quotePrefix="1" applyFont="1" applyFill="1" applyBorder="1" applyAlignment="1" applyProtection="1">
      <alignment horizontal="center" vertical="center"/>
    </xf>
    <xf numFmtId="0" fontId="8" fillId="0" borderId="26" xfId="10" applyFont="1" applyFill="1" applyBorder="1" applyAlignment="1" applyProtection="1">
      <alignment horizontal="center"/>
    </xf>
    <xf numFmtId="0" fontId="6" fillId="0" borderId="21" xfId="10" applyFont="1" applyBorder="1" applyAlignment="1">
      <alignment horizontal="center"/>
    </xf>
    <xf numFmtId="0" fontId="8" fillId="0" borderId="84" xfId="10" applyFont="1" applyFill="1" applyBorder="1" applyAlignment="1" applyProtection="1">
      <alignment horizontal="left" vertical="center" wrapText="1"/>
    </xf>
    <xf numFmtId="0" fontId="8" fillId="0" borderId="85" xfId="10" applyFont="1" applyFill="1" applyBorder="1" applyAlignment="1" applyProtection="1">
      <alignment horizontal="left" vertical="center" wrapText="1"/>
    </xf>
    <xf numFmtId="0" fontId="8" fillId="0" borderId="88" xfId="10" applyFont="1" applyFill="1" applyBorder="1" applyAlignment="1" applyProtection="1">
      <alignment horizontal="left" vertical="center" wrapText="1"/>
    </xf>
    <xf numFmtId="0" fontId="8" fillId="0" borderId="89" xfId="10" applyFont="1" applyFill="1" applyBorder="1" applyAlignment="1" applyProtection="1">
      <alignment horizontal="left" vertical="center" wrapText="1"/>
    </xf>
    <xf numFmtId="0" fontId="8" fillId="0" borderId="57" xfId="10" applyFont="1" applyFill="1" applyBorder="1" applyAlignment="1" applyProtection="1">
      <alignment horizontal="center" vertical="center"/>
    </xf>
    <xf numFmtId="0" fontId="8" fillId="0" borderId="25" xfId="10" applyFont="1" applyFill="1" applyBorder="1" applyAlignment="1" applyProtection="1">
      <alignment horizontal="center" vertical="center"/>
    </xf>
    <xf numFmtId="0" fontId="8" fillId="0" borderId="42" xfId="10" applyFont="1" applyFill="1" applyBorder="1" applyAlignment="1" applyProtection="1">
      <alignment horizontal="center" vertical="center"/>
    </xf>
    <xf numFmtId="0" fontId="8" fillId="0" borderId="54" xfId="10" applyFont="1" applyFill="1" applyBorder="1" applyAlignment="1" applyProtection="1">
      <alignment horizontal="center"/>
    </xf>
    <xf numFmtId="0" fontId="8" fillId="0" borderId="42" xfId="10" applyFont="1" applyFill="1" applyBorder="1" applyAlignment="1" applyProtection="1">
      <alignment horizontal="center"/>
    </xf>
    <xf numFmtId="0" fontId="6" fillId="0" borderId="35" xfId="10" applyFont="1" applyBorder="1" applyAlignment="1">
      <alignment horizontal="center"/>
    </xf>
    <xf numFmtId="0" fontId="6" fillId="0" borderId="48" xfId="10" applyFont="1" applyBorder="1" applyAlignment="1">
      <alignment horizontal="center"/>
    </xf>
    <xf numFmtId="0" fontId="6" fillId="0" borderId="3" xfId="10" applyFont="1" applyBorder="1" applyAlignment="1">
      <alignment horizontal="center"/>
    </xf>
    <xf numFmtId="0" fontId="6" fillId="0" borderId="41" xfId="10" applyFont="1" applyBorder="1" applyAlignment="1">
      <alignment horizontal="center"/>
    </xf>
    <xf numFmtId="182" fontId="6" fillId="0" borderId="35" xfId="1" applyNumberFormat="1" applyFont="1" applyBorder="1" applyAlignment="1"/>
    <xf numFmtId="182" fontId="6" fillId="0" borderId="48" xfId="1" applyNumberFormat="1" applyFont="1" applyBorder="1" applyAlignment="1"/>
    <xf numFmtId="0" fontId="8" fillId="0" borderId="1" xfId="10" applyFont="1" applyFill="1" applyBorder="1" applyAlignment="1" applyProtection="1">
      <alignment horizontal="center" vertical="center"/>
    </xf>
    <xf numFmtId="0" fontId="8" fillId="0" borderId="39" xfId="10" applyFont="1" applyFill="1" applyBorder="1" applyAlignment="1" applyProtection="1">
      <alignment horizontal="center" vertical="center"/>
    </xf>
    <xf numFmtId="0" fontId="8" fillId="0" borderId="3" xfId="10" applyFont="1" applyFill="1" applyBorder="1" applyAlignment="1" applyProtection="1">
      <alignment horizontal="center" vertical="center"/>
    </xf>
    <xf numFmtId="0" fontId="8" fillId="0" borderId="41" xfId="10" applyFont="1" applyFill="1" applyBorder="1" applyAlignment="1" applyProtection="1">
      <alignment horizontal="center" vertical="center"/>
    </xf>
    <xf numFmtId="38" fontId="6" fillId="0" borderId="54" xfId="1" applyNumberFormat="1" applyFont="1" applyBorder="1" applyAlignment="1"/>
    <xf numFmtId="38" fontId="6" fillId="0" borderId="42" xfId="1" applyNumberFormat="1" applyFont="1" applyBorder="1" applyAlignment="1"/>
    <xf numFmtId="0" fontId="8" fillId="0" borderId="86" xfId="10" applyFont="1" applyFill="1" applyBorder="1" applyAlignment="1" applyProtection="1">
      <alignment horizontal="left" vertical="center" wrapText="1"/>
    </xf>
    <xf numFmtId="0" fontId="8" fillId="0" borderId="87" xfId="10" applyFont="1" applyFill="1" applyBorder="1" applyAlignment="1" applyProtection="1">
      <alignment horizontal="left" vertical="center" wrapText="1"/>
    </xf>
    <xf numFmtId="176" fontId="6" fillId="0" borderId="35" xfId="11" quotePrefix="1" applyNumberFormat="1" applyFont="1" applyFill="1" applyBorder="1" applyAlignment="1" applyProtection="1"/>
    <xf numFmtId="176" fontId="6" fillId="0" borderId="48" xfId="11" quotePrefix="1" applyNumberFormat="1" applyFont="1" applyFill="1" applyBorder="1" applyAlignment="1" applyProtection="1"/>
    <xf numFmtId="3" fontId="6" fillId="0" borderId="54" xfId="11" quotePrefix="1" applyNumberFormat="1" applyFont="1" applyFill="1" applyBorder="1" applyAlignment="1" applyProtection="1"/>
    <xf numFmtId="3" fontId="6" fillId="0" borderId="42" xfId="11" quotePrefix="1" applyNumberFormat="1" applyFont="1" applyFill="1" applyBorder="1" applyAlignment="1" applyProtection="1"/>
    <xf numFmtId="38" fontId="29" fillId="0" borderId="49" xfId="1" applyFont="1" applyBorder="1" applyAlignment="1"/>
    <xf numFmtId="0" fontId="29" fillId="0" borderId="42" xfId="0" applyFont="1" applyBorder="1" applyAlignment="1"/>
    <xf numFmtId="38" fontId="29" fillId="0" borderId="45" xfId="1" applyFont="1" applyBorder="1" applyAlignment="1"/>
    <xf numFmtId="0" fontId="29" fillId="0" borderId="48" xfId="0" applyFont="1" applyBorder="1" applyAlignment="1"/>
    <xf numFmtId="0" fontId="6" fillId="0" borderId="54" xfId="11" applyFont="1" applyBorder="1" applyAlignment="1">
      <alignment horizontal="center" vertical="center"/>
    </xf>
    <xf numFmtId="0" fontId="6" fillId="0" borderId="70" xfId="11" applyFont="1" applyBorder="1" applyAlignment="1">
      <alignment horizontal="center" vertical="center"/>
    </xf>
    <xf numFmtId="0" fontId="6" fillId="0" borderId="42" xfId="11" applyFont="1" applyBorder="1" applyAlignment="1">
      <alignment horizontal="center" vertical="center"/>
    </xf>
    <xf numFmtId="0" fontId="13" fillId="0" borderId="32" xfId="11" applyFont="1" applyBorder="1" applyAlignment="1">
      <alignment vertical="center" textRotation="255"/>
    </xf>
    <xf numFmtId="0" fontId="13" fillId="0" borderId="17" xfId="11" applyFont="1" applyBorder="1" applyAlignment="1">
      <alignment vertical="center" textRotation="255"/>
    </xf>
    <xf numFmtId="0" fontId="11" fillId="0" borderId="11" xfId="12" applyFont="1" applyFill="1" applyBorder="1" applyAlignment="1" applyProtection="1">
      <alignment horizontal="center"/>
    </xf>
    <xf numFmtId="0" fontId="13" fillId="0" borderId="62" xfId="0" applyFont="1" applyBorder="1" applyAlignment="1">
      <alignment horizontal="center"/>
    </xf>
    <xf numFmtId="0" fontId="11" fillId="0" borderId="63" xfId="12" applyFont="1" applyFill="1" applyBorder="1" applyAlignment="1" applyProtection="1">
      <alignment horizontal="right"/>
    </xf>
    <xf numFmtId="0" fontId="13" fillId="0" borderId="92" xfId="0" applyFont="1" applyBorder="1" applyAlignment="1"/>
    <xf numFmtId="0" fontId="13" fillId="0" borderId="14" xfId="11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29" fillId="0" borderId="22" xfId="11" applyFont="1" applyBorder="1" applyAlignment="1"/>
    <xf numFmtId="38" fontId="29" fillId="0" borderId="49" xfId="1" applyFont="1" applyBorder="1" applyAlignment="1">
      <alignment horizontal="right"/>
    </xf>
    <xf numFmtId="0" fontId="29" fillId="0" borderId="67" xfId="0" applyFont="1" applyBorder="1" applyAlignment="1"/>
    <xf numFmtId="0" fontId="13" fillId="0" borderId="24" xfId="11" applyFont="1" applyBorder="1" applyAlignment="1">
      <alignment vertical="center" textRotation="255"/>
    </xf>
    <xf numFmtId="0" fontId="13" fillId="0" borderId="24" xfId="0" applyFont="1" applyBorder="1" applyAlignment="1">
      <alignment vertical="center" textRotation="255"/>
    </xf>
    <xf numFmtId="0" fontId="13" fillId="0" borderId="22" xfId="0" applyFont="1" applyBorder="1" applyAlignment="1">
      <alignment vertical="center" textRotation="255"/>
    </xf>
    <xf numFmtId="0" fontId="11" fillId="0" borderId="11" xfId="12" quotePrefix="1" applyFont="1" applyFill="1" applyBorder="1" applyAlignment="1" applyProtection="1">
      <alignment horizontal="center"/>
    </xf>
    <xf numFmtId="0" fontId="13" fillId="0" borderId="13" xfId="0" applyFont="1" applyBorder="1" applyAlignment="1">
      <alignment horizontal="center"/>
    </xf>
    <xf numFmtId="0" fontId="11" fillId="0" borderId="63" xfId="12" quotePrefix="1" applyFont="1" applyFill="1" applyBorder="1" applyAlignment="1" applyProtection="1"/>
    <xf numFmtId="0" fontId="13" fillId="0" borderId="75" xfId="11" applyFont="1" applyBorder="1" applyAlignment="1"/>
    <xf numFmtId="0" fontId="11" fillId="0" borderId="14" xfId="12" applyFont="1" applyFill="1" applyBorder="1" applyAlignment="1" applyProtection="1">
      <alignment horizontal="center"/>
    </xf>
    <xf numFmtId="0" fontId="13" fillId="0" borderId="16" xfId="0" applyFont="1" applyBorder="1" applyAlignment="1">
      <alignment horizontal="center"/>
    </xf>
  </cellXfs>
  <cellStyles count="13">
    <cellStyle name="桁区切り" xfId="1" builtinId="6"/>
    <cellStyle name="標準" xfId="0" builtinId="0"/>
    <cellStyle name="標準_18納税義務者数の年度別比較（試）" xfId="2"/>
    <cellStyle name="標準_36固定納税義務者数の年度別比較" xfId="3"/>
    <cellStyle name="標準_37固定調定額の年度別比較" xfId="4"/>
    <cellStyle name="標準_38土地に関する調" xfId="5"/>
    <cellStyle name="標準_39固定地目別課税標準額の年度別比較" xfId="6"/>
    <cellStyle name="標準_40家屋に関する調" xfId="7"/>
    <cellStyle name="標準_42家屋の増減" xfId="8"/>
    <cellStyle name="標準_43償却資産に関する調" xfId="9"/>
    <cellStyle name="標準_44交付金に関する調" xfId="10"/>
    <cellStyle name="標準_45都市計画税に関する調" xfId="11"/>
    <cellStyle name="標準_46特別土地保有税に関する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平成２８年度固定資産税調定額の構成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滞納繰越分を除く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)</a:t>
            </a:r>
            <a:endParaRPr lang="ja-JP" altLang="en-US" sz="11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9.3511450381679434E-2"/>
          <c:y val="1.84615384615384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969465648854991E-2"/>
          <c:y val="0.2523076923076924"/>
          <c:w val="0.6622137404580154"/>
          <c:h val="0.66769230769230781"/>
        </c:manualLayout>
      </c:layout>
      <c:pie3DChart>
        <c:varyColors val="1"/>
        <c:ser>
          <c:idx val="0"/>
          <c:order val="0"/>
          <c:tx>
            <c:strRef>
              <c:f>P15データ!$C$36</c:f>
              <c:strCache>
                <c:ptCount val="1"/>
                <c:pt idx="0">
                  <c:v>調 　定   額</c:v>
                </c:pt>
              </c:strCache>
            </c:strRef>
          </c:tx>
          <c:dLbls>
            <c:dLbl>
              <c:idx val="0"/>
              <c:layout>
                <c:manualLayout>
                  <c:x val="-0.12572779547594728"/>
                  <c:y val="-0.227798586715122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土地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4,737,081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千円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(43.4%)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D7-4135-BC1F-E61C72A4EC55}"/>
                </c:ext>
              </c:extLst>
            </c:dLbl>
            <c:dLbl>
              <c:idx val="1"/>
              <c:layout>
                <c:manualLayout>
                  <c:x val="3.5982649115425452E-2"/>
                  <c:y val="8.100981223500894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家屋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ysClr val="windowText" lastClr="000000"/>
                        </a:solidFill>
                        <a:latin typeface="Calibri"/>
                      </a:rPr>
                      <a:t>5,101,266</a:t>
                    </a: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千円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ysClr val="windowText" lastClr="000000"/>
                        </a:solidFill>
                        <a:latin typeface="Calibri"/>
                      </a:rPr>
                      <a:t>(46.7%)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D7-4135-BC1F-E61C72A4EC55}"/>
                </c:ext>
              </c:extLst>
            </c:dLbl>
            <c:dLbl>
              <c:idx val="2"/>
              <c:layout>
                <c:manualLayout>
                  <c:x val="-1.0734380323117748E-2"/>
                  <c:y val="2.177383304118784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償却資産</a:t>
                    </a:r>
                    <a:r>
                      <a:rPr lang="en-US" altLang="ja-JP"/>
                      <a:t>1,080,156</a:t>
                    </a:r>
                    <a:r>
                      <a:rPr lang="ja-JP" altLang="en-US"/>
                      <a:t>千円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(9.9%)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D7-4135-BC1F-E61C72A4EC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P15データ!$D$35:$F$35</c:f>
              <c:strCache>
                <c:ptCount val="3"/>
                <c:pt idx="0">
                  <c:v>土地</c:v>
                </c:pt>
                <c:pt idx="1">
                  <c:v>家屋</c:v>
                </c:pt>
                <c:pt idx="2">
                  <c:v>償却資産</c:v>
                </c:pt>
              </c:strCache>
            </c:strRef>
          </c:cat>
          <c:val>
            <c:numRef>
              <c:f>P15データ!$D$36:$F$36</c:f>
              <c:numCache>
                <c:formatCode>#,##0_);[Red]\(#,##0\)</c:formatCode>
                <c:ptCount val="3"/>
                <c:pt idx="0">
                  <c:v>4737081</c:v>
                </c:pt>
                <c:pt idx="1">
                  <c:v>5101266</c:v>
                </c:pt>
                <c:pt idx="2">
                  <c:v>1080156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7-4135-BC1F-E61C72A4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交付金額の推移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15616"/>
        <c:axId val="18231640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17576"/>
        <c:axId val="182318360"/>
      </c:lineChart>
      <c:catAx>
        <c:axId val="18231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316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3164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315616"/>
        <c:crosses val="autoZero"/>
        <c:crossBetween val="between"/>
      </c:valAx>
      <c:catAx>
        <c:axId val="182317576"/>
        <c:scaling>
          <c:orientation val="minMax"/>
        </c:scaling>
        <c:delete val="1"/>
        <c:axPos val="b"/>
        <c:majorTickMark val="out"/>
        <c:minorTickMark val="none"/>
        <c:tickLblPos val="none"/>
        <c:crossAx val="182318360"/>
        <c:crosses val="autoZero"/>
        <c:auto val="0"/>
        <c:lblAlgn val="ctr"/>
        <c:lblOffset val="100"/>
        <c:noMultiLvlLbl val="0"/>
      </c:catAx>
      <c:valAx>
        <c:axId val="1823183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31757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961895" name="Line 4"/>
        <xdr:cNvSpPr>
          <a:spLocks noChangeShapeType="1"/>
        </xdr:cNvSpPr>
      </xdr:nvSpPr>
      <xdr:spPr bwMode="auto">
        <a:xfrm>
          <a:off x="0" y="57816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60</xdr:row>
      <xdr:rowOff>85725</xdr:rowOff>
    </xdr:from>
    <xdr:to>
      <xdr:col>4</xdr:col>
      <xdr:colOff>0</xdr:colOff>
      <xdr:row>63</xdr:row>
      <xdr:rowOff>47625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90650" y="9753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(66.2%)</a:t>
          </a:r>
        </a:p>
      </xdr:txBody>
    </xdr:sp>
    <xdr:clientData/>
  </xdr:twoCellAnchor>
  <xdr:twoCellAnchor>
    <xdr:from>
      <xdr:col>0</xdr:col>
      <xdr:colOff>361950</xdr:colOff>
      <xdr:row>27</xdr:row>
      <xdr:rowOff>95250</xdr:rowOff>
    </xdr:from>
    <xdr:to>
      <xdr:col>6</xdr:col>
      <xdr:colOff>57150</xdr:colOff>
      <xdr:row>45</xdr:row>
      <xdr:rowOff>85725</xdr:rowOff>
    </xdr:to>
    <xdr:graphicFrame macro="">
      <xdr:nvGraphicFramePr>
        <xdr:cNvPr id="961898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0.83729</cdr:x>
      <cdr:y>0.21432</cdr:y>
    </cdr:from>
    <cdr:to>
      <cdr:x>0.89397</cdr:x>
      <cdr:y>0.28794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62450" y="657225"/>
          <a:ext cx="295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0</xdr:rowOff>
    </xdr:from>
    <xdr:to>
      <xdr:col>6</xdr:col>
      <xdr:colOff>0</xdr:colOff>
      <xdr:row>13</xdr:row>
      <xdr:rowOff>0</xdr:rowOff>
    </xdr:to>
    <xdr:graphicFrame macro="">
      <xdr:nvGraphicFramePr>
        <xdr:cNvPr id="1165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19050</xdr:colOff>
      <xdr:row>38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04875"/>
          <a:ext cx="438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152400</xdr:rowOff>
    </xdr:from>
    <xdr:to>
      <xdr:col>1</xdr:col>
      <xdr:colOff>200025</xdr:colOff>
      <xdr:row>23</xdr:row>
      <xdr:rowOff>85725</xdr:rowOff>
    </xdr:to>
    <xdr:sp macro="" textlink="">
      <xdr:nvSpPr>
        <xdr:cNvPr id="2" name="Rectangle 76"/>
        <xdr:cNvSpPr>
          <a:spLocks noChangeArrowheads="1"/>
        </xdr:cNvSpPr>
      </xdr:nvSpPr>
      <xdr:spPr bwMode="auto">
        <a:xfrm>
          <a:off x="6086475" y="3886200"/>
          <a:ext cx="1352550" cy="20002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</xdr:colOff>
      <xdr:row>10</xdr:row>
      <xdr:rowOff>0</xdr:rowOff>
    </xdr:to>
    <xdr:sp macro="" textlink="">
      <xdr:nvSpPr>
        <xdr:cNvPr id="1167369" name="Line 1"/>
        <xdr:cNvSpPr>
          <a:spLocks noChangeShapeType="1"/>
        </xdr:cNvSpPr>
      </xdr:nvSpPr>
      <xdr:spPr bwMode="auto">
        <a:xfrm>
          <a:off x="0" y="1257300"/>
          <a:ext cx="4381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zoomScaleNormal="100" zoomScaleSheetLayoutView="100" workbookViewId="0">
      <selection sqref="A1:G1"/>
    </sheetView>
  </sheetViews>
  <sheetFormatPr defaultColWidth="8" defaultRowHeight="14.25" x14ac:dyDescent="0.15"/>
  <cols>
    <col min="1" max="1" width="16" style="1" customWidth="1"/>
    <col min="2" max="2" width="12.5" style="1" customWidth="1"/>
    <col min="3" max="3" width="8" style="1" customWidth="1"/>
    <col min="4" max="4" width="12.5" style="1" customWidth="1"/>
    <col min="5" max="5" width="8" style="1" customWidth="1"/>
    <col min="6" max="6" width="12.5" style="1" customWidth="1"/>
    <col min="7" max="7" width="8" style="1" customWidth="1"/>
    <col min="8" max="8" width="1.5" style="1" customWidth="1"/>
    <col min="9" max="9" width="8" style="1"/>
    <col min="21" max="16384" width="8" style="1"/>
  </cols>
  <sheetData>
    <row r="1" spans="1:8" ht="24" customHeight="1" x14ac:dyDescent="0.2">
      <c r="A1" s="375" t="s">
        <v>96</v>
      </c>
      <c r="B1" s="376"/>
      <c r="C1" s="376"/>
      <c r="D1" s="376"/>
      <c r="E1" s="376"/>
      <c r="F1" s="376"/>
      <c r="G1" s="376"/>
    </row>
    <row r="2" spans="1:8" ht="21" customHeight="1" x14ac:dyDescent="0.15"/>
    <row r="3" spans="1:8" ht="18" customHeight="1" x14ac:dyDescent="0.15">
      <c r="A3" s="28" t="s">
        <v>97</v>
      </c>
    </row>
    <row r="4" spans="1:8" ht="18" customHeight="1" x14ac:dyDescent="0.15">
      <c r="A4" s="28"/>
    </row>
    <row r="5" spans="1:8" s="120" customFormat="1" x14ac:dyDescent="0.15">
      <c r="A5" s="126" t="s">
        <v>156</v>
      </c>
      <c r="B5" s="117"/>
      <c r="C5" s="117"/>
      <c r="D5" s="117"/>
      <c r="E5" s="117"/>
      <c r="F5" s="118"/>
      <c r="G5" s="119"/>
      <c r="H5" s="117"/>
    </row>
    <row r="6" spans="1:8" s="122" customFormat="1" ht="12.75" x14ac:dyDescent="0.15">
      <c r="A6" s="24"/>
      <c r="B6" s="2"/>
      <c r="C6" s="2"/>
      <c r="D6" s="2"/>
      <c r="E6" s="2"/>
      <c r="F6" s="73"/>
      <c r="G6" s="121" t="s">
        <v>57</v>
      </c>
      <c r="H6" s="2"/>
    </row>
    <row r="7" spans="1:8" ht="23.25" customHeight="1" x14ac:dyDescent="0.15">
      <c r="A7" s="377" t="s">
        <v>95</v>
      </c>
      <c r="B7" s="379" t="s">
        <v>188</v>
      </c>
      <c r="C7" s="380"/>
      <c r="D7" s="371" t="s">
        <v>191</v>
      </c>
      <c r="E7" s="372"/>
      <c r="F7" s="371" t="s">
        <v>213</v>
      </c>
      <c r="G7" s="372"/>
      <c r="H7" s="3"/>
    </row>
    <row r="8" spans="1:8" ht="23.25" customHeight="1" x14ac:dyDescent="0.15">
      <c r="A8" s="378"/>
      <c r="B8" s="113" t="s">
        <v>82</v>
      </c>
      <c r="C8" s="48" t="s">
        <v>150</v>
      </c>
      <c r="D8" s="95" t="s">
        <v>82</v>
      </c>
      <c r="E8" s="48" t="s">
        <v>150</v>
      </c>
      <c r="F8" s="95" t="s">
        <v>82</v>
      </c>
      <c r="G8" s="48" t="s">
        <v>150</v>
      </c>
      <c r="H8" s="3"/>
    </row>
    <row r="9" spans="1:8" ht="23.25" customHeight="1" x14ac:dyDescent="0.15">
      <c r="A9" s="92" t="s">
        <v>1</v>
      </c>
      <c r="B9" s="214">
        <v>64826</v>
      </c>
      <c r="C9" s="57">
        <v>100.4</v>
      </c>
      <c r="D9" s="263">
        <v>65094</v>
      </c>
      <c r="E9" s="57">
        <f>ROUND(D9/B9*100,1)</f>
        <v>100.4</v>
      </c>
      <c r="F9" s="263">
        <v>65265</v>
      </c>
      <c r="G9" s="57">
        <f>ROUND(F9/D9*100,1)</f>
        <v>100.3</v>
      </c>
      <c r="H9" s="3"/>
    </row>
    <row r="10" spans="1:8" ht="23.25" customHeight="1" x14ac:dyDescent="0.15">
      <c r="A10" s="93" t="s">
        <v>2</v>
      </c>
      <c r="B10" s="215">
        <v>71088</v>
      </c>
      <c r="C10" s="57">
        <v>100.6</v>
      </c>
      <c r="D10" s="264">
        <v>71568</v>
      </c>
      <c r="E10" s="57">
        <f>ROUND(D10/B10*100,1)</f>
        <v>100.7</v>
      </c>
      <c r="F10" s="264">
        <v>71780</v>
      </c>
      <c r="G10" s="57">
        <f>ROUND(F10/D10*100,1)</f>
        <v>100.3</v>
      </c>
      <c r="H10" s="3"/>
    </row>
    <row r="11" spans="1:8" ht="23.25" customHeight="1" x14ac:dyDescent="0.15">
      <c r="A11" s="94" t="s">
        <v>3</v>
      </c>
      <c r="B11" s="216">
        <v>1139</v>
      </c>
      <c r="C11" s="58">
        <v>98.7</v>
      </c>
      <c r="D11" s="265">
        <v>1169</v>
      </c>
      <c r="E11" s="58">
        <f>ROUND(D11/B11*100,1)</f>
        <v>102.6</v>
      </c>
      <c r="F11" s="265">
        <v>1257</v>
      </c>
      <c r="G11" s="58">
        <f>ROUND(F11/D11*100,1)</f>
        <v>107.5</v>
      </c>
      <c r="H11" s="3"/>
    </row>
    <row r="12" spans="1:8" x14ac:dyDescent="0.15">
      <c r="A12" s="2"/>
      <c r="B12" s="2"/>
      <c r="C12" s="2"/>
      <c r="D12" s="2"/>
      <c r="E12" s="2"/>
      <c r="F12" s="2"/>
      <c r="G12" s="104"/>
      <c r="H12" s="2"/>
    </row>
    <row r="13" spans="1:8" x14ac:dyDescent="0.15">
      <c r="A13" s="2"/>
      <c r="B13" s="2"/>
      <c r="C13" s="2"/>
      <c r="D13" s="2"/>
      <c r="E13" s="2"/>
      <c r="F13" s="2"/>
      <c r="G13" s="2"/>
      <c r="H13" s="2"/>
    </row>
    <row r="14" spans="1:8" x14ac:dyDescent="0.15">
      <c r="A14" s="4" t="s">
        <v>0</v>
      </c>
      <c r="B14" s="3"/>
      <c r="C14" s="3"/>
      <c r="D14" s="3"/>
      <c r="E14" s="3"/>
      <c r="F14" s="3"/>
      <c r="G14" s="3"/>
      <c r="H14" s="4"/>
    </row>
    <row r="15" spans="1:8" x14ac:dyDescent="0.15">
      <c r="A15" s="125" t="s">
        <v>157</v>
      </c>
      <c r="B15" s="7"/>
      <c r="C15" s="7"/>
      <c r="D15" s="7"/>
      <c r="E15" s="7"/>
      <c r="F15" s="8"/>
      <c r="G15" s="105"/>
      <c r="H15" s="3"/>
    </row>
    <row r="16" spans="1:8" s="122" customFormat="1" ht="12.75" x14ac:dyDescent="0.15">
      <c r="A16" s="123"/>
      <c r="B16" s="7"/>
      <c r="C16" s="7"/>
      <c r="D16" s="7"/>
      <c r="E16" s="7"/>
      <c r="F16" s="8"/>
      <c r="G16" s="124" t="s">
        <v>55</v>
      </c>
      <c r="H16" s="3"/>
    </row>
    <row r="17" spans="1:8" ht="23.25" customHeight="1" x14ac:dyDescent="0.15">
      <c r="A17" s="373" t="s">
        <v>101</v>
      </c>
      <c r="B17" s="379" t="s">
        <v>188</v>
      </c>
      <c r="C17" s="380"/>
      <c r="D17" s="371" t="s">
        <v>191</v>
      </c>
      <c r="E17" s="372"/>
      <c r="F17" s="371" t="s">
        <v>213</v>
      </c>
      <c r="G17" s="372"/>
      <c r="H17" s="3"/>
    </row>
    <row r="18" spans="1:8" ht="23.25" customHeight="1" x14ac:dyDescent="0.15">
      <c r="A18" s="374"/>
      <c r="B18" s="114" t="s">
        <v>5</v>
      </c>
      <c r="C18" s="48" t="s">
        <v>150</v>
      </c>
      <c r="D18" s="96" t="s">
        <v>5</v>
      </c>
      <c r="E18" s="48" t="s">
        <v>150</v>
      </c>
      <c r="F18" s="96" t="s">
        <v>5</v>
      </c>
      <c r="G18" s="48" t="s">
        <v>150</v>
      </c>
      <c r="H18" s="4"/>
    </row>
    <row r="19" spans="1:8" ht="23.25" customHeight="1" x14ac:dyDescent="0.15">
      <c r="A19" s="152" t="s">
        <v>6</v>
      </c>
      <c r="B19" s="210">
        <v>4762836</v>
      </c>
      <c r="C19" s="153">
        <v>101.4</v>
      </c>
      <c r="D19" s="266">
        <v>4739218</v>
      </c>
      <c r="E19" s="153">
        <f>ROUND(D19/B19*100,1)</f>
        <v>99.5</v>
      </c>
      <c r="F19" s="266">
        <v>4737081</v>
      </c>
      <c r="G19" s="153">
        <f>ROUND(F19/D19*100,1)</f>
        <v>100</v>
      </c>
      <c r="H19" s="4"/>
    </row>
    <row r="20" spans="1:8" ht="23.25" customHeight="1" x14ac:dyDescent="0.15">
      <c r="A20" s="154" t="s">
        <v>7</v>
      </c>
      <c r="B20" s="211">
        <v>4980844</v>
      </c>
      <c r="C20" s="153">
        <v>100.7</v>
      </c>
      <c r="D20" s="267">
        <v>4913573</v>
      </c>
      <c r="E20" s="153">
        <f>ROUND(D20/B20*100,1)</f>
        <v>98.6</v>
      </c>
      <c r="F20" s="267">
        <v>5101266</v>
      </c>
      <c r="G20" s="153">
        <f>ROUND(F20/D20*100,1)</f>
        <v>103.8</v>
      </c>
      <c r="H20" s="3"/>
    </row>
    <row r="21" spans="1:8" ht="23.25" customHeight="1" x14ac:dyDescent="0.15">
      <c r="A21" s="155" t="s">
        <v>158</v>
      </c>
      <c r="B21" s="212">
        <v>9743680</v>
      </c>
      <c r="C21" s="153">
        <v>101</v>
      </c>
      <c r="D21" s="268">
        <v>9652791</v>
      </c>
      <c r="E21" s="153">
        <f>ROUND(D21/B21*100,1)</f>
        <v>99.1</v>
      </c>
      <c r="F21" s="268">
        <f>SUM(F19:F20)</f>
        <v>9838347</v>
      </c>
      <c r="G21" s="153">
        <f>ROUND(F21/D21*100,1)</f>
        <v>101.9</v>
      </c>
      <c r="H21" s="3"/>
    </row>
    <row r="22" spans="1:8" ht="23.25" customHeight="1" x14ac:dyDescent="0.15">
      <c r="A22" s="156" t="s">
        <v>8</v>
      </c>
      <c r="B22" s="213">
        <v>1031082</v>
      </c>
      <c r="C22" s="157">
        <v>100.5</v>
      </c>
      <c r="D22" s="269">
        <v>1026047</v>
      </c>
      <c r="E22" s="157">
        <f>ROUND(D22/B22*100,1)</f>
        <v>99.5</v>
      </c>
      <c r="F22" s="269">
        <v>1080156</v>
      </c>
      <c r="G22" s="157">
        <f>ROUND(F22/D22*100,1)</f>
        <v>105.3</v>
      </c>
      <c r="H22" s="3"/>
    </row>
    <row r="23" spans="1:8" ht="23.25" customHeight="1" x14ac:dyDescent="0.15">
      <c r="A23" s="158" t="s">
        <v>168</v>
      </c>
      <c r="B23" s="159">
        <f>SUM(B21:B22)</f>
        <v>10774762</v>
      </c>
      <c r="C23" s="157">
        <v>101</v>
      </c>
      <c r="D23" s="159">
        <f>SUM(D21:D22)</f>
        <v>10678838</v>
      </c>
      <c r="E23" s="157">
        <f>ROUND(D23/B23*100,1)</f>
        <v>99.1</v>
      </c>
      <c r="F23" s="159">
        <f>SUM(F21:F22)</f>
        <v>10918503</v>
      </c>
      <c r="G23" s="157">
        <f>ROUND(F23/D23*100,1)</f>
        <v>102.2</v>
      </c>
      <c r="H23" s="3"/>
    </row>
    <row r="24" spans="1:8" x14ac:dyDescent="0.15">
      <c r="A24" s="25"/>
      <c r="B24" s="26"/>
      <c r="C24" s="27"/>
      <c r="D24" s="26"/>
      <c r="E24" s="49"/>
      <c r="F24" s="26"/>
      <c r="G24" s="107"/>
      <c r="H24" s="3"/>
    </row>
    <row r="25" spans="1:8" x14ac:dyDescent="0.15">
      <c r="A25" s="3"/>
      <c r="B25" s="5"/>
      <c r="C25" s="5"/>
      <c r="D25" s="5"/>
      <c r="E25" s="5"/>
      <c r="F25" s="5"/>
      <c r="G25" s="5"/>
      <c r="H25" s="3"/>
    </row>
    <row r="26" spans="1:8" x14ac:dyDescent="0.15">
      <c r="A26" s="4"/>
      <c r="B26" s="5"/>
      <c r="C26" s="5"/>
      <c r="D26" s="5"/>
      <c r="E26" s="5"/>
      <c r="F26" s="5"/>
      <c r="G26" s="5"/>
      <c r="H26" s="3"/>
    </row>
    <row r="27" spans="1:8" x14ac:dyDescent="0.15">
      <c r="A27" s="3"/>
      <c r="B27" s="5"/>
      <c r="C27" s="5"/>
      <c r="D27" s="5"/>
      <c r="E27" s="5"/>
      <c r="F27" s="5"/>
      <c r="G27" s="5"/>
      <c r="H27" s="3"/>
    </row>
    <row r="28" spans="1:8" x14ac:dyDescent="0.15">
      <c r="A28" s="3"/>
      <c r="B28" s="5"/>
      <c r="C28" s="5"/>
      <c r="D28" s="5"/>
      <c r="E28" s="5"/>
      <c r="F28" s="5"/>
      <c r="G28" s="5"/>
      <c r="H28" s="3"/>
    </row>
    <row r="29" spans="1:8" x14ac:dyDescent="0.15">
      <c r="A29" s="3"/>
      <c r="B29" s="5"/>
      <c r="C29" s="5"/>
      <c r="D29" s="5"/>
      <c r="E29" s="5"/>
      <c r="F29" s="5"/>
      <c r="G29" s="5"/>
      <c r="H29" s="3"/>
    </row>
    <row r="30" spans="1:8" x14ac:dyDescent="0.15">
      <c r="A30" s="3"/>
      <c r="B30" s="5"/>
      <c r="C30" s="5"/>
      <c r="D30" s="5"/>
      <c r="E30" s="5"/>
      <c r="F30" s="5"/>
      <c r="G30" s="5"/>
      <c r="H30" s="3"/>
    </row>
    <row r="31" spans="1:8" x14ac:dyDescent="0.15">
      <c r="A31" s="4"/>
      <c r="B31" s="5"/>
      <c r="C31" s="5"/>
      <c r="D31" s="5"/>
      <c r="E31" s="5"/>
      <c r="F31" s="5"/>
      <c r="G31" s="5"/>
      <c r="H31" s="3"/>
    </row>
    <row r="32" spans="1:8" x14ac:dyDescent="0.15">
      <c r="A32" s="3"/>
      <c r="B32" s="5"/>
      <c r="C32" s="5"/>
      <c r="D32" s="5"/>
      <c r="E32" s="5"/>
      <c r="F32" s="5"/>
      <c r="G32" s="5"/>
      <c r="H32" s="3"/>
    </row>
    <row r="33" spans="1:8" x14ac:dyDescent="0.15">
      <c r="A33" s="3"/>
      <c r="B33" s="5"/>
      <c r="C33" s="5"/>
      <c r="D33" s="5"/>
      <c r="E33" s="5"/>
      <c r="F33" s="5"/>
      <c r="G33" s="5"/>
      <c r="H33" s="3"/>
    </row>
    <row r="34" spans="1:8" x14ac:dyDescent="0.15">
      <c r="A34" s="3"/>
      <c r="B34" s="5"/>
      <c r="C34" s="5"/>
      <c r="D34" s="5"/>
      <c r="E34" s="5"/>
      <c r="F34" s="5"/>
      <c r="G34" s="5"/>
      <c r="H34" s="3"/>
    </row>
    <row r="35" spans="1:8" x14ac:dyDescent="0.15">
      <c r="A35" s="3"/>
      <c r="B35" s="5"/>
      <c r="C35" s="5"/>
      <c r="D35" s="5"/>
      <c r="E35" s="5"/>
      <c r="F35" s="5"/>
      <c r="G35" s="5"/>
      <c r="H35" s="3"/>
    </row>
    <row r="36" spans="1:8" x14ac:dyDescent="0.15">
      <c r="A36" s="4"/>
      <c r="B36" s="5"/>
      <c r="C36" s="5"/>
      <c r="D36" s="5"/>
      <c r="E36" s="5"/>
      <c r="F36" s="5"/>
      <c r="G36" s="5"/>
      <c r="H36" s="3"/>
    </row>
    <row r="37" spans="1:8" x14ac:dyDescent="0.15">
      <c r="A37" s="3"/>
      <c r="B37" s="5"/>
      <c r="C37" s="5"/>
      <c r="D37" s="5"/>
      <c r="E37" s="5"/>
      <c r="F37" s="5"/>
      <c r="G37" s="5"/>
      <c r="H37" s="3"/>
    </row>
    <row r="38" spans="1:8" x14ac:dyDescent="0.15">
      <c r="A38" s="3"/>
      <c r="B38" s="5"/>
      <c r="C38" s="5"/>
      <c r="D38" s="5"/>
      <c r="E38" s="5"/>
      <c r="F38" s="5"/>
      <c r="G38" s="5"/>
      <c r="H38" s="3"/>
    </row>
    <row r="39" spans="1:8" x14ac:dyDescent="0.15">
      <c r="A39" s="3"/>
      <c r="B39" s="5"/>
      <c r="C39" s="5"/>
      <c r="D39" s="5"/>
      <c r="E39" s="5"/>
      <c r="F39" s="5"/>
      <c r="G39" s="5"/>
      <c r="H39" s="3"/>
    </row>
    <row r="40" spans="1:8" x14ac:dyDescent="0.15">
      <c r="A40" s="3"/>
      <c r="B40" s="5"/>
      <c r="C40" s="5"/>
      <c r="D40" s="5"/>
      <c r="E40" s="5"/>
      <c r="F40" s="5"/>
      <c r="G40" s="5"/>
      <c r="H40" s="3"/>
    </row>
    <row r="41" spans="1:8" x14ac:dyDescent="0.15">
      <c r="A41" s="6"/>
      <c r="B41" s="5"/>
      <c r="C41" s="5"/>
      <c r="D41" s="5"/>
      <c r="E41" s="5"/>
      <c r="F41" s="5"/>
      <c r="G41" s="5"/>
      <c r="H41" s="3"/>
    </row>
    <row r="42" spans="1:8" x14ac:dyDescent="0.15">
      <c r="A42" s="3"/>
      <c r="B42" s="5"/>
      <c r="C42" s="5"/>
      <c r="D42" s="5"/>
      <c r="E42" s="5"/>
      <c r="F42" s="5"/>
      <c r="G42" s="5"/>
      <c r="H42" s="3"/>
    </row>
    <row r="43" spans="1:8" x14ac:dyDescent="0.15">
      <c r="A43" s="3"/>
      <c r="B43" s="5"/>
      <c r="C43" s="5"/>
      <c r="D43" s="5"/>
      <c r="E43" s="5"/>
      <c r="F43" s="5"/>
      <c r="G43" s="5"/>
      <c r="H43" s="3"/>
    </row>
    <row r="44" spans="1:8" x14ac:dyDescent="0.15">
      <c r="A44" s="3"/>
      <c r="B44" s="5"/>
      <c r="C44" s="5"/>
      <c r="D44" s="5"/>
      <c r="E44" s="5"/>
      <c r="F44" s="5"/>
      <c r="G44" s="5"/>
      <c r="H44" s="3"/>
    </row>
    <row r="45" spans="1:8" x14ac:dyDescent="0.15">
      <c r="A45" s="3"/>
      <c r="B45" s="5"/>
      <c r="C45" s="5"/>
      <c r="D45" s="5"/>
      <c r="E45" s="5"/>
      <c r="F45" s="5"/>
      <c r="G45" s="5"/>
      <c r="H45" s="3"/>
    </row>
    <row r="46" spans="1:8" x14ac:dyDescent="0.15">
      <c r="A46" s="6"/>
      <c r="B46" s="5"/>
      <c r="C46" s="5"/>
      <c r="D46" s="5"/>
      <c r="E46" s="5"/>
      <c r="F46" s="5"/>
      <c r="G46" s="5"/>
      <c r="H46" s="3"/>
    </row>
    <row r="47" spans="1:8" x14ac:dyDescent="0.15">
      <c r="A47" s="3"/>
      <c r="B47" s="5"/>
      <c r="C47" s="5"/>
      <c r="D47" s="5"/>
      <c r="E47" s="5"/>
      <c r="F47" s="5"/>
      <c r="G47" s="5"/>
      <c r="H47" s="3"/>
    </row>
    <row r="48" spans="1:8" x14ac:dyDescent="0.15">
      <c r="A48" s="3"/>
      <c r="B48" s="5"/>
      <c r="C48" s="5"/>
      <c r="D48" s="5"/>
      <c r="E48" s="5"/>
      <c r="F48" s="5"/>
      <c r="G48" s="5"/>
      <c r="H48" s="3"/>
    </row>
    <row r="49" spans="1:9" x14ac:dyDescent="0.15">
      <c r="A49" s="3"/>
      <c r="B49" s="5"/>
      <c r="C49" s="5"/>
      <c r="D49" s="5"/>
      <c r="E49" s="5"/>
      <c r="F49" s="5"/>
      <c r="G49" s="5"/>
      <c r="H49" s="3"/>
    </row>
    <row r="50" spans="1:9" x14ac:dyDescent="0.15">
      <c r="A50" s="2"/>
      <c r="B50" s="2"/>
      <c r="C50" s="2"/>
      <c r="D50" s="2"/>
      <c r="E50" s="2"/>
      <c r="F50" s="2"/>
      <c r="G50" s="2"/>
      <c r="H50" s="2"/>
    </row>
    <row r="51" spans="1:9" x14ac:dyDescent="0.15">
      <c r="B51" s="133"/>
      <c r="C51"/>
      <c r="D51" s="134"/>
      <c r="E51"/>
      <c r="F51"/>
      <c r="G51"/>
      <c r="H51"/>
      <c r="I51"/>
    </row>
    <row r="52" spans="1:9" x14ac:dyDescent="0.15">
      <c r="B52" s="136"/>
      <c r="C52"/>
      <c r="D52" s="33"/>
      <c r="E52"/>
      <c r="F52"/>
      <c r="G52"/>
      <c r="H52"/>
      <c r="I52"/>
    </row>
    <row r="53" spans="1:9" x14ac:dyDescent="0.15">
      <c r="B53" s="136"/>
      <c r="C53"/>
      <c r="D53" s="33"/>
      <c r="E53"/>
      <c r="F53"/>
      <c r="G53"/>
      <c r="H53"/>
      <c r="I53"/>
    </row>
    <row r="54" spans="1:9" x14ac:dyDescent="0.15">
      <c r="B54"/>
      <c r="C54"/>
      <c r="D54"/>
      <c r="E54"/>
      <c r="F54"/>
      <c r="G54"/>
      <c r="H54"/>
      <c r="I54"/>
    </row>
    <row r="55" spans="1:9" x14ac:dyDescent="0.15">
      <c r="B55"/>
      <c r="C55"/>
      <c r="D55"/>
      <c r="E55"/>
      <c r="F55"/>
      <c r="G55"/>
      <c r="H55"/>
      <c r="I55"/>
    </row>
    <row r="56" spans="1:9" x14ac:dyDescent="0.15">
      <c r="B56"/>
      <c r="C56"/>
      <c r="D56"/>
      <c r="E56"/>
      <c r="F56"/>
      <c r="G56"/>
      <c r="H56"/>
      <c r="I56"/>
    </row>
    <row r="57" spans="1:9" x14ac:dyDescent="0.15">
      <c r="B57"/>
      <c r="C57"/>
      <c r="D57"/>
      <c r="E57"/>
      <c r="F57"/>
      <c r="G57"/>
      <c r="H57"/>
      <c r="I57"/>
    </row>
    <row r="58" spans="1:9" x14ac:dyDescent="0.15">
      <c r="B58"/>
      <c r="C58"/>
      <c r="D58"/>
      <c r="E58"/>
      <c r="F58"/>
      <c r="G58"/>
      <c r="H58"/>
      <c r="I58"/>
    </row>
    <row r="59" spans="1:9" x14ac:dyDescent="0.15">
      <c r="B59"/>
      <c r="C59"/>
      <c r="D59"/>
      <c r="E59"/>
      <c r="F59"/>
      <c r="G59"/>
      <c r="H59"/>
      <c r="I59"/>
    </row>
    <row r="60" spans="1:9" x14ac:dyDescent="0.15">
      <c r="B60"/>
      <c r="C60"/>
      <c r="D60"/>
      <c r="E60"/>
      <c r="F60"/>
      <c r="G60"/>
      <c r="H60"/>
      <c r="I60"/>
    </row>
    <row r="61" spans="1:9" x14ac:dyDescent="0.15">
      <c r="B61"/>
      <c r="C61"/>
      <c r="D61"/>
      <c r="E61"/>
      <c r="F61"/>
      <c r="G61"/>
      <c r="H61"/>
      <c r="I61"/>
    </row>
    <row r="62" spans="1:9" x14ac:dyDescent="0.15">
      <c r="B62"/>
      <c r="C62"/>
      <c r="D62"/>
      <c r="E62"/>
      <c r="F62"/>
      <c r="G62"/>
      <c r="H62"/>
      <c r="I62"/>
    </row>
    <row r="63" spans="1:9" x14ac:dyDescent="0.15">
      <c r="B63"/>
      <c r="C63"/>
      <c r="D63"/>
      <c r="E63"/>
      <c r="F63"/>
      <c r="G63"/>
      <c r="H63"/>
      <c r="I63"/>
    </row>
    <row r="64" spans="1:9" x14ac:dyDescent="0.15">
      <c r="B64"/>
      <c r="C64"/>
      <c r="D64"/>
      <c r="E64"/>
      <c r="F64"/>
      <c r="G64"/>
      <c r="H64"/>
      <c r="I64"/>
    </row>
    <row r="65" spans="2:9" x14ac:dyDescent="0.15">
      <c r="B65"/>
      <c r="C65"/>
      <c r="D65"/>
      <c r="E65"/>
      <c r="F65"/>
      <c r="G65"/>
      <c r="H65"/>
      <c r="I65"/>
    </row>
    <row r="66" spans="2:9" x14ac:dyDescent="0.15">
      <c r="B66"/>
      <c r="C66"/>
      <c r="D66"/>
      <c r="E66"/>
      <c r="F66"/>
      <c r="G66"/>
      <c r="H66"/>
      <c r="I66"/>
    </row>
    <row r="67" spans="2:9" x14ac:dyDescent="0.15">
      <c r="B67"/>
      <c r="C67"/>
      <c r="D67"/>
      <c r="E67"/>
      <c r="F67"/>
      <c r="G67"/>
      <c r="H67"/>
      <c r="I67"/>
    </row>
  </sheetData>
  <mergeCells count="9">
    <mergeCell ref="F17:G17"/>
    <mergeCell ref="D17:E17"/>
    <mergeCell ref="A17:A18"/>
    <mergeCell ref="A1:G1"/>
    <mergeCell ref="A7:A8"/>
    <mergeCell ref="D7:E7"/>
    <mergeCell ref="F7:G7"/>
    <mergeCell ref="B7:C7"/>
    <mergeCell ref="B17:C17"/>
  </mergeCells>
  <phoneticPr fontId="5"/>
  <printOptions gridLinesSet="0"/>
  <pageMargins left="0.78740157480314965" right="0.35433070866141736" top="0.78740157480314965" bottom="0.59055118110236227" header="0" footer="0.31496062992125984"/>
  <pageSetup paperSize="9" firstPageNumber="36" pageOrder="overThenDown" orientation="portrait" blackAndWhite="1" useFirstPageNumber="1" horizontalDpi="300" verticalDpi="300" r:id="rId1"/>
  <headerFooter alignWithMargins="0">
    <oddFooter>&amp;C&amp;"ＭＳ Ｐ明朝,標準"&amp;11－15－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="115" zoomScaleNormal="115" zoomScaleSheetLayoutView="100" workbookViewId="0"/>
  </sheetViews>
  <sheetFormatPr defaultColWidth="8" defaultRowHeight="12.75" x14ac:dyDescent="0.15"/>
  <cols>
    <col min="1" max="1" width="2.5" style="30" customWidth="1"/>
    <col min="2" max="2" width="14.25" style="30" customWidth="1"/>
    <col min="3" max="3" width="6.875" style="30" customWidth="1"/>
    <col min="4" max="4" width="8.625" style="30" customWidth="1"/>
    <col min="5" max="5" width="4.75" style="30" customWidth="1"/>
    <col min="6" max="6" width="5" style="30" customWidth="1"/>
    <col min="7" max="7" width="6.25" style="30" customWidth="1"/>
    <col min="8" max="9" width="14.75" style="30" customWidth="1"/>
    <col min="10" max="10" width="7.25" style="30" customWidth="1"/>
    <col min="11" max="11" width="8.5" style="30" customWidth="1"/>
    <col min="12" max="16384" width="8" style="30"/>
  </cols>
  <sheetData>
    <row r="1" spans="1:11" ht="20.25" customHeight="1" x14ac:dyDescent="0.15">
      <c r="A1" s="127" t="s">
        <v>155</v>
      </c>
      <c r="B1" s="87"/>
      <c r="C1" s="29"/>
      <c r="D1" s="29"/>
      <c r="E1" s="29"/>
      <c r="F1" s="29"/>
      <c r="G1" s="29"/>
      <c r="H1" s="29"/>
      <c r="I1" s="29"/>
      <c r="J1" s="29"/>
      <c r="K1" s="29"/>
    </row>
    <row r="2" spans="1:11" ht="12.75" customHeight="1" x14ac:dyDescent="0.15">
      <c r="A2" s="9"/>
      <c r="B2" s="87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15">
      <c r="A3" s="31" t="s">
        <v>216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15">
      <c r="A4" s="31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5" customHeight="1" x14ac:dyDescent="0.15">
      <c r="A5" s="381" t="s">
        <v>143</v>
      </c>
      <c r="B5" s="382"/>
      <c r="C5" s="387" t="s">
        <v>10</v>
      </c>
      <c r="D5" s="389"/>
      <c r="E5" s="390"/>
      <c r="F5" s="391" t="s">
        <v>153</v>
      </c>
      <c r="G5" s="392"/>
      <c r="H5" s="393" t="s">
        <v>11</v>
      </c>
      <c r="I5" s="390"/>
      <c r="J5" s="387" t="s">
        <v>12</v>
      </c>
      <c r="K5" s="388"/>
    </row>
    <row r="6" spans="1:11" ht="15" customHeight="1" x14ac:dyDescent="0.15">
      <c r="A6" s="383"/>
      <c r="B6" s="384"/>
      <c r="C6" s="61" t="s">
        <v>13</v>
      </c>
      <c r="D6" s="62" t="s">
        <v>14</v>
      </c>
      <c r="E6" s="63" t="s">
        <v>15</v>
      </c>
      <c r="F6" s="61" t="s">
        <v>13</v>
      </c>
      <c r="G6" s="64" t="s">
        <v>14</v>
      </c>
      <c r="H6" s="65" t="s">
        <v>16</v>
      </c>
      <c r="I6" s="63" t="s">
        <v>178</v>
      </c>
      <c r="J6" s="61" t="s">
        <v>17</v>
      </c>
      <c r="K6" s="202" t="s">
        <v>18</v>
      </c>
    </row>
    <row r="7" spans="1:11" ht="15" customHeight="1" x14ac:dyDescent="0.15">
      <c r="A7" s="385"/>
      <c r="B7" s="386"/>
      <c r="C7" s="70" t="s">
        <v>177</v>
      </c>
      <c r="D7" s="66" t="s">
        <v>100</v>
      </c>
      <c r="E7" s="67" t="s">
        <v>83</v>
      </c>
      <c r="F7" s="196" t="s">
        <v>185</v>
      </c>
      <c r="G7" s="68" t="s">
        <v>100</v>
      </c>
      <c r="H7" s="69" t="s">
        <v>9</v>
      </c>
      <c r="I7" s="71" t="s">
        <v>179</v>
      </c>
      <c r="J7" s="196" t="s">
        <v>187</v>
      </c>
      <c r="K7" s="203" t="s">
        <v>186</v>
      </c>
    </row>
    <row r="8" spans="1:11" ht="20.25" customHeight="1" x14ac:dyDescent="0.15">
      <c r="A8" s="394" t="s">
        <v>147</v>
      </c>
      <c r="B8" s="171" t="s">
        <v>88</v>
      </c>
      <c r="C8" s="275">
        <v>1664</v>
      </c>
      <c r="D8" s="276">
        <v>980745</v>
      </c>
      <c r="E8" s="164">
        <f t="shared" ref="E8:E15" si="0">IF(C8="","",ROUND(D8/$D$20*100,1))</f>
        <v>6.8</v>
      </c>
      <c r="F8" s="275">
        <v>283</v>
      </c>
      <c r="G8" s="277">
        <v>154211</v>
      </c>
      <c r="H8" s="278">
        <v>134571</v>
      </c>
      <c r="I8" s="279">
        <v>114727</v>
      </c>
      <c r="J8" s="275">
        <v>137</v>
      </c>
      <c r="K8" s="277">
        <v>225</v>
      </c>
    </row>
    <row r="9" spans="1:11" ht="20.25" customHeight="1" x14ac:dyDescent="0.15">
      <c r="A9" s="395"/>
      <c r="B9" s="172" t="s">
        <v>89</v>
      </c>
      <c r="C9" s="280">
        <v>346</v>
      </c>
      <c r="D9" s="281">
        <v>123566</v>
      </c>
      <c r="E9" s="164">
        <f t="shared" si="0"/>
        <v>0.9</v>
      </c>
      <c r="F9" s="280">
        <v>2</v>
      </c>
      <c r="G9" s="282">
        <v>221</v>
      </c>
      <c r="H9" s="283">
        <v>4527699</v>
      </c>
      <c r="I9" s="284">
        <v>4527285</v>
      </c>
      <c r="J9" s="280">
        <v>36642</v>
      </c>
      <c r="K9" s="282">
        <v>88750</v>
      </c>
    </row>
    <row r="10" spans="1:11" ht="20.25" customHeight="1" x14ac:dyDescent="0.15">
      <c r="A10" s="395" t="s">
        <v>148</v>
      </c>
      <c r="B10" s="173" t="s">
        <v>90</v>
      </c>
      <c r="C10" s="280">
        <v>748</v>
      </c>
      <c r="D10" s="281">
        <v>359515</v>
      </c>
      <c r="E10" s="164">
        <f t="shared" si="0"/>
        <v>2.5</v>
      </c>
      <c r="F10" s="280">
        <v>102</v>
      </c>
      <c r="G10" s="282">
        <v>55429</v>
      </c>
      <c r="H10" s="283">
        <v>28817</v>
      </c>
      <c r="I10" s="284">
        <v>24865</v>
      </c>
      <c r="J10" s="280">
        <v>80</v>
      </c>
      <c r="K10" s="282">
        <v>300</v>
      </c>
    </row>
    <row r="11" spans="1:11" ht="20.25" customHeight="1" x14ac:dyDescent="0.15">
      <c r="A11" s="395"/>
      <c r="B11" s="172" t="s">
        <v>91</v>
      </c>
      <c r="C11" s="280">
        <v>427</v>
      </c>
      <c r="D11" s="281">
        <v>105293</v>
      </c>
      <c r="E11" s="164">
        <f t="shared" si="0"/>
        <v>0.7</v>
      </c>
      <c r="F11" s="280">
        <v>7</v>
      </c>
      <c r="G11" s="282">
        <v>1126</v>
      </c>
      <c r="H11" s="283">
        <v>4076344</v>
      </c>
      <c r="I11" s="284">
        <v>4073167</v>
      </c>
      <c r="J11" s="280">
        <v>38714</v>
      </c>
      <c r="K11" s="282">
        <v>89916</v>
      </c>
    </row>
    <row r="12" spans="1:11" ht="20.25" customHeight="1" x14ac:dyDescent="0.15">
      <c r="A12" s="399" t="s">
        <v>84</v>
      </c>
      <c r="B12" s="400"/>
      <c r="C12" s="285">
        <v>103930</v>
      </c>
      <c r="D12" s="286">
        <v>12222165</v>
      </c>
      <c r="E12" s="164">
        <f t="shared" si="0"/>
        <v>84.6</v>
      </c>
      <c r="F12" s="280">
        <v>872</v>
      </c>
      <c r="G12" s="282">
        <v>13705</v>
      </c>
      <c r="H12" s="287">
        <v>947459132</v>
      </c>
      <c r="I12" s="288">
        <v>946691119</v>
      </c>
      <c r="J12" s="280">
        <v>77520</v>
      </c>
      <c r="K12" s="282">
        <v>272150</v>
      </c>
    </row>
    <row r="13" spans="1:11" ht="20.25" customHeight="1" x14ac:dyDescent="0.15">
      <c r="A13" s="399" t="s">
        <v>85</v>
      </c>
      <c r="B13" s="400"/>
      <c r="C13" s="280">
        <v>2</v>
      </c>
      <c r="D13" s="281">
        <v>61</v>
      </c>
      <c r="E13" s="164">
        <f t="shared" si="0"/>
        <v>0</v>
      </c>
      <c r="F13" s="280">
        <v>0</v>
      </c>
      <c r="G13" s="282">
        <v>0</v>
      </c>
      <c r="H13" s="283">
        <v>1</v>
      </c>
      <c r="I13" s="284">
        <v>1</v>
      </c>
      <c r="J13" s="280">
        <v>16</v>
      </c>
      <c r="K13" s="282">
        <v>18</v>
      </c>
    </row>
    <row r="14" spans="1:11" ht="20.25" customHeight="1" x14ac:dyDescent="0.15">
      <c r="A14" s="399" t="s">
        <v>86</v>
      </c>
      <c r="B14" s="400"/>
      <c r="C14" s="280">
        <v>331</v>
      </c>
      <c r="D14" s="281">
        <v>118706</v>
      </c>
      <c r="E14" s="164">
        <f t="shared" si="0"/>
        <v>0.8</v>
      </c>
      <c r="F14" s="280">
        <v>39</v>
      </c>
      <c r="G14" s="282">
        <v>13371</v>
      </c>
      <c r="H14" s="283">
        <v>1384564</v>
      </c>
      <c r="I14" s="284">
        <v>1383462</v>
      </c>
      <c r="J14" s="280">
        <f>H14/D14*1000</f>
        <v>11663.808063619361</v>
      </c>
      <c r="K14" s="282">
        <v>74632</v>
      </c>
    </row>
    <row r="15" spans="1:11" ht="20.25" customHeight="1" x14ac:dyDescent="0.15">
      <c r="A15" s="399" t="s">
        <v>87</v>
      </c>
      <c r="B15" s="400"/>
      <c r="C15" s="280">
        <v>30</v>
      </c>
      <c r="D15" s="281">
        <v>4967</v>
      </c>
      <c r="E15" s="164">
        <f t="shared" si="0"/>
        <v>0</v>
      </c>
      <c r="F15" s="280">
        <v>6</v>
      </c>
      <c r="G15" s="282">
        <v>1095</v>
      </c>
      <c r="H15" s="283">
        <v>37</v>
      </c>
      <c r="I15" s="284">
        <v>27</v>
      </c>
      <c r="J15" s="280">
        <v>7</v>
      </c>
      <c r="K15" s="282">
        <v>54</v>
      </c>
    </row>
    <row r="16" spans="1:11" ht="20.25" customHeight="1" x14ac:dyDescent="0.15">
      <c r="A16" s="396" t="s">
        <v>19</v>
      </c>
      <c r="B16" s="173" t="s">
        <v>59</v>
      </c>
      <c r="C16" s="289">
        <v>0</v>
      </c>
      <c r="D16" s="290">
        <v>0</v>
      </c>
      <c r="E16" s="165">
        <v>0</v>
      </c>
      <c r="F16" s="289">
        <v>0</v>
      </c>
      <c r="G16" s="291">
        <v>0</v>
      </c>
      <c r="H16" s="292">
        <v>0</v>
      </c>
      <c r="I16" s="293">
        <v>0</v>
      </c>
      <c r="J16" s="289">
        <v>0</v>
      </c>
      <c r="K16" s="291">
        <v>0</v>
      </c>
    </row>
    <row r="17" spans="1:13" ht="20.25" customHeight="1" x14ac:dyDescent="0.15">
      <c r="A17" s="396"/>
      <c r="B17" s="173" t="s">
        <v>189</v>
      </c>
      <c r="C17" s="280">
        <v>581</v>
      </c>
      <c r="D17" s="281">
        <v>230299</v>
      </c>
      <c r="E17" s="164">
        <f>IF(C17="","",ROUND(D17/$D$20*100,1))</f>
        <v>1.6</v>
      </c>
      <c r="F17" s="280">
        <v>0</v>
      </c>
      <c r="G17" s="282">
        <v>0</v>
      </c>
      <c r="H17" s="283">
        <v>7707065</v>
      </c>
      <c r="I17" s="284">
        <v>7707065</v>
      </c>
      <c r="J17" s="280">
        <v>33465</v>
      </c>
      <c r="K17" s="282">
        <v>37182</v>
      </c>
    </row>
    <row r="18" spans="1:13" ht="20.25" customHeight="1" x14ac:dyDescent="0.15">
      <c r="A18" s="397"/>
      <c r="B18" s="204" t="s">
        <v>190</v>
      </c>
      <c r="C18" s="294">
        <v>160</v>
      </c>
      <c r="D18" s="295">
        <v>20547</v>
      </c>
      <c r="E18" s="205">
        <f>IF(C18="","",ROUND(D18/$D$20*100,1))</f>
        <v>0.1</v>
      </c>
      <c r="F18" s="294">
        <v>0</v>
      </c>
      <c r="G18" s="296">
        <v>0</v>
      </c>
      <c r="H18" s="297">
        <v>1162814</v>
      </c>
      <c r="I18" s="298">
        <v>1162814</v>
      </c>
      <c r="J18" s="294">
        <v>56593</v>
      </c>
      <c r="K18" s="296">
        <v>212800</v>
      </c>
    </row>
    <row r="19" spans="1:13" ht="20.25" customHeight="1" x14ac:dyDescent="0.15">
      <c r="A19" s="398"/>
      <c r="B19" s="174" t="s">
        <v>60</v>
      </c>
      <c r="C19" s="299">
        <v>827</v>
      </c>
      <c r="D19" s="300">
        <v>285761</v>
      </c>
      <c r="E19" s="166">
        <f>IF(C19="","",ROUND(D19/$D$20*100,1))</f>
        <v>2</v>
      </c>
      <c r="F19" s="299">
        <v>21</v>
      </c>
      <c r="G19" s="301">
        <v>1441</v>
      </c>
      <c r="H19" s="302">
        <v>9551388</v>
      </c>
      <c r="I19" s="303">
        <v>9549176</v>
      </c>
      <c r="J19" s="299">
        <v>34329</v>
      </c>
      <c r="K19" s="301">
        <v>118800</v>
      </c>
    </row>
    <row r="20" spans="1:13" ht="20.25" customHeight="1" x14ac:dyDescent="0.15">
      <c r="A20" s="410" t="s">
        <v>61</v>
      </c>
      <c r="B20" s="411"/>
      <c r="C20" s="167">
        <f>SUM(C8:C19)</f>
        <v>109046</v>
      </c>
      <c r="D20" s="168">
        <f t="shared" ref="D20:I20" si="1">SUM(D8:D19)</f>
        <v>14451625</v>
      </c>
      <c r="E20" s="169">
        <f t="shared" si="1"/>
        <v>99.999999999999986</v>
      </c>
      <c r="F20" s="167">
        <f t="shared" si="1"/>
        <v>1332</v>
      </c>
      <c r="G20" s="170">
        <f t="shared" si="1"/>
        <v>240599</v>
      </c>
      <c r="H20" s="167">
        <f>SUM(H8:H19)</f>
        <v>976032432</v>
      </c>
      <c r="I20" s="170">
        <f t="shared" si="1"/>
        <v>975233708</v>
      </c>
      <c r="J20" s="167">
        <f>H20/D20*1000</f>
        <v>67537.901931443703</v>
      </c>
      <c r="K20" s="201" t="s">
        <v>141</v>
      </c>
    </row>
    <row r="21" spans="1:13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72"/>
      <c r="K21" s="98" t="s">
        <v>4</v>
      </c>
    </row>
    <row r="22" spans="1:13" ht="12.75" customHeight="1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32"/>
      <c r="K22" s="29"/>
    </row>
    <row r="23" spans="1:13" s="10" customFormat="1" x14ac:dyDescent="0.15">
      <c r="A23" s="115" t="s">
        <v>175</v>
      </c>
    </row>
    <row r="24" spans="1:13" s="10" customFormat="1" x14ac:dyDescent="0.15">
      <c r="E24" s="11"/>
      <c r="I24" s="99" t="s">
        <v>103</v>
      </c>
    </row>
    <row r="25" spans="1:13" s="10" customFormat="1" ht="24" customHeight="1" x14ac:dyDescent="0.15">
      <c r="A25" s="412" t="s">
        <v>180</v>
      </c>
      <c r="B25" s="413"/>
      <c r="C25" s="413"/>
      <c r="D25" s="414"/>
      <c r="E25" s="407" t="s">
        <v>191</v>
      </c>
      <c r="F25" s="408"/>
      <c r="G25" s="409"/>
      <c r="H25" s="97" t="s">
        <v>214</v>
      </c>
      <c r="I25" s="97" t="s">
        <v>215</v>
      </c>
    </row>
    <row r="26" spans="1:13" s="10" customFormat="1" ht="20.25" customHeight="1" x14ac:dyDescent="0.15">
      <c r="A26" s="432" t="s">
        <v>21</v>
      </c>
      <c r="B26" s="433"/>
      <c r="C26" s="417" t="s">
        <v>62</v>
      </c>
      <c r="D26" s="418"/>
      <c r="E26" s="419">
        <v>1750729</v>
      </c>
      <c r="F26" s="420"/>
      <c r="G26" s="421"/>
      <c r="H26" s="272">
        <v>1911102</v>
      </c>
      <c r="I26" s="272">
        <v>1720313</v>
      </c>
      <c r="L26" s="220"/>
      <c r="M26" s="220"/>
    </row>
    <row r="27" spans="1:13" s="10" customFormat="1" ht="20.25" customHeight="1" x14ac:dyDescent="0.15">
      <c r="A27" s="427"/>
      <c r="B27" s="428"/>
      <c r="C27" s="415" t="s">
        <v>63</v>
      </c>
      <c r="D27" s="416"/>
      <c r="E27" s="401">
        <v>1030738</v>
      </c>
      <c r="F27" s="402">
        <v>1030738</v>
      </c>
      <c r="G27" s="403">
        <v>1030738</v>
      </c>
      <c r="H27" s="262">
        <v>1016614</v>
      </c>
      <c r="I27" s="262">
        <v>949879</v>
      </c>
      <c r="L27" s="220"/>
      <c r="M27" s="220"/>
    </row>
    <row r="28" spans="1:13" s="10" customFormat="1" ht="20.25" customHeight="1" x14ac:dyDescent="0.15">
      <c r="A28" s="434" t="s">
        <v>20</v>
      </c>
      <c r="B28" s="435"/>
      <c r="C28" s="415" t="s">
        <v>62</v>
      </c>
      <c r="D28" s="416"/>
      <c r="E28" s="404">
        <v>1499039</v>
      </c>
      <c r="F28" s="405">
        <v>1499039</v>
      </c>
      <c r="G28" s="406">
        <v>1499039</v>
      </c>
      <c r="H28" s="262">
        <v>1491916</v>
      </c>
      <c r="I28" s="262">
        <v>1408172</v>
      </c>
      <c r="L28" s="220"/>
      <c r="M28" s="220"/>
    </row>
    <row r="29" spans="1:13" s="10" customFormat="1" ht="20.25" customHeight="1" x14ac:dyDescent="0.15">
      <c r="A29" s="436"/>
      <c r="B29" s="437"/>
      <c r="C29" s="415" t="s">
        <v>63</v>
      </c>
      <c r="D29" s="416"/>
      <c r="E29" s="422">
        <v>427820</v>
      </c>
      <c r="F29" s="423">
        <v>427820</v>
      </c>
      <c r="G29" s="424">
        <v>427820</v>
      </c>
      <c r="H29" s="262">
        <v>425944</v>
      </c>
      <c r="I29" s="262">
        <v>408253</v>
      </c>
      <c r="L29" s="220"/>
      <c r="M29" s="220"/>
    </row>
    <row r="30" spans="1:13" s="10" customFormat="1" ht="20.25" customHeight="1" x14ac:dyDescent="0.15">
      <c r="A30" s="425" t="s">
        <v>22</v>
      </c>
      <c r="B30" s="426"/>
      <c r="C30" s="415" t="s">
        <v>62</v>
      </c>
      <c r="D30" s="416"/>
      <c r="E30" s="401">
        <v>324827845</v>
      </c>
      <c r="F30" s="402">
        <v>324827845</v>
      </c>
      <c r="G30" s="403">
        <v>324827845</v>
      </c>
      <c r="H30" s="273">
        <v>325186755</v>
      </c>
      <c r="I30" s="273">
        <v>324535757</v>
      </c>
      <c r="L30" s="221"/>
      <c r="M30" s="221"/>
    </row>
    <row r="31" spans="1:13" s="10" customFormat="1" ht="20.25" customHeight="1" x14ac:dyDescent="0.15">
      <c r="A31" s="427"/>
      <c r="B31" s="428"/>
      <c r="C31" s="415" t="s">
        <v>63</v>
      </c>
      <c r="D31" s="416"/>
      <c r="E31" s="404">
        <v>12135748</v>
      </c>
      <c r="F31" s="405">
        <v>12135748</v>
      </c>
      <c r="G31" s="406">
        <v>12135748</v>
      </c>
      <c r="H31" s="262">
        <v>12200409</v>
      </c>
      <c r="I31" s="262">
        <v>12208460</v>
      </c>
      <c r="L31" s="220"/>
      <c r="M31" s="220"/>
    </row>
    <row r="32" spans="1:13" s="10" customFormat="1" ht="20.25" customHeight="1" x14ac:dyDescent="0.15">
      <c r="A32" s="425" t="s">
        <v>64</v>
      </c>
      <c r="B32" s="426"/>
      <c r="C32" s="415" t="s">
        <v>62</v>
      </c>
      <c r="D32" s="416"/>
      <c r="E32" s="401">
        <v>1</v>
      </c>
      <c r="F32" s="402">
        <v>1</v>
      </c>
      <c r="G32" s="403">
        <v>1</v>
      </c>
      <c r="H32" s="262">
        <v>1</v>
      </c>
      <c r="I32" s="262">
        <v>1</v>
      </c>
      <c r="L32" s="220"/>
      <c r="M32" s="220"/>
    </row>
    <row r="33" spans="1:13" s="10" customFormat="1" ht="20.25" customHeight="1" x14ac:dyDescent="0.15">
      <c r="A33" s="427"/>
      <c r="B33" s="428"/>
      <c r="C33" s="415" t="s">
        <v>63</v>
      </c>
      <c r="D33" s="416"/>
      <c r="E33" s="401">
        <v>60</v>
      </c>
      <c r="F33" s="402">
        <v>60</v>
      </c>
      <c r="G33" s="403">
        <v>60</v>
      </c>
      <c r="H33" s="262">
        <v>61</v>
      </c>
      <c r="I33" s="262">
        <v>61</v>
      </c>
      <c r="L33" s="220"/>
      <c r="M33" s="220"/>
    </row>
    <row r="34" spans="1:13" s="10" customFormat="1" ht="20.25" customHeight="1" x14ac:dyDescent="0.15">
      <c r="A34" s="425" t="s">
        <v>23</v>
      </c>
      <c r="B34" s="426"/>
      <c r="C34" s="415" t="s">
        <v>65</v>
      </c>
      <c r="D34" s="416"/>
      <c r="E34" s="404">
        <v>746035</v>
      </c>
      <c r="F34" s="405">
        <v>746035</v>
      </c>
      <c r="G34" s="406">
        <v>746035</v>
      </c>
      <c r="H34" s="262">
        <v>942214</v>
      </c>
      <c r="I34" s="262">
        <v>944568</v>
      </c>
      <c r="L34" s="220"/>
      <c r="M34" s="220"/>
    </row>
    <row r="35" spans="1:13" s="10" customFormat="1" ht="20.25" customHeight="1" x14ac:dyDescent="0.15">
      <c r="A35" s="427"/>
      <c r="B35" s="428"/>
      <c r="C35" s="415" t="s">
        <v>66</v>
      </c>
      <c r="D35" s="416"/>
      <c r="E35" s="422">
        <v>101455</v>
      </c>
      <c r="F35" s="423">
        <v>101455</v>
      </c>
      <c r="G35" s="424">
        <v>101455</v>
      </c>
      <c r="H35" s="262">
        <v>105672</v>
      </c>
      <c r="I35" s="262">
        <v>105335</v>
      </c>
      <c r="L35" s="220"/>
      <c r="M35" s="220"/>
    </row>
    <row r="36" spans="1:13" s="10" customFormat="1" ht="20.25" customHeight="1" x14ac:dyDescent="0.15">
      <c r="A36" s="425" t="s">
        <v>24</v>
      </c>
      <c r="B36" s="426"/>
      <c r="C36" s="415" t="s">
        <v>67</v>
      </c>
      <c r="D36" s="416"/>
      <c r="E36" s="422">
        <v>27</v>
      </c>
      <c r="F36" s="423">
        <v>27</v>
      </c>
      <c r="G36" s="424">
        <v>27</v>
      </c>
      <c r="H36" s="262">
        <v>27</v>
      </c>
      <c r="I36" s="262">
        <v>27</v>
      </c>
      <c r="L36" s="220"/>
      <c r="M36" s="220"/>
    </row>
    <row r="37" spans="1:13" s="10" customFormat="1" ht="20.25" customHeight="1" x14ac:dyDescent="0.15">
      <c r="A37" s="427"/>
      <c r="B37" s="428"/>
      <c r="C37" s="415" t="s">
        <v>68</v>
      </c>
      <c r="D37" s="416"/>
      <c r="E37" s="401">
        <v>3929</v>
      </c>
      <c r="F37" s="402">
        <v>3929</v>
      </c>
      <c r="G37" s="403">
        <v>3929</v>
      </c>
      <c r="H37" s="262">
        <v>3929</v>
      </c>
      <c r="I37" s="262">
        <v>3872</v>
      </c>
      <c r="L37" s="220"/>
      <c r="M37" s="220"/>
    </row>
    <row r="38" spans="1:13" s="10" customFormat="1" ht="20.25" customHeight="1" x14ac:dyDescent="0.15">
      <c r="A38" s="447" t="s">
        <v>102</v>
      </c>
      <c r="B38" s="445" t="s">
        <v>25</v>
      </c>
      <c r="C38" s="431" t="s">
        <v>69</v>
      </c>
      <c r="D38" s="416"/>
      <c r="E38" s="401">
        <v>6175960</v>
      </c>
      <c r="F38" s="402">
        <v>6175960</v>
      </c>
      <c r="G38" s="403">
        <v>6175960</v>
      </c>
      <c r="H38" s="262">
        <v>6186988</v>
      </c>
      <c r="I38" s="262">
        <v>6180867</v>
      </c>
      <c r="L38" s="220"/>
      <c r="M38" s="220"/>
    </row>
    <row r="39" spans="1:13" s="10" customFormat="1" ht="20.25" customHeight="1" x14ac:dyDescent="0.15">
      <c r="A39" s="448"/>
      <c r="B39" s="446"/>
      <c r="C39" s="431" t="s">
        <v>70</v>
      </c>
      <c r="D39" s="416"/>
      <c r="E39" s="401">
        <v>250604</v>
      </c>
      <c r="F39" s="402">
        <v>250604</v>
      </c>
      <c r="G39" s="403">
        <v>250604</v>
      </c>
      <c r="H39" s="262">
        <v>251082</v>
      </c>
      <c r="I39" s="262">
        <v>250846</v>
      </c>
      <c r="L39" s="220"/>
      <c r="M39" s="220"/>
    </row>
    <row r="40" spans="1:13" s="10" customFormat="1" ht="20.25" customHeight="1" x14ac:dyDescent="0.15">
      <c r="A40" s="448"/>
      <c r="B40" s="74" t="s">
        <v>71</v>
      </c>
      <c r="C40" s="431" t="s">
        <v>69</v>
      </c>
      <c r="D40" s="416"/>
      <c r="E40" s="401">
        <v>5826085</v>
      </c>
      <c r="F40" s="402">
        <v>5826085</v>
      </c>
      <c r="G40" s="403">
        <v>5826085</v>
      </c>
      <c r="H40" s="262">
        <v>5097272</v>
      </c>
      <c r="I40" s="262">
        <v>6480785</v>
      </c>
      <c r="L40" s="220"/>
      <c r="M40" s="220"/>
    </row>
    <row r="41" spans="1:13" s="10" customFormat="1" ht="20.25" customHeight="1" x14ac:dyDescent="0.15">
      <c r="A41" s="449"/>
      <c r="B41" s="75" t="s">
        <v>72</v>
      </c>
      <c r="C41" s="429" t="s">
        <v>70</v>
      </c>
      <c r="D41" s="430"/>
      <c r="E41" s="442">
        <v>274880</v>
      </c>
      <c r="F41" s="443">
        <v>274880</v>
      </c>
      <c r="G41" s="444">
        <v>274880</v>
      </c>
      <c r="H41" s="274">
        <v>226735</v>
      </c>
      <c r="I41" s="274">
        <v>284320</v>
      </c>
      <c r="L41" s="220"/>
      <c r="M41" s="220"/>
    </row>
    <row r="42" spans="1:13" s="10" customFormat="1" ht="20.25" customHeight="1" x14ac:dyDescent="0.15">
      <c r="A42" s="438" t="s">
        <v>169</v>
      </c>
      <c r="B42" s="439"/>
      <c r="C42" s="450" t="s">
        <v>69</v>
      </c>
      <c r="D42" s="451"/>
      <c r="E42" s="452">
        <v>340825721</v>
      </c>
      <c r="F42" s="453"/>
      <c r="G42" s="454"/>
      <c r="H42" s="160">
        <f>H26+H28+H30+H32+H34+H36+H38+H40</f>
        <v>340816275</v>
      </c>
      <c r="I42" s="161">
        <f>I26+I28+I30+I32+I34+I36+I38+I40</f>
        <v>341270490</v>
      </c>
      <c r="L42" s="217"/>
      <c r="M42" s="220"/>
    </row>
    <row r="43" spans="1:13" s="10" customFormat="1" ht="20.25" customHeight="1" x14ac:dyDescent="0.15">
      <c r="A43" s="440"/>
      <c r="B43" s="441"/>
      <c r="C43" s="429" t="s">
        <v>70</v>
      </c>
      <c r="D43" s="430"/>
      <c r="E43" s="455">
        <f t="shared" ref="E43" si="2">E27+E29+E31+E33+E35+E37+E39+E41</f>
        <v>14225234</v>
      </c>
      <c r="F43" s="456"/>
      <c r="G43" s="457"/>
      <c r="H43" s="162">
        <f>H27+H29+H31+H33+H35+H37+H39+H41</f>
        <v>14230446</v>
      </c>
      <c r="I43" s="163">
        <f>I27+I29+I31+I33+I35+I37+I39+I41</f>
        <v>14211026</v>
      </c>
      <c r="L43" s="218"/>
      <c r="M43" s="221"/>
    </row>
    <row r="44" spans="1:13" s="10" customFormat="1" x14ac:dyDescent="0.15">
      <c r="A44" s="12"/>
      <c r="B44" s="12"/>
      <c r="C44" s="12"/>
      <c r="D44" s="12"/>
      <c r="E44" s="12"/>
      <c r="I44" s="106" t="s">
        <v>4</v>
      </c>
      <c r="L44" s="218"/>
      <c r="M44" s="221"/>
    </row>
    <row r="45" spans="1:13" ht="25.5" customHeight="1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19"/>
      <c r="M45" s="222"/>
    </row>
    <row r="46" spans="1:13" x14ac:dyDescent="0.15">
      <c r="F46" s="190" t="s">
        <v>172</v>
      </c>
    </row>
    <row r="49" spans="2:5" ht="13.5" x14ac:dyDescent="0.15">
      <c r="B49" s="191" t="s">
        <v>145</v>
      </c>
      <c r="E49" s="59"/>
    </row>
  </sheetData>
  <mergeCells count="60">
    <mergeCell ref="E37:G37"/>
    <mergeCell ref="E35:G35"/>
    <mergeCell ref="E36:G36"/>
    <mergeCell ref="A42:B43"/>
    <mergeCell ref="E38:G38"/>
    <mergeCell ref="E39:G39"/>
    <mergeCell ref="E40:G40"/>
    <mergeCell ref="E41:G41"/>
    <mergeCell ref="B38:B39"/>
    <mergeCell ref="A38:A41"/>
    <mergeCell ref="C42:D42"/>
    <mergeCell ref="C43:D43"/>
    <mergeCell ref="C39:D39"/>
    <mergeCell ref="E42:G42"/>
    <mergeCell ref="E43:G43"/>
    <mergeCell ref="A34:B35"/>
    <mergeCell ref="A26:B27"/>
    <mergeCell ref="A28:B29"/>
    <mergeCell ref="A30:B31"/>
    <mergeCell ref="C27:D27"/>
    <mergeCell ref="C28:D28"/>
    <mergeCell ref="C29:D29"/>
    <mergeCell ref="C31:D31"/>
    <mergeCell ref="A36:B37"/>
    <mergeCell ref="C41:D41"/>
    <mergeCell ref="C38:D38"/>
    <mergeCell ref="C32:D32"/>
    <mergeCell ref="C40:D40"/>
    <mergeCell ref="C34:D34"/>
    <mergeCell ref="C37:D37"/>
    <mergeCell ref="C35:D35"/>
    <mergeCell ref="C36:D36"/>
    <mergeCell ref="E32:G32"/>
    <mergeCell ref="E34:G34"/>
    <mergeCell ref="E25:G25"/>
    <mergeCell ref="A20:B20"/>
    <mergeCell ref="A25:D25"/>
    <mergeCell ref="E33:G33"/>
    <mergeCell ref="C33:D33"/>
    <mergeCell ref="C26:D26"/>
    <mergeCell ref="C30:D30"/>
    <mergeCell ref="E30:G30"/>
    <mergeCell ref="E31:G31"/>
    <mergeCell ref="E26:G26"/>
    <mergeCell ref="E27:G27"/>
    <mergeCell ref="E28:G28"/>
    <mergeCell ref="E29:G29"/>
    <mergeCell ref="A32:B33"/>
    <mergeCell ref="A8:A9"/>
    <mergeCell ref="A10:A11"/>
    <mergeCell ref="A16:A19"/>
    <mergeCell ref="A15:B15"/>
    <mergeCell ref="A14:B14"/>
    <mergeCell ref="A13:B13"/>
    <mergeCell ref="A12:B12"/>
    <mergeCell ref="A5:B7"/>
    <mergeCell ref="J5:K5"/>
    <mergeCell ref="C5:E5"/>
    <mergeCell ref="F5:G5"/>
    <mergeCell ref="H5:I5"/>
  </mergeCells>
  <phoneticPr fontId="5"/>
  <printOptions gridLinesSet="0"/>
  <pageMargins left="0.35433070866141736" right="0" top="0.39370078740157483" bottom="0.39370078740157483" header="0.62992125984251968" footer="0.51181102362204722"/>
  <pageSetup paperSize="9" scale="98" firstPageNumber="38" fitToHeight="0" pageOrder="overThenDown" orientation="portrait" blackAndWhite="1" useFirstPageNumber="1" horizontalDpi="300" verticalDpi="300" r:id="rId1"/>
  <headerFooter alignWithMargins="0">
    <oddFooter>&amp;C&amp;"ＭＳ 明朝,標準"&amp;11－16－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zoomScaleSheetLayoutView="100" workbookViewId="0"/>
  </sheetViews>
  <sheetFormatPr defaultColWidth="8" defaultRowHeight="12.75" x14ac:dyDescent="0.15"/>
  <cols>
    <col min="1" max="1" width="3.5" style="34" customWidth="1"/>
    <col min="2" max="2" width="5.125" style="34" customWidth="1"/>
    <col min="3" max="3" width="12.125" style="34" bestFit="1" customWidth="1"/>
    <col min="4" max="4" width="13.25" style="34" customWidth="1"/>
    <col min="5" max="5" width="10" style="34" bestFit="1" customWidth="1"/>
    <col min="6" max="6" width="10.5" style="34" customWidth="1"/>
    <col min="7" max="7" width="13.5" style="34" customWidth="1"/>
    <col min="8" max="8" width="10.125" style="34" customWidth="1"/>
    <col min="9" max="9" width="10.25" style="34" customWidth="1"/>
    <col min="10" max="16384" width="8" style="34"/>
  </cols>
  <sheetData>
    <row r="1" spans="1:9" ht="14.25" x14ac:dyDescent="0.15">
      <c r="A1" s="50" t="s">
        <v>154</v>
      </c>
      <c r="B1" s="35"/>
    </row>
    <row r="2" spans="1:9" ht="11.25" customHeight="1" x14ac:dyDescent="0.15">
      <c r="A2" s="50"/>
      <c r="B2" s="35"/>
    </row>
    <row r="3" spans="1:9" x14ac:dyDescent="0.15">
      <c r="A3" s="34" t="s">
        <v>218</v>
      </c>
      <c r="B3" s="36"/>
    </row>
    <row r="4" spans="1:9" x14ac:dyDescent="0.15">
      <c r="B4" s="36"/>
    </row>
    <row r="5" spans="1:9" x14ac:dyDescent="0.15">
      <c r="A5" s="484" t="s">
        <v>105</v>
      </c>
      <c r="B5" s="485"/>
      <c r="C5" s="486"/>
      <c r="D5" s="482" t="s">
        <v>26</v>
      </c>
      <c r="E5" s="483"/>
      <c r="F5" s="483"/>
      <c r="G5" s="479"/>
      <c r="H5" s="478" t="s">
        <v>27</v>
      </c>
      <c r="I5" s="479"/>
    </row>
    <row r="6" spans="1:9" x14ac:dyDescent="0.15">
      <c r="A6" s="487"/>
      <c r="B6" s="488"/>
      <c r="C6" s="489"/>
      <c r="D6" s="76" t="s">
        <v>28</v>
      </c>
      <c r="E6" s="77" t="s">
        <v>29</v>
      </c>
      <c r="F6" s="77" t="s">
        <v>30</v>
      </c>
      <c r="G6" s="78" t="s">
        <v>181</v>
      </c>
      <c r="H6" s="209" t="s">
        <v>28</v>
      </c>
      <c r="I6" s="78" t="s">
        <v>30</v>
      </c>
    </row>
    <row r="7" spans="1:9" ht="17.45" customHeight="1" x14ac:dyDescent="0.15">
      <c r="A7" s="469" t="s">
        <v>73</v>
      </c>
      <c r="B7" s="480" t="s">
        <v>106</v>
      </c>
      <c r="C7" s="481"/>
      <c r="D7" s="320">
        <v>108436315</v>
      </c>
      <c r="E7" s="321">
        <v>51870</v>
      </c>
      <c r="F7" s="321">
        <v>4312082</v>
      </c>
      <c r="G7" s="322">
        <v>25147</v>
      </c>
      <c r="H7" s="320">
        <v>123228</v>
      </c>
      <c r="I7" s="322">
        <v>57778</v>
      </c>
    </row>
    <row r="8" spans="1:9" ht="17.45" customHeight="1" x14ac:dyDescent="0.15">
      <c r="A8" s="470"/>
      <c r="B8" s="467" t="s">
        <v>107</v>
      </c>
      <c r="C8" s="468"/>
      <c r="D8" s="323">
        <v>4606072</v>
      </c>
      <c r="E8" s="324">
        <v>1244</v>
      </c>
      <c r="F8" s="324">
        <v>263442</v>
      </c>
      <c r="G8" s="322">
        <v>17484</v>
      </c>
      <c r="H8" s="325">
        <v>222</v>
      </c>
      <c r="I8" s="326">
        <v>74</v>
      </c>
    </row>
    <row r="9" spans="1:9" ht="17.45" customHeight="1" x14ac:dyDescent="0.15">
      <c r="A9" s="470"/>
      <c r="B9" s="467" t="s">
        <v>108</v>
      </c>
      <c r="C9" s="468"/>
      <c r="D9" s="323">
        <v>2875302</v>
      </c>
      <c r="E9" s="324">
        <v>2918</v>
      </c>
      <c r="F9" s="324">
        <v>236080</v>
      </c>
      <c r="G9" s="322">
        <v>12179</v>
      </c>
      <c r="H9" s="323">
        <v>4061</v>
      </c>
      <c r="I9" s="327">
        <v>1464</v>
      </c>
    </row>
    <row r="10" spans="1:9" ht="17.45" customHeight="1" x14ac:dyDescent="0.15">
      <c r="A10" s="470"/>
      <c r="B10" s="467" t="s">
        <v>109</v>
      </c>
      <c r="C10" s="468"/>
      <c r="D10" s="323">
        <v>204434</v>
      </c>
      <c r="E10" s="328">
        <v>532</v>
      </c>
      <c r="F10" s="328">
        <v>38236</v>
      </c>
      <c r="G10" s="322">
        <v>5743</v>
      </c>
      <c r="H10" s="323">
        <v>4287</v>
      </c>
      <c r="I10" s="327">
        <v>2414</v>
      </c>
    </row>
    <row r="11" spans="1:9" ht="17.45" customHeight="1" x14ac:dyDescent="0.15">
      <c r="A11" s="470"/>
      <c r="B11" s="467" t="s">
        <v>110</v>
      </c>
      <c r="C11" s="468"/>
      <c r="D11" s="323">
        <v>708943</v>
      </c>
      <c r="E11" s="324">
        <v>2041</v>
      </c>
      <c r="F11" s="324">
        <v>68356</v>
      </c>
      <c r="G11" s="322">
        <v>10371</v>
      </c>
      <c r="H11" s="323">
        <v>9676</v>
      </c>
      <c r="I11" s="327">
        <v>7025</v>
      </c>
    </row>
    <row r="12" spans="1:9" ht="17.45" customHeight="1" x14ac:dyDescent="0.15">
      <c r="A12" s="471"/>
      <c r="B12" s="476" t="s">
        <v>111</v>
      </c>
      <c r="C12" s="477"/>
      <c r="D12" s="329">
        <f>SUM(D7:D11)</f>
        <v>116831066</v>
      </c>
      <c r="E12" s="330">
        <f>SUM(E7:E11)</f>
        <v>58605</v>
      </c>
      <c r="F12" s="330">
        <f>SUM(F7:F11)</f>
        <v>4918196</v>
      </c>
      <c r="G12" s="331">
        <v>23033</v>
      </c>
      <c r="H12" s="332">
        <f>SUM(H7:H11)</f>
        <v>141474</v>
      </c>
      <c r="I12" s="333">
        <f>SUM(I7:I11)</f>
        <v>68755</v>
      </c>
    </row>
    <row r="13" spans="1:9" ht="17.45" customHeight="1" x14ac:dyDescent="0.15">
      <c r="A13" s="464" t="s">
        <v>74</v>
      </c>
      <c r="B13" s="458" t="s">
        <v>31</v>
      </c>
      <c r="C13" s="175" t="s">
        <v>112</v>
      </c>
      <c r="D13" s="320">
        <v>6802471</v>
      </c>
      <c r="E13" s="334">
        <v>14</v>
      </c>
      <c r="F13" s="321">
        <v>92892</v>
      </c>
      <c r="G13" s="322">
        <f t="shared" ref="G13:G48" si="0">D13*1000/F13</f>
        <v>73229.890625672822</v>
      </c>
      <c r="H13" s="335">
        <v>0</v>
      </c>
      <c r="I13" s="336">
        <v>0</v>
      </c>
    </row>
    <row r="14" spans="1:9" ht="17.45" customHeight="1" x14ac:dyDescent="0.15">
      <c r="A14" s="465"/>
      <c r="B14" s="459"/>
      <c r="C14" s="176" t="s">
        <v>113</v>
      </c>
      <c r="D14" s="323">
        <v>6431860</v>
      </c>
      <c r="E14" s="337">
        <v>135</v>
      </c>
      <c r="F14" s="324">
        <v>140992</v>
      </c>
      <c r="G14" s="322">
        <f t="shared" si="0"/>
        <v>45618.616659101222</v>
      </c>
      <c r="H14" s="338">
        <v>0</v>
      </c>
      <c r="I14" s="339">
        <v>0</v>
      </c>
    </row>
    <row r="15" spans="1:9" ht="17.45" customHeight="1" x14ac:dyDescent="0.15">
      <c r="A15" s="465"/>
      <c r="B15" s="459"/>
      <c r="C15" s="176" t="s">
        <v>114</v>
      </c>
      <c r="D15" s="323">
        <v>31617810</v>
      </c>
      <c r="E15" s="337">
        <v>929</v>
      </c>
      <c r="F15" s="324">
        <v>643890</v>
      </c>
      <c r="G15" s="322">
        <f t="shared" si="0"/>
        <v>49104.365652518289</v>
      </c>
      <c r="H15" s="338">
        <v>0</v>
      </c>
      <c r="I15" s="339">
        <v>0</v>
      </c>
    </row>
    <row r="16" spans="1:9" ht="17.45" customHeight="1" x14ac:dyDescent="0.15">
      <c r="A16" s="465"/>
      <c r="B16" s="459"/>
      <c r="C16" s="176" t="s">
        <v>115</v>
      </c>
      <c r="D16" s="323">
        <v>375312</v>
      </c>
      <c r="E16" s="337">
        <v>135</v>
      </c>
      <c r="F16" s="324">
        <v>17983</v>
      </c>
      <c r="G16" s="322">
        <v>20874</v>
      </c>
      <c r="H16" s="340">
        <v>57</v>
      </c>
      <c r="I16" s="341">
        <v>10</v>
      </c>
    </row>
    <row r="17" spans="1:9" ht="17.45" customHeight="1" x14ac:dyDescent="0.15">
      <c r="A17" s="465"/>
      <c r="B17" s="459"/>
      <c r="C17" s="176" t="s">
        <v>116</v>
      </c>
      <c r="D17" s="323">
        <v>2783</v>
      </c>
      <c r="E17" s="337">
        <v>6</v>
      </c>
      <c r="F17" s="337">
        <v>163</v>
      </c>
      <c r="G17" s="322">
        <f t="shared" si="0"/>
        <v>17073.619631901842</v>
      </c>
      <c r="H17" s="338">
        <v>0</v>
      </c>
      <c r="I17" s="339">
        <v>0</v>
      </c>
    </row>
    <row r="18" spans="1:9" ht="17.45" customHeight="1" x14ac:dyDescent="0.15">
      <c r="A18" s="465"/>
      <c r="B18" s="460"/>
      <c r="C18" s="177" t="s">
        <v>117</v>
      </c>
      <c r="D18" s="329">
        <f>SUM(D13:D17)</f>
        <v>45230236</v>
      </c>
      <c r="E18" s="330">
        <f>SUM(E13:E17)</f>
        <v>1219</v>
      </c>
      <c r="F18" s="330">
        <f>SUM(F13:F17)</f>
        <v>895920</v>
      </c>
      <c r="G18" s="331">
        <f t="shared" si="0"/>
        <v>50484.681668006073</v>
      </c>
      <c r="H18" s="332">
        <f>SUM(H13:H17)</f>
        <v>57</v>
      </c>
      <c r="I18" s="333">
        <f>SUM(I13:I17)</f>
        <v>10</v>
      </c>
    </row>
    <row r="19" spans="1:9" ht="17.45" customHeight="1" x14ac:dyDescent="0.15">
      <c r="A19" s="465"/>
      <c r="B19" s="461" t="s">
        <v>32</v>
      </c>
      <c r="C19" s="175" t="s">
        <v>112</v>
      </c>
      <c r="D19" s="320">
        <v>33340561</v>
      </c>
      <c r="E19" s="334">
        <v>67</v>
      </c>
      <c r="F19" s="321">
        <v>571694</v>
      </c>
      <c r="G19" s="322">
        <f t="shared" si="0"/>
        <v>58318.892624375978</v>
      </c>
      <c r="H19" s="320">
        <v>0</v>
      </c>
      <c r="I19" s="322">
        <v>0</v>
      </c>
    </row>
    <row r="20" spans="1:9" ht="17.45" customHeight="1" x14ac:dyDescent="0.15">
      <c r="A20" s="465"/>
      <c r="B20" s="462"/>
      <c r="C20" s="176" t="s">
        <v>113</v>
      </c>
      <c r="D20" s="323">
        <v>77893659</v>
      </c>
      <c r="E20" s="324">
        <v>1703</v>
      </c>
      <c r="F20" s="324">
        <v>1420634</v>
      </c>
      <c r="G20" s="322">
        <f t="shared" si="0"/>
        <v>54830.208906727559</v>
      </c>
      <c r="H20" s="325">
        <v>541</v>
      </c>
      <c r="I20" s="326">
        <v>93</v>
      </c>
    </row>
    <row r="21" spans="1:9" ht="17.45" customHeight="1" x14ac:dyDescent="0.15">
      <c r="A21" s="465"/>
      <c r="B21" s="462"/>
      <c r="C21" s="176" t="s">
        <v>114</v>
      </c>
      <c r="D21" s="323">
        <v>36143082</v>
      </c>
      <c r="E21" s="324">
        <v>4032</v>
      </c>
      <c r="F21" s="324">
        <v>903321</v>
      </c>
      <c r="G21" s="322">
        <f t="shared" si="0"/>
        <v>40011.33816218155</v>
      </c>
      <c r="H21" s="323">
        <v>41</v>
      </c>
      <c r="I21" s="327">
        <v>13</v>
      </c>
    </row>
    <row r="22" spans="1:9" ht="17.45" customHeight="1" x14ac:dyDescent="0.15">
      <c r="A22" s="465"/>
      <c r="B22" s="462"/>
      <c r="C22" s="176" t="s">
        <v>115</v>
      </c>
      <c r="D22" s="323">
        <v>16817842</v>
      </c>
      <c r="E22" s="324">
        <v>3230</v>
      </c>
      <c r="F22" s="324">
        <v>501711</v>
      </c>
      <c r="G22" s="322">
        <f t="shared" si="0"/>
        <v>33520.975222787623</v>
      </c>
      <c r="H22" s="323">
        <v>399</v>
      </c>
      <c r="I22" s="327">
        <v>256</v>
      </c>
    </row>
    <row r="23" spans="1:9" ht="17.45" customHeight="1" x14ac:dyDescent="0.15">
      <c r="A23" s="465"/>
      <c r="B23" s="462"/>
      <c r="C23" s="176" t="s">
        <v>116</v>
      </c>
      <c r="D23" s="323">
        <v>106013</v>
      </c>
      <c r="E23" s="337">
        <v>243</v>
      </c>
      <c r="F23" s="324">
        <v>9501</v>
      </c>
      <c r="G23" s="322">
        <f t="shared" si="0"/>
        <v>11158.088622250289</v>
      </c>
      <c r="H23" s="323">
        <v>1394</v>
      </c>
      <c r="I23" s="327">
        <v>348</v>
      </c>
    </row>
    <row r="24" spans="1:9" ht="17.45" customHeight="1" x14ac:dyDescent="0.15">
      <c r="A24" s="465"/>
      <c r="B24" s="463"/>
      <c r="C24" s="177" t="s">
        <v>117</v>
      </c>
      <c r="D24" s="329">
        <f>SUM(D19:D23)</f>
        <v>164301157</v>
      </c>
      <c r="E24" s="330">
        <f>SUM(E19:E23)</f>
        <v>9275</v>
      </c>
      <c r="F24" s="330">
        <f>SUM(F19:F23)</f>
        <v>3406861</v>
      </c>
      <c r="G24" s="331">
        <f t="shared" si="0"/>
        <v>48226.551362089616</v>
      </c>
      <c r="H24" s="332">
        <f>SUM(H19:H23)</f>
        <v>2375</v>
      </c>
      <c r="I24" s="333">
        <f>SUM(I19:I23)</f>
        <v>710</v>
      </c>
    </row>
    <row r="25" spans="1:9" ht="17.45" customHeight="1" x14ac:dyDescent="0.15">
      <c r="A25" s="465"/>
      <c r="B25" s="475" t="s">
        <v>33</v>
      </c>
      <c r="C25" s="180" t="s">
        <v>118</v>
      </c>
      <c r="D25" s="342">
        <v>1338354</v>
      </c>
      <c r="E25" s="343">
        <v>5</v>
      </c>
      <c r="F25" s="344">
        <v>11872</v>
      </c>
      <c r="G25" s="322">
        <f t="shared" si="0"/>
        <v>112731.974393531</v>
      </c>
      <c r="H25" s="320">
        <v>0</v>
      </c>
      <c r="I25" s="322">
        <v>0</v>
      </c>
    </row>
    <row r="26" spans="1:9" ht="17.45" customHeight="1" x14ac:dyDescent="0.15">
      <c r="A26" s="465"/>
      <c r="B26" s="462"/>
      <c r="C26" s="176" t="s">
        <v>119</v>
      </c>
      <c r="D26" s="323">
        <v>2868375</v>
      </c>
      <c r="E26" s="337">
        <v>33</v>
      </c>
      <c r="F26" s="324">
        <v>49556</v>
      </c>
      <c r="G26" s="322">
        <f t="shared" si="0"/>
        <v>57881.48760997659</v>
      </c>
      <c r="H26" s="325">
        <v>0</v>
      </c>
      <c r="I26" s="326">
        <v>0</v>
      </c>
    </row>
    <row r="27" spans="1:9" ht="17.45" customHeight="1" x14ac:dyDescent="0.15">
      <c r="A27" s="465"/>
      <c r="B27" s="462"/>
      <c r="C27" s="176" t="s">
        <v>120</v>
      </c>
      <c r="D27" s="323">
        <v>1851571</v>
      </c>
      <c r="E27" s="337">
        <v>46</v>
      </c>
      <c r="F27" s="324">
        <v>27336</v>
      </c>
      <c r="G27" s="322">
        <f t="shared" si="0"/>
        <v>67733.79426397424</v>
      </c>
      <c r="H27" s="323">
        <v>0</v>
      </c>
      <c r="I27" s="327">
        <v>0</v>
      </c>
    </row>
    <row r="28" spans="1:9" ht="17.45" customHeight="1" x14ac:dyDescent="0.15">
      <c r="A28" s="465"/>
      <c r="B28" s="462"/>
      <c r="C28" s="176" t="s">
        <v>121</v>
      </c>
      <c r="D28" s="323">
        <v>38683</v>
      </c>
      <c r="E28" s="337">
        <v>5</v>
      </c>
      <c r="F28" s="324">
        <v>950</v>
      </c>
      <c r="G28" s="322">
        <f t="shared" si="0"/>
        <v>40718.947368421053</v>
      </c>
      <c r="H28" s="323">
        <v>0</v>
      </c>
      <c r="I28" s="327">
        <v>0</v>
      </c>
    </row>
    <row r="29" spans="1:9" ht="17.45" customHeight="1" x14ac:dyDescent="0.15">
      <c r="A29" s="465"/>
      <c r="B29" s="462"/>
      <c r="C29" s="176" t="s">
        <v>122</v>
      </c>
      <c r="D29" s="345">
        <v>0</v>
      </c>
      <c r="E29" s="346">
        <v>0</v>
      </c>
      <c r="F29" s="346">
        <v>0</v>
      </c>
      <c r="G29" s="322">
        <v>0</v>
      </c>
      <c r="H29" s="323">
        <v>0</v>
      </c>
      <c r="I29" s="327">
        <v>0</v>
      </c>
    </row>
    <row r="30" spans="1:9" ht="17.45" customHeight="1" x14ac:dyDescent="0.15">
      <c r="A30" s="465"/>
      <c r="B30" s="463"/>
      <c r="C30" s="177" t="s">
        <v>123</v>
      </c>
      <c r="D30" s="347">
        <f>SUM(D25:D29)</f>
        <v>6096983</v>
      </c>
      <c r="E30" s="348">
        <f>SUM(E25:E29)</f>
        <v>89</v>
      </c>
      <c r="F30" s="348">
        <f>SUM(F25:F29)</f>
        <v>89714</v>
      </c>
      <c r="G30" s="331">
        <f t="shared" si="0"/>
        <v>67960.218026172064</v>
      </c>
      <c r="H30" s="332">
        <f>SUM(H25:H29)</f>
        <v>0</v>
      </c>
      <c r="I30" s="333">
        <f>SUM(I25:I29)</f>
        <v>0</v>
      </c>
    </row>
    <row r="31" spans="1:9" ht="17.45" customHeight="1" x14ac:dyDescent="0.15">
      <c r="A31" s="465"/>
      <c r="B31" s="461" t="s">
        <v>34</v>
      </c>
      <c r="C31" s="175" t="s">
        <v>124</v>
      </c>
      <c r="D31" s="320">
        <v>121374</v>
      </c>
      <c r="E31" s="334">
        <v>4</v>
      </c>
      <c r="F31" s="321">
        <v>7712</v>
      </c>
      <c r="G31" s="322">
        <f t="shared" si="0"/>
        <v>15738.329875518672</v>
      </c>
      <c r="H31" s="320">
        <v>0</v>
      </c>
      <c r="I31" s="322">
        <v>0</v>
      </c>
    </row>
    <row r="32" spans="1:9" ht="17.45" customHeight="1" x14ac:dyDescent="0.15">
      <c r="A32" s="465"/>
      <c r="B32" s="462"/>
      <c r="C32" s="176" t="s">
        <v>125</v>
      </c>
      <c r="D32" s="323">
        <v>1478583</v>
      </c>
      <c r="E32" s="337">
        <v>73</v>
      </c>
      <c r="F32" s="324">
        <v>48739</v>
      </c>
      <c r="G32" s="322">
        <f t="shared" si="0"/>
        <v>30336.75290834855</v>
      </c>
      <c r="H32" s="325">
        <v>0</v>
      </c>
      <c r="I32" s="326">
        <v>0</v>
      </c>
    </row>
    <row r="33" spans="1:11" ht="17.45" customHeight="1" x14ac:dyDescent="0.15">
      <c r="A33" s="465"/>
      <c r="B33" s="462"/>
      <c r="C33" s="176" t="s">
        <v>126</v>
      </c>
      <c r="D33" s="323">
        <v>20463375</v>
      </c>
      <c r="E33" s="324">
        <v>1089</v>
      </c>
      <c r="F33" s="324">
        <v>809623</v>
      </c>
      <c r="G33" s="322">
        <f t="shared" si="0"/>
        <v>25275.189810566153</v>
      </c>
      <c r="H33" s="323">
        <v>0</v>
      </c>
      <c r="I33" s="327">
        <v>0</v>
      </c>
    </row>
    <row r="34" spans="1:11" ht="17.45" customHeight="1" x14ac:dyDescent="0.15">
      <c r="A34" s="465"/>
      <c r="B34" s="462"/>
      <c r="C34" s="176" t="s">
        <v>127</v>
      </c>
      <c r="D34" s="323">
        <v>540009</v>
      </c>
      <c r="E34" s="337">
        <v>335</v>
      </c>
      <c r="F34" s="324">
        <v>76229</v>
      </c>
      <c r="G34" s="322">
        <f t="shared" si="0"/>
        <v>7084.0362591664589</v>
      </c>
      <c r="H34" s="323">
        <v>635</v>
      </c>
      <c r="I34" s="327">
        <v>138</v>
      </c>
    </row>
    <row r="35" spans="1:11" ht="17.45" customHeight="1" x14ac:dyDescent="0.15">
      <c r="A35" s="465"/>
      <c r="B35" s="462"/>
      <c r="C35" s="176" t="s">
        <v>128</v>
      </c>
      <c r="D35" s="323">
        <v>57701</v>
      </c>
      <c r="E35" s="337">
        <v>133</v>
      </c>
      <c r="F35" s="324">
        <v>6074</v>
      </c>
      <c r="G35" s="322">
        <f t="shared" si="0"/>
        <v>9499.6707276918005</v>
      </c>
      <c r="H35" s="323">
        <v>844</v>
      </c>
      <c r="I35" s="327">
        <v>180</v>
      </c>
    </row>
    <row r="36" spans="1:11" ht="17.45" customHeight="1" x14ac:dyDescent="0.15">
      <c r="A36" s="465"/>
      <c r="B36" s="463"/>
      <c r="C36" s="177" t="s">
        <v>129</v>
      </c>
      <c r="D36" s="329">
        <f>SUM(D31:D35)</f>
        <v>22661042</v>
      </c>
      <c r="E36" s="330">
        <f>SUM(E31:E35)</f>
        <v>1634</v>
      </c>
      <c r="F36" s="330">
        <f>SUM(F31:F35)</f>
        <v>948377</v>
      </c>
      <c r="G36" s="331">
        <f t="shared" si="0"/>
        <v>23894.550373954662</v>
      </c>
      <c r="H36" s="332">
        <f>SUM(H31:H35)</f>
        <v>1479</v>
      </c>
      <c r="I36" s="333">
        <f>SUM(I31:I35)</f>
        <v>318</v>
      </c>
    </row>
    <row r="37" spans="1:11" ht="17.45" customHeight="1" x14ac:dyDescent="0.15">
      <c r="A37" s="465"/>
      <c r="B37" s="461" t="s">
        <v>130</v>
      </c>
      <c r="C37" s="175" t="s">
        <v>124</v>
      </c>
      <c r="D37" s="320">
        <v>1644490</v>
      </c>
      <c r="E37" s="334">
        <v>4</v>
      </c>
      <c r="F37" s="321">
        <v>19911</v>
      </c>
      <c r="G37" s="322">
        <f t="shared" si="0"/>
        <v>82592.034553764257</v>
      </c>
      <c r="H37" s="320">
        <v>0</v>
      </c>
      <c r="I37" s="322">
        <v>0</v>
      </c>
    </row>
    <row r="38" spans="1:11" ht="17.45" customHeight="1" x14ac:dyDescent="0.15">
      <c r="A38" s="465"/>
      <c r="B38" s="462"/>
      <c r="C38" s="176" t="s">
        <v>125</v>
      </c>
      <c r="D38" s="323">
        <v>17193775</v>
      </c>
      <c r="E38" s="324">
        <v>10982</v>
      </c>
      <c r="F38" s="324">
        <v>448778</v>
      </c>
      <c r="G38" s="322">
        <f t="shared" si="0"/>
        <v>38312.428416722745</v>
      </c>
      <c r="H38" s="325">
        <v>14</v>
      </c>
      <c r="I38" s="326">
        <v>0</v>
      </c>
    </row>
    <row r="39" spans="1:11" ht="17.45" customHeight="1" x14ac:dyDescent="0.15">
      <c r="A39" s="465"/>
      <c r="B39" s="462"/>
      <c r="C39" s="176" t="s">
        <v>126</v>
      </c>
      <c r="D39" s="323">
        <v>9539717</v>
      </c>
      <c r="E39" s="337">
        <v>107</v>
      </c>
      <c r="F39" s="324">
        <v>190636</v>
      </c>
      <c r="G39" s="322">
        <f t="shared" si="0"/>
        <v>50041.529406827671</v>
      </c>
      <c r="H39" s="323">
        <v>0</v>
      </c>
      <c r="I39" s="327">
        <v>0</v>
      </c>
      <c r="K39" s="223"/>
    </row>
    <row r="40" spans="1:11" ht="17.45" customHeight="1" x14ac:dyDescent="0.15">
      <c r="A40" s="465"/>
      <c r="B40" s="462"/>
      <c r="C40" s="176" t="s">
        <v>127</v>
      </c>
      <c r="D40" s="323">
        <v>94092</v>
      </c>
      <c r="E40" s="337">
        <v>77</v>
      </c>
      <c r="F40" s="324">
        <v>6558</v>
      </c>
      <c r="G40" s="322">
        <f t="shared" si="0"/>
        <v>14347.666971637695</v>
      </c>
      <c r="H40" s="323">
        <v>0</v>
      </c>
      <c r="I40" s="327">
        <v>0</v>
      </c>
      <c r="K40" s="223"/>
    </row>
    <row r="41" spans="1:11" ht="17.45" customHeight="1" x14ac:dyDescent="0.15">
      <c r="A41" s="465"/>
      <c r="B41" s="462"/>
      <c r="C41" s="176" t="s">
        <v>128</v>
      </c>
      <c r="D41" s="323">
        <v>21510</v>
      </c>
      <c r="E41" s="337">
        <v>86</v>
      </c>
      <c r="F41" s="324">
        <v>1842</v>
      </c>
      <c r="G41" s="322">
        <f t="shared" si="0"/>
        <v>11677.524429967427</v>
      </c>
      <c r="H41" s="323">
        <v>302</v>
      </c>
      <c r="I41" s="327">
        <v>78</v>
      </c>
    </row>
    <row r="42" spans="1:11" ht="17.45" customHeight="1" x14ac:dyDescent="0.15">
      <c r="A42" s="465"/>
      <c r="B42" s="463"/>
      <c r="C42" s="177" t="s">
        <v>129</v>
      </c>
      <c r="D42" s="329">
        <f>SUM(D37:D41)</f>
        <v>28493584</v>
      </c>
      <c r="E42" s="330">
        <f>SUM(E37:E41)</f>
        <v>11256</v>
      </c>
      <c r="F42" s="330">
        <f>SUM(F37:F41)</f>
        <v>667725</v>
      </c>
      <c r="G42" s="331">
        <f t="shared" si="0"/>
        <v>42672.633194803253</v>
      </c>
      <c r="H42" s="332">
        <f>SUM(H37:H41)</f>
        <v>316</v>
      </c>
      <c r="I42" s="333">
        <f>SUM(I37:I41)</f>
        <v>78</v>
      </c>
    </row>
    <row r="43" spans="1:11" ht="17.45" customHeight="1" x14ac:dyDescent="0.15">
      <c r="A43" s="465"/>
      <c r="B43" s="472" t="s">
        <v>81</v>
      </c>
      <c r="C43" s="175" t="s">
        <v>131</v>
      </c>
      <c r="D43" s="342">
        <f t="shared" ref="D43:E47" si="1">D13+D19+D25+D31+D37</f>
        <v>43247250</v>
      </c>
      <c r="E43" s="349">
        <f t="shared" si="1"/>
        <v>94</v>
      </c>
      <c r="F43" s="349">
        <f>F13+F19+F25+F31+F37</f>
        <v>704081</v>
      </c>
      <c r="G43" s="350">
        <f t="shared" si="0"/>
        <v>61423.685627079838</v>
      </c>
      <c r="H43" s="351">
        <f t="shared" ref="H43:I47" si="2">H13+H19+H25+H31+H37</f>
        <v>0</v>
      </c>
      <c r="I43" s="352">
        <f t="shared" si="2"/>
        <v>0</v>
      </c>
    </row>
    <row r="44" spans="1:11" ht="17.45" customHeight="1" x14ac:dyDescent="0.15">
      <c r="A44" s="465"/>
      <c r="B44" s="473"/>
      <c r="C44" s="176" t="s">
        <v>132</v>
      </c>
      <c r="D44" s="323">
        <f t="shared" si="1"/>
        <v>105866252</v>
      </c>
      <c r="E44" s="353">
        <f t="shared" si="1"/>
        <v>12926</v>
      </c>
      <c r="F44" s="353">
        <f>F14+F20+F26+F32+F38</f>
        <v>2108699</v>
      </c>
      <c r="G44" s="327">
        <f t="shared" si="0"/>
        <v>50204.534644347063</v>
      </c>
      <c r="H44" s="354">
        <f t="shared" si="2"/>
        <v>555</v>
      </c>
      <c r="I44" s="355">
        <f t="shared" si="2"/>
        <v>93</v>
      </c>
    </row>
    <row r="45" spans="1:11" ht="17.45" customHeight="1" x14ac:dyDescent="0.15">
      <c r="A45" s="465"/>
      <c r="B45" s="473"/>
      <c r="C45" s="176" t="s">
        <v>133</v>
      </c>
      <c r="D45" s="323">
        <f t="shared" si="1"/>
        <v>99615555</v>
      </c>
      <c r="E45" s="353">
        <f t="shared" si="1"/>
        <v>6203</v>
      </c>
      <c r="F45" s="353">
        <f>F15+F21+F27+F33+F39</f>
        <v>2574806</v>
      </c>
      <c r="G45" s="327">
        <f t="shared" si="0"/>
        <v>38688.567216326199</v>
      </c>
      <c r="H45" s="354">
        <f t="shared" si="2"/>
        <v>41</v>
      </c>
      <c r="I45" s="355">
        <f t="shared" si="2"/>
        <v>13</v>
      </c>
    </row>
    <row r="46" spans="1:11" ht="17.45" customHeight="1" x14ac:dyDescent="0.15">
      <c r="A46" s="465"/>
      <c r="B46" s="473"/>
      <c r="C46" s="176" t="s">
        <v>134</v>
      </c>
      <c r="D46" s="323">
        <f t="shared" si="1"/>
        <v>17865938</v>
      </c>
      <c r="E46" s="353">
        <f t="shared" si="1"/>
        <v>3782</v>
      </c>
      <c r="F46" s="353">
        <f>F16+F22+F28+F34+F40</f>
        <v>603431</v>
      </c>
      <c r="G46" s="327">
        <f t="shared" si="0"/>
        <v>29607.259156390704</v>
      </c>
      <c r="H46" s="354">
        <f t="shared" si="2"/>
        <v>1091</v>
      </c>
      <c r="I46" s="355">
        <f t="shared" si="2"/>
        <v>404</v>
      </c>
    </row>
    <row r="47" spans="1:11" ht="17.45" customHeight="1" x14ac:dyDescent="0.15">
      <c r="A47" s="465"/>
      <c r="B47" s="473"/>
      <c r="C47" s="176" t="s">
        <v>135</v>
      </c>
      <c r="D47" s="323">
        <f t="shared" si="1"/>
        <v>188007</v>
      </c>
      <c r="E47" s="324">
        <f t="shared" si="1"/>
        <v>468</v>
      </c>
      <c r="F47" s="324">
        <f>F17+F23+F29+F35+F41</f>
        <v>17580</v>
      </c>
      <c r="G47" s="327">
        <f t="shared" si="0"/>
        <v>10694.368600682594</v>
      </c>
      <c r="H47" s="323">
        <f t="shared" si="2"/>
        <v>2540</v>
      </c>
      <c r="I47" s="327">
        <f t="shared" si="2"/>
        <v>606</v>
      </c>
    </row>
    <row r="48" spans="1:11" ht="17.45" customHeight="1" x14ac:dyDescent="0.15">
      <c r="A48" s="466"/>
      <c r="B48" s="474"/>
      <c r="C48" s="177" t="s">
        <v>136</v>
      </c>
      <c r="D48" s="207">
        <f t="shared" ref="D48:I48" si="3">SUM(D43:D47)</f>
        <v>266783002</v>
      </c>
      <c r="E48" s="179">
        <f t="shared" si="3"/>
        <v>23473</v>
      </c>
      <c r="F48" s="179">
        <f t="shared" si="3"/>
        <v>6008597</v>
      </c>
      <c r="G48" s="206">
        <f t="shared" si="0"/>
        <v>44400.215557808253</v>
      </c>
      <c r="H48" s="178">
        <f t="shared" si="3"/>
        <v>4227</v>
      </c>
      <c r="I48" s="206">
        <f t="shared" si="3"/>
        <v>1116</v>
      </c>
    </row>
    <row r="49" spans="1:9" x14ac:dyDescent="0.15">
      <c r="A49" s="35"/>
      <c r="B49" s="38"/>
      <c r="C49" s="39"/>
      <c r="D49" s="37"/>
      <c r="E49" s="37"/>
      <c r="F49" s="37"/>
      <c r="G49" s="37"/>
      <c r="H49" s="51"/>
      <c r="I49" s="108" t="s">
        <v>104</v>
      </c>
    </row>
    <row r="52" spans="1:9" ht="13.5" x14ac:dyDescent="0.15">
      <c r="B52" s="60"/>
    </row>
    <row r="55" spans="1:9" ht="13.5" x14ac:dyDescent="0.15">
      <c r="B55" s="60"/>
    </row>
  </sheetData>
  <mergeCells count="17">
    <mergeCell ref="H5:I5"/>
    <mergeCell ref="B7:C7"/>
    <mergeCell ref="D5:G5"/>
    <mergeCell ref="B8:C8"/>
    <mergeCell ref="A5:C6"/>
    <mergeCell ref="B13:B18"/>
    <mergeCell ref="B19:B24"/>
    <mergeCell ref="A13:A48"/>
    <mergeCell ref="B9:C9"/>
    <mergeCell ref="B10:C10"/>
    <mergeCell ref="A7:A12"/>
    <mergeCell ref="B43:B48"/>
    <mergeCell ref="B25:B30"/>
    <mergeCell ref="B31:B36"/>
    <mergeCell ref="B37:B42"/>
    <mergeCell ref="B11:C11"/>
    <mergeCell ref="B12:C12"/>
  </mergeCells>
  <phoneticPr fontId="9"/>
  <printOptions gridLinesSet="0"/>
  <pageMargins left="0.59055118110236227" right="0.27559055118110237" top="0.43307086614173229" bottom="0.19685039370078741" header="0.62992125984251968" footer="0.35433070866141736"/>
  <pageSetup paperSize="9" firstPageNumber="40" pageOrder="overThenDown" orientation="portrait" blackAndWhite="1" useFirstPageNumber="1" horizontalDpi="300" verticalDpi="300" r:id="rId1"/>
  <headerFooter alignWithMargins="0">
    <oddFooter>&amp;C&amp;"ＭＳ 明朝,標準"&amp;11－17－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5"/>
  <sheetViews>
    <sheetView zoomScaleNormal="100" workbookViewId="0"/>
  </sheetViews>
  <sheetFormatPr defaultColWidth="8" defaultRowHeight="14.25" x14ac:dyDescent="0.15"/>
  <cols>
    <col min="1" max="1" width="3.25" style="226" customWidth="1"/>
    <col min="2" max="2" width="13.25" style="226" customWidth="1"/>
    <col min="3" max="3" width="11.625" style="226" customWidth="1"/>
    <col min="4" max="8" width="10.625" style="226" customWidth="1"/>
    <col min="9" max="9" width="8" style="226" customWidth="1"/>
    <col min="10" max="16384" width="8" style="226"/>
  </cols>
  <sheetData>
    <row r="3" spans="1:10" s="13" customFormat="1" ht="21.75" customHeight="1" x14ac:dyDescent="0.15">
      <c r="A3" s="79" t="s">
        <v>219</v>
      </c>
    </row>
    <row r="4" spans="1:10" ht="15.75" customHeight="1" x14ac:dyDescent="0.15">
      <c r="A4" s="493" t="s">
        <v>138</v>
      </c>
      <c r="B4" s="494"/>
      <c r="C4" s="499" t="s">
        <v>35</v>
      </c>
      <c r="D4" s="500"/>
      <c r="E4" s="501"/>
      <c r="F4" s="502" t="s">
        <v>36</v>
      </c>
      <c r="G4" s="500"/>
      <c r="H4" s="501"/>
    </row>
    <row r="5" spans="1:10" ht="15.75" customHeight="1" x14ac:dyDescent="0.15">
      <c r="A5" s="495"/>
      <c r="B5" s="496"/>
      <c r="C5" s="54" t="s">
        <v>37</v>
      </c>
      <c r="D5" s="55" t="s">
        <v>38</v>
      </c>
      <c r="E5" s="503" t="s">
        <v>39</v>
      </c>
      <c r="F5" s="100" t="s">
        <v>37</v>
      </c>
      <c r="G5" s="55" t="s">
        <v>38</v>
      </c>
      <c r="H5" s="503" t="s">
        <v>39</v>
      </c>
    </row>
    <row r="6" spans="1:10" ht="15.75" customHeight="1" x14ac:dyDescent="0.15">
      <c r="A6" s="497"/>
      <c r="B6" s="498"/>
      <c r="C6" s="52" t="s">
        <v>40</v>
      </c>
      <c r="D6" s="53" t="s">
        <v>41</v>
      </c>
      <c r="E6" s="504"/>
      <c r="F6" s="101" t="s">
        <v>40</v>
      </c>
      <c r="G6" s="53" t="s">
        <v>41</v>
      </c>
      <c r="H6" s="504"/>
      <c r="J6"/>
    </row>
    <row r="7" spans="1:10" ht="21.75" customHeight="1" x14ac:dyDescent="0.15">
      <c r="A7" s="490" t="s">
        <v>42</v>
      </c>
      <c r="B7" s="187" t="s">
        <v>43</v>
      </c>
      <c r="C7" s="356">
        <v>52393</v>
      </c>
      <c r="D7" s="357">
        <v>3848948</v>
      </c>
      <c r="E7" s="358">
        <v>502</v>
      </c>
      <c r="F7" s="356">
        <v>21889</v>
      </c>
      <c r="G7" s="357">
        <v>259181</v>
      </c>
      <c r="H7" s="358">
        <v>278</v>
      </c>
      <c r="J7"/>
    </row>
    <row r="8" spans="1:10" ht="21.75" customHeight="1" x14ac:dyDescent="0.15">
      <c r="A8" s="491"/>
      <c r="B8" s="187" t="s">
        <v>44</v>
      </c>
      <c r="C8" s="356">
        <v>397</v>
      </c>
      <c r="D8" s="357">
        <v>28040</v>
      </c>
      <c r="E8" s="358">
        <v>3</v>
      </c>
      <c r="F8" s="356">
        <v>3781</v>
      </c>
      <c r="G8" s="357">
        <v>31561</v>
      </c>
      <c r="H8" s="358">
        <v>31</v>
      </c>
      <c r="J8"/>
    </row>
    <row r="9" spans="1:10" ht="21.75" customHeight="1" x14ac:dyDescent="0.15">
      <c r="A9" s="491"/>
      <c r="B9" s="187" t="s">
        <v>45</v>
      </c>
      <c r="C9" s="356">
        <v>5403</v>
      </c>
      <c r="D9" s="357">
        <v>401161</v>
      </c>
      <c r="E9" s="358">
        <v>13</v>
      </c>
      <c r="F9" s="356">
        <v>7728</v>
      </c>
      <c r="G9" s="357">
        <v>63435</v>
      </c>
      <c r="H9" s="358">
        <v>35</v>
      </c>
    </row>
    <row r="10" spans="1:10" ht="21.75" customHeight="1" x14ac:dyDescent="0.15">
      <c r="A10" s="491"/>
      <c r="B10" s="187" t="s">
        <v>46</v>
      </c>
      <c r="C10" s="356">
        <v>438</v>
      </c>
      <c r="D10" s="357">
        <v>12459</v>
      </c>
      <c r="E10" s="358">
        <v>6</v>
      </c>
      <c r="F10" s="356">
        <v>2135</v>
      </c>
      <c r="G10" s="357">
        <v>14453</v>
      </c>
      <c r="H10" s="358">
        <v>9</v>
      </c>
    </row>
    <row r="11" spans="1:10" ht="21.75" customHeight="1" x14ac:dyDescent="0.15">
      <c r="A11" s="491"/>
      <c r="B11" s="187" t="s">
        <v>47</v>
      </c>
      <c r="C11" s="356">
        <v>0</v>
      </c>
      <c r="D11" s="357">
        <v>0</v>
      </c>
      <c r="E11" s="358">
        <v>0</v>
      </c>
      <c r="F11" s="356">
        <v>414</v>
      </c>
      <c r="G11" s="357">
        <v>2334</v>
      </c>
      <c r="H11" s="358">
        <v>12</v>
      </c>
    </row>
    <row r="12" spans="1:10" ht="21.75" customHeight="1" x14ac:dyDescent="0.15">
      <c r="A12" s="492"/>
      <c r="B12" s="188" t="s">
        <v>48</v>
      </c>
      <c r="C12" s="359">
        <f t="shared" ref="C12:H12" si="0">SUM(C7:C11)</f>
        <v>58631</v>
      </c>
      <c r="D12" s="360">
        <f t="shared" si="0"/>
        <v>4290608</v>
      </c>
      <c r="E12" s="361">
        <f t="shared" si="0"/>
        <v>524</v>
      </c>
      <c r="F12" s="359">
        <f t="shared" si="0"/>
        <v>35947</v>
      </c>
      <c r="G12" s="360">
        <f t="shared" si="0"/>
        <v>370964</v>
      </c>
      <c r="H12" s="361">
        <f t="shared" si="0"/>
        <v>365</v>
      </c>
    </row>
    <row r="13" spans="1:10" ht="21.75" customHeight="1" x14ac:dyDescent="0.15">
      <c r="A13" s="490" t="s">
        <v>49</v>
      </c>
      <c r="B13" s="189" t="s">
        <v>159</v>
      </c>
      <c r="C13" s="356">
        <v>19805</v>
      </c>
      <c r="D13" s="357">
        <v>1680415</v>
      </c>
      <c r="E13" s="358">
        <v>16</v>
      </c>
      <c r="F13" s="362">
        <v>8046</v>
      </c>
      <c r="G13" s="357">
        <v>209571</v>
      </c>
      <c r="H13" s="358">
        <v>15</v>
      </c>
    </row>
    <row r="14" spans="1:10" ht="21.75" customHeight="1" x14ac:dyDescent="0.15">
      <c r="A14" s="491"/>
      <c r="B14" s="187" t="s">
        <v>50</v>
      </c>
      <c r="C14" s="356">
        <v>10696</v>
      </c>
      <c r="D14" s="357">
        <v>895375</v>
      </c>
      <c r="E14" s="358">
        <v>54</v>
      </c>
      <c r="F14" s="362">
        <v>9236</v>
      </c>
      <c r="G14" s="357">
        <v>155593</v>
      </c>
      <c r="H14" s="358">
        <v>40</v>
      </c>
      <c r="J14" s="227"/>
    </row>
    <row r="15" spans="1:10" ht="21.75" customHeight="1" x14ac:dyDescent="0.15">
      <c r="A15" s="491"/>
      <c r="B15" s="187" t="s">
        <v>51</v>
      </c>
      <c r="C15" s="356">
        <v>5202</v>
      </c>
      <c r="D15" s="357">
        <v>298895</v>
      </c>
      <c r="E15" s="358">
        <v>9</v>
      </c>
      <c r="F15" s="362">
        <v>4105</v>
      </c>
      <c r="G15" s="357">
        <v>31306</v>
      </c>
      <c r="H15" s="358">
        <v>12</v>
      </c>
    </row>
    <row r="16" spans="1:10" ht="21.75" customHeight="1" x14ac:dyDescent="0.15">
      <c r="A16" s="491"/>
      <c r="B16" s="187" t="s">
        <v>47</v>
      </c>
      <c r="C16" s="356">
        <v>864</v>
      </c>
      <c r="D16" s="357">
        <v>51509</v>
      </c>
      <c r="E16" s="358">
        <v>9</v>
      </c>
      <c r="F16" s="362">
        <v>279</v>
      </c>
      <c r="G16" s="357">
        <v>6557</v>
      </c>
      <c r="H16" s="358">
        <v>11</v>
      </c>
    </row>
    <row r="17" spans="1:8" ht="21.75" customHeight="1" x14ac:dyDescent="0.15">
      <c r="A17" s="492"/>
      <c r="B17" s="188" t="s">
        <v>48</v>
      </c>
      <c r="C17" s="359">
        <f t="shared" ref="C17:H17" si="1">SUM(C13:C16)</f>
        <v>36567</v>
      </c>
      <c r="D17" s="360">
        <f t="shared" si="1"/>
        <v>2926194</v>
      </c>
      <c r="E17" s="361">
        <f>SUM(E13:E16)</f>
        <v>88</v>
      </c>
      <c r="F17" s="363">
        <f t="shared" si="1"/>
        <v>21666</v>
      </c>
      <c r="G17" s="360">
        <f t="shared" si="1"/>
        <v>403027</v>
      </c>
      <c r="H17" s="361">
        <f t="shared" si="1"/>
        <v>78</v>
      </c>
    </row>
    <row r="18" spans="1:8" ht="21.75" customHeight="1" x14ac:dyDescent="0.15">
      <c r="A18" s="524" t="s">
        <v>52</v>
      </c>
      <c r="B18" s="525"/>
      <c r="C18" s="128">
        <f t="shared" ref="C18:H18" si="2">SUM(C12,C17)</f>
        <v>95198</v>
      </c>
      <c r="D18" s="129">
        <f t="shared" si="2"/>
        <v>7216802</v>
      </c>
      <c r="E18" s="130">
        <f>SUM(E12,E17)</f>
        <v>612</v>
      </c>
      <c r="F18" s="131">
        <f t="shared" si="2"/>
        <v>57613</v>
      </c>
      <c r="G18" s="129">
        <f t="shared" si="2"/>
        <v>773991</v>
      </c>
      <c r="H18" s="130">
        <f t="shared" si="2"/>
        <v>443</v>
      </c>
    </row>
    <row r="19" spans="1:8" ht="13.5" customHeight="1" x14ac:dyDescent="0.15">
      <c r="A19" s="13"/>
      <c r="B19" s="13"/>
      <c r="C19" s="13"/>
      <c r="D19" s="13"/>
      <c r="E19" s="13"/>
      <c r="F19" s="13"/>
      <c r="G19" s="81"/>
      <c r="H19" s="102" t="s">
        <v>4</v>
      </c>
    </row>
    <row r="20" spans="1:8" ht="33" customHeight="1" x14ac:dyDescent="0.15">
      <c r="A20" s="13"/>
      <c r="B20" s="13"/>
      <c r="C20" s="13"/>
      <c r="D20" s="13"/>
      <c r="E20" s="13"/>
      <c r="F20" s="13"/>
      <c r="G20" s="81"/>
      <c r="H20" s="102"/>
    </row>
    <row r="21" spans="1:8" ht="15" customHeight="1" x14ac:dyDescent="0.2">
      <c r="A21" s="116" t="s">
        <v>151</v>
      </c>
      <c r="B21" s="15"/>
      <c r="C21" s="14"/>
      <c r="D21" s="14"/>
      <c r="E21" s="14"/>
      <c r="F21" s="14"/>
      <c r="G21" s="14"/>
    </row>
    <row r="22" spans="1:8" ht="13.5" customHeight="1" x14ac:dyDescent="0.2">
      <c r="A22" s="116"/>
      <c r="B22" s="15"/>
      <c r="C22" s="14"/>
      <c r="D22" s="14"/>
      <c r="E22" s="14"/>
      <c r="F22" s="14"/>
      <c r="G22" s="14"/>
    </row>
    <row r="23" spans="1:8" ht="21" customHeight="1" x14ac:dyDescent="0.15">
      <c r="A23" s="230" t="s">
        <v>217</v>
      </c>
      <c r="B23" s="16"/>
      <c r="C23" s="14"/>
      <c r="D23" s="14"/>
      <c r="E23" s="14"/>
      <c r="F23" s="91"/>
      <c r="G23" s="103" t="s">
        <v>171</v>
      </c>
    </row>
    <row r="24" spans="1:8" ht="18" customHeight="1" x14ac:dyDescent="0.15">
      <c r="A24" s="40" t="s">
        <v>0</v>
      </c>
      <c r="B24" s="41"/>
      <c r="C24" s="42"/>
      <c r="D24" s="526" t="s">
        <v>80</v>
      </c>
      <c r="E24" s="505" t="s">
        <v>62</v>
      </c>
      <c r="F24" s="507" t="s">
        <v>92</v>
      </c>
      <c r="G24" s="508"/>
    </row>
    <row r="25" spans="1:8" ht="16.5" customHeight="1" x14ac:dyDescent="0.15">
      <c r="A25" s="43" t="s">
        <v>0</v>
      </c>
      <c r="B25" s="44"/>
      <c r="C25" s="45"/>
      <c r="D25" s="527"/>
      <c r="E25" s="506"/>
      <c r="F25" s="82" t="s">
        <v>173</v>
      </c>
      <c r="G25" s="83" t="s">
        <v>174</v>
      </c>
    </row>
    <row r="26" spans="1:8" ht="30" customHeight="1" x14ac:dyDescent="0.15">
      <c r="A26" s="509" t="s">
        <v>54</v>
      </c>
      <c r="B26" s="512" t="s">
        <v>75</v>
      </c>
      <c r="C26" s="513"/>
      <c r="D26" s="304">
        <v>15539129</v>
      </c>
      <c r="E26" s="305">
        <v>15514389</v>
      </c>
      <c r="F26" s="306">
        <v>49014</v>
      </c>
      <c r="G26" s="307">
        <v>15465375</v>
      </c>
    </row>
    <row r="27" spans="1:8" ht="30" customHeight="1" x14ac:dyDescent="0.15">
      <c r="A27" s="510"/>
      <c r="B27" s="514" t="s">
        <v>76</v>
      </c>
      <c r="C27" s="515"/>
      <c r="D27" s="308">
        <v>19547645</v>
      </c>
      <c r="E27" s="309">
        <v>19251608</v>
      </c>
      <c r="F27" s="310">
        <v>385009</v>
      </c>
      <c r="G27" s="311">
        <v>18866599</v>
      </c>
    </row>
    <row r="28" spans="1:8" ht="30" customHeight="1" x14ac:dyDescent="0.15">
      <c r="A28" s="510"/>
      <c r="B28" s="516" t="s">
        <v>58</v>
      </c>
      <c r="C28" s="517"/>
      <c r="D28" s="308">
        <v>225</v>
      </c>
      <c r="E28" s="309">
        <v>225</v>
      </c>
      <c r="F28" s="310">
        <v>0</v>
      </c>
      <c r="G28" s="311">
        <v>225</v>
      </c>
    </row>
    <row r="29" spans="1:8" ht="30" customHeight="1" x14ac:dyDescent="0.15">
      <c r="A29" s="510"/>
      <c r="B29" s="514" t="s">
        <v>77</v>
      </c>
      <c r="C29" s="515"/>
      <c r="D29" s="312">
        <v>473898</v>
      </c>
      <c r="E29" s="313">
        <v>470587</v>
      </c>
      <c r="F29" s="314">
        <v>3312</v>
      </c>
      <c r="G29" s="315">
        <v>467275</v>
      </c>
    </row>
    <row r="30" spans="1:8" ht="30" customHeight="1" x14ac:dyDescent="0.15">
      <c r="A30" s="510"/>
      <c r="B30" s="514" t="s">
        <v>78</v>
      </c>
      <c r="C30" s="515"/>
      <c r="D30" s="308">
        <v>14009186</v>
      </c>
      <c r="E30" s="309">
        <v>14008315</v>
      </c>
      <c r="F30" s="310">
        <v>3483</v>
      </c>
      <c r="G30" s="311">
        <v>14004832</v>
      </c>
    </row>
    <row r="31" spans="1:8" ht="30" customHeight="1" x14ac:dyDescent="0.15">
      <c r="A31" s="511"/>
      <c r="B31" s="516" t="s">
        <v>79</v>
      </c>
      <c r="C31" s="517"/>
      <c r="D31" s="308">
        <f>SUM(D26:D30)</f>
        <v>49570083</v>
      </c>
      <c r="E31" s="316">
        <f>SUM(E26:E30)</f>
        <v>49245124</v>
      </c>
      <c r="F31" s="317">
        <f>SUM(F26:F30)</f>
        <v>440818</v>
      </c>
      <c r="G31" s="311">
        <f>SUM(G26:G30)</f>
        <v>48804306</v>
      </c>
    </row>
    <row r="32" spans="1:8" ht="30" customHeight="1" x14ac:dyDescent="0.15">
      <c r="A32" s="518" t="s">
        <v>152</v>
      </c>
      <c r="B32" s="519"/>
      <c r="C32" s="520"/>
      <c r="D32" s="318">
        <v>29133870</v>
      </c>
      <c r="E32" s="319">
        <v>28194347</v>
      </c>
      <c r="F32" s="197"/>
      <c r="G32" s="198"/>
    </row>
    <row r="33" spans="1:7" ht="22.5" customHeight="1" x14ac:dyDescent="0.15">
      <c r="A33" s="521" t="s">
        <v>53</v>
      </c>
      <c r="B33" s="522"/>
      <c r="C33" s="523"/>
      <c r="D33" s="181">
        <f>SUM(D31:D32)</f>
        <v>78703953</v>
      </c>
      <c r="E33" s="182">
        <f>SUM(E31:E32)</f>
        <v>77439471</v>
      </c>
      <c r="F33" s="199"/>
      <c r="G33" s="200"/>
    </row>
    <row r="34" spans="1:7" x14ac:dyDescent="0.15">
      <c r="A34" s="14"/>
      <c r="B34" s="14"/>
      <c r="C34" s="14"/>
      <c r="D34" s="14"/>
      <c r="E34" s="14"/>
      <c r="F34" s="80"/>
      <c r="G34" s="103" t="s">
        <v>4</v>
      </c>
    </row>
    <row r="35" spans="1:7" ht="21" customHeight="1" x14ac:dyDescent="0.15"/>
  </sheetData>
  <mergeCells count="20">
    <mergeCell ref="A32:C32"/>
    <mergeCell ref="A33:C33"/>
    <mergeCell ref="A13:A17"/>
    <mergeCell ref="A18:B18"/>
    <mergeCell ref="D24:D25"/>
    <mergeCell ref="E24:E25"/>
    <mergeCell ref="F24:G24"/>
    <mergeCell ref="A26:A31"/>
    <mergeCell ref="B26:C26"/>
    <mergeCell ref="B27:C27"/>
    <mergeCell ref="B28:C28"/>
    <mergeCell ref="B29:C29"/>
    <mergeCell ref="B30:C30"/>
    <mergeCell ref="B31:C31"/>
    <mergeCell ref="A7:A12"/>
    <mergeCell ref="A4:B6"/>
    <mergeCell ref="C4:E4"/>
    <mergeCell ref="F4:H4"/>
    <mergeCell ref="E5:E6"/>
    <mergeCell ref="H5:H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Footer>&amp;C&amp;"ＭＳ 明朝,標準"－18－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/>
  </sheetViews>
  <sheetFormatPr defaultColWidth="8" defaultRowHeight="14.25" x14ac:dyDescent="0.15"/>
  <cols>
    <col min="1" max="1" width="3.25" style="226" customWidth="1"/>
    <col min="2" max="2" width="13.25" style="226" customWidth="1"/>
    <col min="3" max="3" width="11.625" style="226" customWidth="1"/>
    <col min="4" max="4" width="10.625" style="226" customWidth="1"/>
    <col min="5" max="5" width="11.625" style="226" customWidth="1"/>
    <col min="6" max="6" width="10.625" style="226" customWidth="1"/>
    <col min="7" max="7" width="11.625" style="226" customWidth="1"/>
    <col min="8" max="8" width="10.625" style="226" customWidth="1"/>
    <col min="9" max="9" width="8" style="226" customWidth="1"/>
    <col min="10" max="16384" width="8" style="226"/>
  </cols>
  <sheetData>
    <row r="1" spans="1:8" ht="18.75" customHeight="1" x14ac:dyDescent="0.15"/>
    <row r="2" spans="1:8" ht="18.75" customHeight="1" x14ac:dyDescent="0.15"/>
    <row r="3" spans="1:8" ht="22.5" customHeight="1" x14ac:dyDescent="0.15">
      <c r="A3" s="231" t="s">
        <v>193</v>
      </c>
      <c r="B3" s="14"/>
      <c r="C3" s="14"/>
      <c r="D3" s="14"/>
      <c r="E3" s="14"/>
      <c r="F3" s="14"/>
      <c r="G3" s="14"/>
    </row>
    <row r="4" spans="1:8" ht="24" customHeight="1" x14ac:dyDescent="0.15">
      <c r="A4" s="228"/>
      <c r="B4" s="229"/>
      <c r="C4" s="536" t="s">
        <v>188</v>
      </c>
      <c r="D4" s="537"/>
      <c r="E4" s="528" t="s">
        <v>191</v>
      </c>
      <c r="F4" s="529"/>
      <c r="G4" s="528" t="s">
        <v>213</v>
      </c>
      <c r="H4" s="529"/>
    </row>
    <row r="5" spans="1:8" ht="24" customHeight="1" x14ac:dyDescent="0.15">
      <c r="A5" s="530" t="s">
        <v>194</v>
      </c>
      <c r="B5" s="530"/>
      <c r="C5" s="270">
        <v>655</v>
      </c>
      <c r="D5" s="233" t="s">
        <v>195</v>
      </c>
      <c r="E5" s="270">
        <v>826</v>
      </c>
      <c r="F5" s="233" t="s">
        <v>195</v>
      </c>
      <c r="G5" s="270">
        <v>1057</v>
      </c>
      <c r="H5" s="233" t="s">
        <v>195</v>
      </c>
    </row>
    <row r="6" spans="1:8" ht="24" customHeight="1" x14ac:dyDescent="0.15">
      <c r="A6" s="531" t="s">
        <v>196</v>
      </c>
      <c r="B6" s="531"/>
      <c r="C6" s="271">
        <v>14.8</v>
      </c>
      <c r="D6" s="237" t="s">
        <v>197</v>
      </c>
      <c r="E6" s="271">
        <v>19.100000000000001</v>
      </c>
      <c r="F6" s="237" t="s">
        <v>197</v>
      </c>
      <c r="G6" s="271">
        <v>22.8</v>
      </c>
      <c r="H6" s="237" t="s">
        <v>197</v>
      </c>
    </row>
    <row r="7" spans="1:8" ht="24" customHeight="1" x14ac:dyDescent="0.15">
      <c r="A7" s="243"/>
      <c r="B7" s="243"/>
      <c r="C7" s="245"/>
      <c r="D7" s="244"/>
      <c r="E7" s="245"/>
      <c r="F7" s="244"/>
      <c r="G7" s="245"/>
      <c r="H7" s="244"/>
    </row>
    <row r="8" spans="1:8" ht="12.75" customHeight="1" x14ac:dyDescent="0.15">
      <c r="A8" s="14"/>
      <c r="B8" s="14"/>
      <c r="C8" s="14"/>
      <c r="D8" s="234"/>
      <c r="E8" s="14"/>
      <c r="F8" s="364"/>
      <c r="G8" s="14"/>
      <c r="H8" s="236"/>
    </row>
    <row r="9" spans="1:8" ht="15" customHeight="1" x14ac:dyDescent="0.2">
      <c r="A9" s="20" t="s">
        <v>98</v>
      </c>
      <c r="B9" s="19"/>
      <c r="C9" s="18"/>
      <c r="D9" s="235"/>
      <c r="E9" s="18"/>
      <c r="F9" s="235"/>
      <c r="G9" s="18"/>
      <c r="H9" s="236"/>
    </row>
    <row r="10" spans="1:8" ht="16.5" customHeight="1" x14ac:dyDescent="0.2">
      <c r="A10" s="20"/>
      <c r="B10" s="19"/>
      <c r="C10" s="18"/>
      <c r="D10" s="18"/>
      <c r="E10" s="18"/>
      <c r="F10" s="235"/>
      <c r="G10" s="18"/>
      <c r="H10" s="236"/>
    </row>
    <row r="11" spans="1:8" ht="21" customHeight="1" x14ac:dyDescent="0.15">
      <c r="A11" s="232" t="s">
        <v>137</v>
      </c>
      <c r="B11" s="56"/>
      <c r="C11" s="56"/>
      <c r="D11" s="56"/>
      <c r="E11" s="56"/>
      <c r="F11" s="90"/>
      <c r="G11" s="90"/>
      <c r="H11" s="110" t="s">
        <v>149</v>
      </c>
    </row>
    <row r="12" spans="1:8" ht="15.75" customHeight="1" x14ac:dyDescent="0.15">
      <c r="A12" s="532" t="s">
        <v>139</v>
      </c>
      <c r="B12" s="533"/>
      <c r="C12" s="528" t="s">
        <v>188</v>
      </c>
      <c r="D12" s="538"/>
      <c r="E12" s="528" t="s">
        <v>191</v>
      </c>
      <c r="F12" s="529"/>
      <c r="G12" s="528" t="s">
        <v>213</v>
      </c>
      <c r="H12" s="529"/>
    </row>
    <row r="13" spans="1:8" ht="15.75" customHeight="1" x14ac:dyDescent="0.15">
      <c r="A13" s="534"/>
      <c r="B13" s="535"/>
      <c r="C13" s="194" t="s">
        <v>94</v>
      </c>
      <c r="D13" s="193" t="s">
        <v>150</v>
      </c>
      <c r="E13" s="194" t="s">
        <v>94</v>
      </c>
      <c r="F13" s="193" t="s">
        <v>150</v>
      </c>
      <c r="G13" s="194" t="s">
        <v>94</v>
      </c>
      <c r="H13" s="193" t="s">
        <v>150</v>
      </c>
    </row>
    <row r="14" spans="1:8" ht="28.5" customHeight="1" x14ac:dyDescent="0.15">
      <c r="A14" s="539" t="s">
        <v>93</v>
      </c>
      <c r="B14" s="540"/>
      <c r="C14" s="224">
        <v>286652</v>
      </c>
      <c r="D14" s="184">
        <v>100.1</v>
      </c>
      <c r="E14" s="183">
        <v>286998</v>
      </c>
      <c r="F14" s="184">
        <f>ROUND(E14/C14*100,1)</f>
        <v>100.1</v>
      </c>
      <c r="G14" s="183">
        <v>286594</v>
      </c>
      <c r="H14" s="184">
        <f>ROUND(G14/E14*100,1)</f>
        <v>99.9</v>
      </c>
    </row>
    <row r="15" spans="1:8" ht="28.5" customHeight="1" x14ac:dyDescent="0.15">
      <c r="A15" s="541" t="s">
        <v>56</v>
      </c>
      <c r="B15" s="542"/>
      <c r="C15" s="225" t="s">
        <v>182</v>
      </c>
      <c r="D15" s="192" t="s">
        <v>182</v>
      </c>
      <c r="E15" s="238" t="s">
        <v>182</v>
      </c>
      <c r="F15" s="192" t="s">
        <v>182</v>
      </c>
      <c r="G15" s="238" t="s">
        <v>182</v>
      </c>
      <c r="H15" s="192" t="s">
        <v>182</v>
      </c>
    </row>
    <row r="16" spans="1:8" ht="28.5" customHeight="1" x14ac:dyDescent="0.15">
      <c r="A16" s="543" t="s">
        <v>170</v>
      </c>
      <c r="B16" s="544"/>
      <c r="C16" s="185">
        <f>SUM(C14:C15)</f>
        <v>286652</v>
      </c>
      <c r="D16" s="186">
        <v>100.1</v>
      </c>
      <c r="E16" s="185">
        <f>SUM(E14:E15)</f>
        <v>286998</v>
      </c>
      <c r="F16" s="186">
        <f>ROUND(E16/C16*100,1)</f>
        <v>100.1</v>
      </c>
      <c r="G16" s="185">
        <f>SUM(G14:G15)</f>
        <v>286594</v>
      </c>
      <c r="H16" s="186">
        <f>ROUND(G16/E16*100,1)</f>
        <v>99.9</v>
      </c>
    </row>
    <row r="17" spans="1:9" ht="18" customHeight="1" x14ac:dyDescent="0.15">
      <c r="A17" s="56"/>
      <c r="B17" s="56"/>
      <c r="C17" s="56"/>
      <c r="D17" s="56"/>
      <c r="E17" s="56"/>
      <c r="F17" s="17"/>
      <c r="G17" s="86"/>
      <c r="H17" s="109"/>
    </row>
    <row r="18" spans="1:9" ht="18" customHeight="1" x14ac:dyDescent="0.15">
      <c r="A18" s="56"/>
      <c r="B18" s="56"/>
      <c r="C18" s="56"/>
      <c r="D18" s="56"/>
      <c r="E18" s="56"/>
      <c r="F18" s="17"/>
      <c r="G18" s="86"/>
      <c r="H18" s="109"/>
    </row>
    <row r="19" spans="1:9" ht="21" customHeight="1" x14ac:dyDescent="0.2">
      <c r="A19" s="84" t="s">
        <v>99</v>
      </c>
      <c r="B19" s="21"/>
      <c r="C19" s="21"/>
      <c r="D19" s="21"/>
      <c r="E19" s="21"/>
    </row>
    <row r="20" spans="1:9" ht="17.25" x14ac:dyDescent="0.2">
      <c r="A20" s="84"/>
      <c r="B20" s="21"/>
      <c r="C20" s="21"/>
      <c r="D20" s="21"/>
      <c r="E20" s="21"/>
    </row>
    <row r="21" spans="1:9" x14ac:dyDescent="0.15">
      <c r="A21" s="195" t="s">
        <v>183</v>
      </c>
      <c r="B21" s="46"/>
      <c r="C21" s="21"/>
      <c r="D21" s="21"/>
      <c r="E21" s="21"/>
    </row>
    <row r="23" spans="1:9" x14ac:dyDescent="0.15">
      <c r="A23" s="532" t="s">
        <v>139</v>
      </c>
      <c r="B23" s="533"/>
      <c r="C23" s="547" t="s">
        <v>188</v>
      </c>
      <c r="D23" s="548"/>
      <c r="E23" s="547" t="s">
        <v>191</v>
      </c>
      <c r="F23" s="548"/>
      <c r="G23" s="547" t="s">
        <v>213</v>
      </c>
      <c r="H23" s="548"/>
    </row>
    <row r="24" spans="1:9" ht="15.75" customHeight="1" x14ac:dyDescent="0.15">
      <c r="A24" s="553"/>
      <c r="B24" s="554"/>
      <c r="C24" s="549"/>
      <c r="D24" s="550"/>
      <c r="E24" s="549"/>
      <c r="F24" s="550"/>
      <c r="G24" s="549"/>
      <c r="H24" s="550"/>
    </row>
    <row r="25" spans="1:9" ht="26.25" customHeight="1" x14ac:dyDescent="0.15">
      <c r="A25" s="239" t="s">
        <v>198</v>
      </c>
      <c r="B25" s="240"/>
      <c r="C25" s="551">
        <v>78102</v>
      </c>
      <c r="D25" s="552"/>
      <c r="E25" s="551">
        <v>78575</v>
      </c>
      <c r="F25" s="552"/>
      <c r="G25" s="551">
        <v>78740</v>
      </c>
      <c r="H25" s="552"/>
    </row>
    <row r="26" spans="1:9" ht="26.25" customHeight="1" x14ac:dyDescent="0.15">
      <c r="A26" s="241"/>
      <c r="B26" s="242" t="s">
        <v>199</v>
      </c>
      <c r="C26" s="545">
        <v>100.4</v>
      </c>
      <c r="D26" s="546"/>
      <c r="E26" s="545">
        <v>100.6</v>
      </c>
      <c r="F26" s="546"/>
      <c r="G26" s="545">
        <f>ROUND(G25/E25*100,1)</f>
        <v>100.2</v>
      </c>
      <c r="H26" s="546"/>
    </row>
    <row r="27" spans="1:9" ht="26.25" customHeight="1" x14ac:dyDescent="0.15">
      <c r="A27" s="239" t="s">
        <v>200</v>
      </c>
      <c r="B27" s="240"/>
      <c r="C27" s="551">
        <v>2463028</v>
      </c>
      <c r="D27" s="552"/>
      <c r="E27" s="557">
        <v>2438316</v>
      </c>
      <c r="F27" s="558"/>
      <c r="G27" s="557">
        <v>2461964</v>
      </c>
      <c r="H27" s="558"/>
    </row>
    <row r="28" spans="1:9" ht="26.25" customHeight="1" x14ac:dyDescent="0.15">
      <c r="A28" s="241"/>
      <c r="B28" s="242" t="s">
        <v>199</v>
      </c>
      <c r="C28" s="545">
        <v>100.5</v>
      </c>
      <c r="D28" s="546"/>
      <c r="E28" s="555">
        <f>ROUND(E27/C27*100,1)</f>
        <v>99</v>
      </c>
      <c r="F28" s="556"/>
      <c r="G28" s="545">
        <f>ROUND(G27/E27*100,1)</f>
        <v>101</v>
      </c>
      <c r="H28" s="546"/>
    </row>
    <row r="29" spans="1:9" ht="18" customHeight="1" x14ac:dyDescent="0.15">
      <c r="A29" s="56"/>
      <c r="B29" s="56"/>
      <c r="C29" s="56"/>
      <c r="D29" s="56"/>
      <c r="E29" s="56"/>
      <c r="F29" s="17"/>
      <c r="G29" s="86"/>
      <c r="H29" s="109"/>
    </row>
    <row r="30" spans="1:9" ht="18" customHeight="1" x14ac:dyDescent="0.15">
      <c r="A30" s="56"/>
      <c r="B30" s="56"/>
      <c r="C30" s="56"/>
      <c r="D30" s="56"/>
      <c r="E30" s="56"/>
      <c r="F30" s="17"/>
      <c r="G30" s="86"/>
      <c r="H30" s="109"/>
    </row>
    <row r="31" spans="1:9" ht="17.25" x14ac:dyDescent="0.2">
      <c r="A31" s="85" t="s">
        <v>140</v>
      </c>
      <c r="B31" s="23"/>
      <c r="C31" s="23"/>
      <c r="D31" s="23"/>
      <c r="E31" s="23"/>
      <c r="F31" s="21"/>
      <c r="G31" s="21"/>
      <c r="H31" s="21"/>
      <c r="I31" s="21" t="s">
        <v>141</v>
      </c>
    </row>
    <row r="32" spans="1:9" ht="17.25" x14ac:dyDescent="0.2">
      <c r="A32" s="85"/>
      <c r="B32" s="23"/>
      <c r="C32" s="23"/>
      <c r="D32" s="23"/>
      <c r="E32" s="23"/>
      <c r="F32" s="21"/>
      <c r="G32" s="21"/>
      <c r="H32" s="21"/>
      <c r="I32" s="21"/>
    </row>
    <row r="33" spans="1:9" hidden="1" x14ac:dyDescent="0.15">
      <c r="A33" s="89" t="s">
        <v>176</v>
      </c>
      <c r="B33" s="23"/>
      <c r="C33" s="23"/>
      <c r="D33" s="23"/>
      <c r="E33" s="23"/>
      <c r="F33" s="21"/>
      <c r="G33" s="21"/>
      <c r="H33" s="21"/>
      <c r="I33" s="21"/>
    </row>
    <row r="34" spans="1:9" hidden="1" x14ac:dyDescent="0.15">
      <c r="A34" s="47"/>
      <c r="B34" s="23"/>
      <c r="C34" s="23"/>
      <c r="D34" s="23"/>
      <c r="E34" s="23"/>
      <c r="F34" s="21"/>
      <c r="G34" s="21"/>
      <c r="H34" s="21"/>
      <c r="I34" s="21"/>
    </row>
    <row r="35" spans="1:9" hidden="1" x14ac:dyDescent="0.15">
      <c r="A35" s="246" t="s">
        <v>201</v>
      </c>
      <c r="B35" s="563" t="s">
        <v>160</v>
      </c>
      <c r="C35" s="564"/>
      <c r="D35" s="564"/>
      <c r="E35" s="564"/>
      <c r="F35" s="564"/>
      <c r="G35" s="564"/>
      <c r="H35" s="564"/>
      <c r="I35" s="565"/>
    </row>
    <row r="36" spans="1:9" hidden="1" x14ac:dyDescent="0.15">
      <c r="A36" s="112"/>
      <c r="B36" s="566" t="s">
        <v>142</v>
      </c>
      <c r="C36" s="248" t="s">
        <v>203</v>
      </c>
      <c r="D36" s="249" t="s">
        <v>204</v>
      </c>
      <c r="E36" s="248" t="s">
        <v>205</v>
      </c>
      <c r="F36" s="248" t="s">
        <v>206</v>
      </c>
      <c r="G36" s="248" t="s">
        <v>144</v>
      </c>
      <c r="H36" s="568" t="s">
        <v>207</v>
      </c>
      <c r="I36" s="569"/>
    </row>
    <row r="37" spans="1:9" hidden="1" x14ac:dyDescent="0.15">
      <c r="A37" s="112"/>
      <c r="B37" s="566"/>
      <c r="C37" s="251" t="s">
        <v>0</v>
      </c>
      <c r="D37" s="251" t="s">
        <v>0</v>
      </c>
      <c r="E37" s="252" t="s">
        <v>208</v>
      </c>
      <c r="F37" s="253" t="s">
        <v>145</v>
      </c>
      <c r="G37" s="252" t="s">
        <v>146</v>
      </c>
      <c r="H37" s="570"/>
      <c r="I37" s="571"/>
    </row>
    <row r="38" spans="1:9" hidden="1" x14ac:dyDescent="0.15">
      <c r="A38" s="247" t="s">
        <v>202</v>
      </c>
      <c r="B38" s="567"/>
      <c r="C38" s="255" t="s">
        <v>210</v>
      </c>
      <c r="D38" s="255" t="s">
        <v>211</v>
      </c>
      <c r="E38" s="255" t="s">
        <v>211</v>
      </c>
      <c r="F38" s="255" t="s">
        <v>212</v>
      </c>
      <c r="G38" s="255" t="s">
        <v>212</v>
      </c>
      <c r="H38" s="572" t="s">
        <v>212</v>
      </c>
      <c r="I38" s="573"/>
    </row>
    <row r="39" spans="1:9" hidden="1" x14ac:dyDescent="0.15">
      <c r="A39" s="365" t="s">
        <v>220</v>
      </c>
      <c r="B39" s="366">
        <v>1</v>
      </c>
      <c r="C39" s="367">
        <v>8820</v>
      </c>
      <c r="D39" s="367">
        <v>1620623</v>
      </c>
      <c r="E39" s="367">
        <v>1024490</v>
      </c>
      <c r="F39" s="367">
        <v>8346</v>
      </c>
      <c r="G39" s="367">
        <v>8346</v>
      </c>
      <c r="H39" s="559">
        <v>0</v>
      </c>
      <c r="I39" s="560"/>
    </row>
    <row r="40" spans="1:9" ht="60" hidden="1" x14ac:dyDescent="0.15">
      <c r="A40" s="258" t="s">
        <v>221</v>
      </c>
      <c r="B40" s="259">
        <v>0</v>
      </c>
      <c r="C40" s="260">
        <v>0</v>
      </c>
      <c r="D40" s="260">
        <v>0</v>
      </c>
      <c r="E40" s="260">
        <v>0</v>
      </c>
      <c r="F40" s="260">
        <v>0</v>
      </c>
      <c r="G40" s="260">
        <v>0</v>
      </c>
      <c r="H40" s="561">
        <v>0</v>
      </c>
      <c r="I40" s="562"/>
    </row>
    <row r="41" spans="1:9" x14ac:dyDescent="0.15">
      <c r="A41" s="21"/>
      <c r="B41" s="370" t="s">
        <v>223</v>
      </c>
      <c r="C41" s="21"/>
      <c r="D41" s="21"/>
      <c r="E41" s="21"/>
      <c r="F41" s="21"/>
      <c r="G41" s="21"/>
      <c r="H41" s="21"/>
      <c r="I41" s="21"/>
    </row>
  </sheetData>
  <mergeCells count="35">
    <mergeCell ref="H39:I39"/>
    <mergeCell ref="H40:I40"/>
    <mergeCell ref="B35:I35"/>
    <mergeCell ref="B36:B38"/>
    <mergeCell ref="H36:I36"/>
    <mergeCell ref="H37:I37"/>
    <mergeCell ref="H38:I38"/>
    <mergeCell ref="G25:H25"/>
    <mergeCell ref="A23:B24"/>
    <mergeCell ref="C28:D28"/>
    <mergeCell ref="E28:F28"/>
    <mergeCell ref="G28:H28"/>
    <mergeCell ref="G26:H26"/>
    <mergeCell ref="C27:D27"/>
    <mergeCell ref="E27:F27"/>
    <mergeCell ref="G27:H27"/>
    <mergeCell ref="G23:H24"/>
    <mergeCell ref="A14:B14"/>
    <mergeCell ref="A15:B15"/>
    <mergeCell ref="A16:B16"/>
    <mergeCell ref="C26:D26"/>
    <mergeCell ref="E26:F26"/>
    <mergeCell ref="C23:D24"/>
    <mergeCell ref="E23:F24"/>
    <mergeCell ref="C25:D25"/>
    <mergeCell ref="E25:F25"/>
    <mergeCell ref="G4:H4"/>
    <mergeCell ref="A5:B5"/>
    <mergeCell ref="A6:B6"/>
    <mergeCell ref="A12:B13"/>
    <mergeCell ref="E12:F12"/>
    <mergeCell ref="G12:H12"/>
    <mergeCell ref="E4:F4"/>
    <mergeCell ref="C4:D4"/>
    <mergeCell ref="C12:D12"/>
  </mergeCells>
  <phoneticPr fontId="3"/>
  <pageMargins left="0.70866141732283472" right="0.70866141732283472" top="0.74803149606299213" bottom="0.74803149606299213" header="0.31496062992125984" footer="0.31496062992125984"/>
  <pageSetup paperSize="9" scale="89" fitToHeight="0" orientation="portrait" blackAndWhite="1" r:id="rId1"/>
  <headerFooter>
    <oddFooter>&amp;C&amp;"ＭＳ 明朝,標準"－19－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7"/>
  <sheetViews>
    <sheetView workbookViewId="0">
      <selection activeCell="H14" sqref="H14"/>
    </sheetView>
  </sheetViews>
  <sheetFormatPr defaultRowHeight="14.25" x14ac:dyDescent="0.15"/>
  <cols>
    <col min="1" max="2" width="8" style="1"/>
    <col min="3" max="7" width="12.5" style="1" customWidth="1"/>
    <col min="8" max="11" width="9" style="1"/>
  </cols>
  <sheetData>
    <row r="5" spans="1:11" x14ac:dyDescent="0.1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x14ac:dyDescent="0.1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13" spans="1:11" x14ac:dyDescent="0.15">
      <c r="A13"/>
      <c r="B13"/>
      <c r="C13"/>
      <c r="D13"/>
      <c r="E13"/>
      <c r="F13"/>
      <c r="G13"/>
    </row>
    <row r="14" spans="1:11" x14ac:dyDescent="0.15">
      <c r="A14"/>
      <c r="B14"/>
      <c r="C14"/>
      <c r="D14"/>
      <c r="E14"/>
      <c r="F14"/>
      <c r="G14"/>
    </row>
    <row r="15" spans="1:11" x14ac:dyDescent="0.15">
      <c r="A15"/>
      <c r="B15"/>
      <c r="C15"/>
      <c r="D15"/>
      <c r="E15"/>
      <c r="F15"/>
      <c r="G15"/>
    </row>
    <row r="16" spans="1:11" x14ac:dyDescent="0.15">
      <c r="A16" s="33"/>
      <c r="B16" s="33"/>
      <c r="C16" s="33"/>
      <c r="D16" s="33"/>
      <c r="E16" s="33"/>
      <c r="F16" s="33"/>
      <c r="G16" s="33"/>
      <c r="H16" s="122"/>
      <c r="I16" s="122"/>
      <c r="J16" s="122"/>
      <c r="K16" s="122"/>
    </row>
    <row r="17" spans="1:7" x14ac:dyDescent="0.15">
      <c r="A17"/>
      <c r="B17"/>
      <c r="C17"/>
      <c r="D17"/>
      <c r="E17"/>
      <c r="F17"/>
      <c r="G17"/>
    </row>
    <row r="18" spans="1:7" x14ac:dyDescent="0.15">
      <c r="A18"/>
      <c r="B18"/>
      <c r="C18"/>
      <c r="D18"/>
      <c r="E18"/>
      <c r="F18"/>
      <c r="G18"/>
    </row>
    <row r="19" spans="1:7" x14ac:dyDescent="0.15">
      <c r="A19"/>
      <c r="B19"/>
      <c r="C19"/>
      <c r="D19"/>
      <c r="E19"/>
      <c r="F19"/>
      <c r="G19"/>
    </row>
    <row r="33" spans="3:10" x14ac:dyDescent="0.15">
      <c r="C33" s="135" t="s">
        <v>192</v>
      </c>
      <c r="D33" s="135"/>
      <c r="E33" s="135"/>
      <c r="F33" s="135"/>
      <c r="G33"/>
      <c r="H33"/>
      <c r="I33"/>
      <c r="J33"/>
    </row>
    <row r="34" spans="3:10" x14ac:dyDescent="0.15">
      <c r="C34" s="137"/>
      <c r="D34" s="135"/>
      <c r="E34" s="135"/>
      <c r="F34" s="135"/>
      <c r="G34" s="138"/>
      <c r="H34" s="138"/>
      <c r="I34" s="138"/>
      <c r="J34" s="138"/>
    </row>
    <row r="35" spans="3:10" x14ac:dyDescent="0.15">
      <c r="C35" s="139"/>
      <c r="D35" s="139" t="s">
        <v>165</v>
      </c>
      <c r="E35" s="139" t="s">
        <v>166</v>
      </c>
      <c r="F35" s="140" t="s">
        <v>167</v>
      </c>
      <c r="G35" s="140" t="s">
        <v>162</v>
      </c>
      <c r="H35"/>
      <c r="I35"/>
      <c r="J35"/>
    </row>
    <row r="36" spans="3:10" x14ac:dyDescent="0.15">
      <c r="C36" s="139" t="s">
        <v>163</v>
      </c>
      <c r="D36" s="151">
        <f>P15固定納税義務者数!F19</f>
        <v>4737081</v>
      </c>
      <c r="E36" s="151">
        <f>P15固定納税義務者数!F20</f>
        <v>5101266</v>
      </c>
      <c r="F36" s="141">
        <f>P15固定納税義務者数!F22</f>
        <v>1080156</v>
      </c>
      <c r="G36" s="141">
        <f>SUM(D36:F36)</f>
        <v>10918503</v>
      </c>
      <c r="H36"/>
      <c r="I36"/>
      <c r="J36"/>
    </row>
    <row r="37" spans="3:10" x14ac:dyDescent="0.15">
      <c r="C37" s="137"/>
      <c r="D37" s="208">
        <f>D36/G36</f>
        <v>0.43385810307511935</v>
      </c>
      <c r="E37" s="208">
        <f>E36/G36</f>
        <v>0.46721295034676458</v>
      </c>
      <c r="F37" s="208">
        <f>F36/G36</f>
        <v>9.8928946578116073E-2</v>
      </c>
      <c r="G37" s="144"/>
      <c r="H37"/>
      <c r="I37"/>
      <c r="J37"/>
    </row>
    <row r="38" spans="3:10" x14ac:dyDescent="0.15">
      <c r="C38" s="137" t="s">
        <v>145</v>
      </c>
      <c r="D38" s="137"/>
      <c r="E38" s="137"/>
      <c r="F38" s="137"/>
      <c r="G38" s="137"/>
      <c r="H38" s="135"/>
      <c r="I38" s="135"/>
      <c r="J38" s="135"/>
    </row>
    <row r="39" spans="3:10" x14ac:dyDescent="0.15">
      <c r="C39" s="145" t="s">
        <v>164</v>
      </c>
      <c r="D39" s="145"/>
      <c r="E39" s="145"/>
      <c r="F39" s="145"/>
      <c r="G39" s="145"/>
      <c r="H39" s="142"/>
      <c r="I39" s="135"/>
      <c r="J39" s="135"/>
    </row>
    <row r="40" spans="3:10" x14ac:dyDescent="0.15">
      <c r="C40" s="145"/>
      <c r="D40" s="146"/>
      <c r="E40" s="146"/>
      <c r="F40" s="146"/>
      <c r="G40" s="146"/>
      <c r="H40" s="143"/>
      <c r="I40"/>
      <c r="J40"/>
    </row>
    <row r="41" spans="3:10" x14ac:dyDescent="0.15">
      <c r="C41" s="145"/>
      <c r="D41" s="146"/>
      <c r="E41" s="146"/>
      <c r="F41" s="146"/>
      <c r="G41" s="146"/>
      <c r="H41" s="143"/>
      <c r="I41"/>
      <c r="J41"/>
    </row>
    <row r="42" spans="3:10" x14ac:dyDescent="0.15">
      <c r="C42" s="147"/>
      <c r="D42" s="148"/>
      <c r="E42" s="148"/>
      <c r="F42" s="148"/>
      <c r="G42" s="148"/>
      <c r="H42"/>
      <c r="I42"/>
      <c r="J42"/>
    </row>
    <row r="43" spans="3:10" x14ac:dyDescent="0.15">
      <c r="C43" s="137"/>
      <c r="D43" s="148"/>
      <c r="E43" s="148"/>
      <c r="F43" s="148"/>
      <c r="G43" s="148"/>
      <c r="H43"/>
      <c r="I43"/>
      <c r="J43"/>
    </row>
    <row r="44" spans="3:10" x14ac:dyDescent="0.15">
      <c r="C44" s="137"/>
      <c r="D44" s="137"/>
      <c r="E44" s="137"/>
      <c r="F44" s="149"/>
      <c r="G44" s="148"/>
      <c r="H44"/>
      <c r="I44"/>
      <c r="J44"/>
    </row>
    <row r="45" spans="3:10" x14ac:dyDescent="0.15">
      <c r="C45" s="137"/>
      <c r="D45" s="150"/>
      <c r="E45" s="150"/>
      <c r="F45" s="144"/>
      <c r="G45" s="148"/>
      <c r="H45"/>
      <c r="I45"/>
      <c r="J45"/>
    </row>
    <row r="46" spans="3:10" x14ac:dyDescent="0.15">
      <c r="C46" s="137"/>
      <c r="D46" s="150"/>
      <c r="E46" s="150"/>
      <c r="F46" s="144"/>
      <c r="G46" s="148"/>
      <c r="H46"/>
      <c r="I46"/>
      <c r="J46"/>
    </row>
    <row r="47" spans="3:10" x14ac:dyDescent="0.15">
      <c r="C47" s="148"/>
      <c r="D47" s="148"/>
      <c r="E47" s="148"/>
      <c r="F47" s="148"/>
      <c r="G47" s="148"/>
      <c r="H47"/>
      <c r="I47"/>
      <c r="J47"/>
    </row>
    <row r="48" spans="3:10" x14ac:dyDescent="0.15">
      <c r="C48" s="148"/>
      <c r="D48" s="148"/>
      <c r="E48" s="148"/>
      <c r="F48" s="148"/>
      <c r="G48" s="148"/>
      <c r="H48"/>
      <c r="I48"/>
      <c r="J48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11" x14ac:dyDescent="0.15">
      <c r="A65"/>
      <c r="B65"/>
      <c r="C65"/>
    </row>
    <row r="66" spans="1:11" x14ac:dyDescent="0.15">
      <c r="A66"/>
      <c r="B66"/>
      <c r="C66"/>
    </row>
    <row r="67" spans="1:11" x14ac:dyDescent="0.15">
      <c r="A67"/>
      <c r="B67"/>
      <c r="C67"/>
      <c r="D67"/>
      <c r="E67"/>
      <c r="F67"/>
      <c r="G67"/>
      <c r="H67"/>
      <c r="I67"/>
      <c r="J67"/>
      <c r="K67"/>
    </row>
  </sheetData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zoomScaleNormal="100" zoomScaleSheetLayoutView="100" workbookViewId="0">
      <selection activeCell="A3" sqref="A3:I13"/>
    </sheetView>
  </sheetViews>
  <sheetFormatPr defaultColWidth="8" defaultRowHeight="12.75" x14ac:dyDescent="0.15"/>
  <cols>
    <col min="1" max="1" width="5.5" style="21" customWidth="1"/>
    <col min="2" max="2" width="2.625" style="21" customWidth="1"/>
    <col min="3" max="3" width="6" style="21" customWidth="1"/>
    <col min="4" max="5" width="8.5" style="21" customWidth="1"/>
    <col min="6" max="6" width="7.125" style="21" customWidth="1"/>
    <col min="7" max="7" width="7.25" style="21" customWidth="1"/>
    <col min="8" max="8" width="2.25" style="21" customWidth="1"/>
    <col min="9" max="9" width="3.375" style="21" customWidth="1"/>
    <col min="10" max="10" width="2.625" style="21" customWidth="1"/>
    <col min="11" max="11" width="5.875" style="21" customWidth="1"/>
    <col min="12" max="12" width="6.25" style="21" customWidth="1"/>
    <col min="13" max="13" width="2.375" style="21" customWidth="1"/>
    <col min="14" max="14" width="8.25" style="21" customWidth="1"/>
    <col min="15" max="16" width="7" style="21" customWidth="1"/>
    <col min="17" max="17" width="5.625" style="21" customWidth="1"/>
    <col min="18" max="18" width="0.875" style="21" customWidth="1"/>
    <col min="19" max="43" width="2.625" style="21" customWidth="1"/>
    <col min="44" max="16384" width="8" style="21"/>
  </cols>
  <sheetData>
    <row r="1" spans="1:18" ht="14.25" x14ac:dyDescent="0.15">
      <c r="B1" s="22"/>
      <c r="G1" s="88"/>
      <c r="H1" s="88"/>
      <c r="I1"/>
      <c r="J1" s="22"/>
      <c r="K1" s="111"/>
      <c r="L1" s="111"/>
    </row>
    <row r="2" spans="1:18" ht="22.5" customHeight="1" x14ac:dyDescent="0.15"/>
    <row r="3" spans="1:18" ht="17.25" x14ac:dyDescent="0.2">
      <c r="A3" s="85" t="s">
        <v>140</v>
      </c>
      <c r="B3" s="23"/>
      <c r="C3" s="23"/>
      <c r="D3" s="23"/>
      <c r="E3" s="23"/>
      <c r="I3" s="21" t="s">
        <v>141</v>
      </c>
    </row>
    <row r="4" spans="1:18" ht="17.25" x14ac:dyDescent="0.2">
      <c r="A4" s="85"/>
      <c r="B4" s="23"/>
      <c r="C4" s="23"/>
      <c r="D4" s="23"/>
      <c r="E4" s="23"/>
    </row>
    <row r="5" spans="1:18" ht="14.25" hidden="1" x14ac:dyDescent="0.15">
      <c r="A5" s="89" t="s">
        <v>176</v>
      </c>
      <c r="B5" s="23"/>
      <c r="C5" s="23"/>
      <c r="D5" s="23"/>
      <c r="E5" s="23"/>
    </row>
    <row r="6" spans="1:18" ht="13.5" hidden="1" customHeight="1" x14ac:dyDescent="0.15">
      <c r="A6" s="47"/>
      <c r="B6" s="23"/>
      <c r="C6" s="23"/>
      <c r="D6" s="23"/>
      <c r="E6" s="23"/>
    </row>
    <row r="7" spans="1:18" ht="28.5" hidden="1" customHeight="1" x14ac:dyDescent="0.15">
      <c r="A7" s="246" t="s">
        <v>201</v>
      </c>
      <c r="B7" s="563" t="s">
        <v>160</v>
      </c>
      <c r="C7" s="564"/>
      <c r="D7" s="564"/>
      <c r="E7" s="564"/>
      <c r="F7" s="564"/>
      <c r="G7" s="564"/>
      <c r="H7" s="564"/>
      <c r="I7" s="565"/>
      <c r="J7" s="563" t="s">
        <v>161</v>
      </c>
      <c r="K7" s="564"/>
      <c r="L7" s="564"/>
      <c r="M7" s="564"/>
      <c r="N7" s="564"/>
      <c r="O7" s="564"/>
      <c r="P7" s="564"/>
      <c r="Q7" s="565"/>
    </row>
    <row r="8" spans="1:18" ht="19.5" hidden="1" customHeight="1" x14ac:dyDescent="0.15">
      <c r="A8" s="112"/>
      <c r="B8" s="566" t="s">
        <v>142</v>
      </c>
      <c r="C8" s="248" t="s">
        <v>203</v>
      </c>
      <c r="D8" s="249" t="s">
        <v>204</v>
      </c>
      <c r="E8" s="248" t="s">
        <v>205</v>
      </c>
      <c r="F8" s="248" t="s">
        <v>206</v>
      </c>
      <c r="G8" s="248" t="s">
        <v>144</v>
      </c>
      <c r="H8" s="568" t="s">
        <v>207</v>
      </c>
      <c r="I8" s="569"/>
      <c r="J8" s="577" t="s">
        <v>142</v>
      </c>
      <c r="K8" s="248" t="s">
        <v>203</v>
      </c>
      <c r="L8" s="580" t="s">
        <v>204</v>
      </c>
      <c r="M8" s="581"/>
      <c r="N8" s="248" t="s">
        <v>205</v>
      </c>
      <c r="O8" s="248" t="s">
        <v>206</v>
      </c>
      <c r="P8" s="248" t="s">
        <v>144</v>
      </c>
      <c r="Q8" s="250" t="s">
        <v>207</v>
      </c>
    </row>
    <row r="9" spans="1:18" ht="19.5" hidden="1" customHeight="1" x14ac:dyDescent="0.15">
      <c r="A9" s="112"/>
      <c r="B9" s="566"/>
      <c r="C9" s="251" t="s">
        <v>0</v>
      </c>
      <c r="D9" s="251" t="s">
        <v>0</v>
      </c>
      <c r="E9" s="252" t="s">
        <v>208</v>
      </c>
      <c r="F9" s="253" t="s">
        <v>209</v>
      </c>
      <c r="G9" s="252" t="s">
        <v>146</v>
      </c>
      <c r="H9" s="570"/>
      <c r="I9" s="571"/>
      <c r="J9" s="578"/>
      <c r="K9" s="251" t="s">
        <v>0</v>
      </c>
      <c r="L9" s="582" t="s">
        <v>0</v>
      </c>
      <c r="M9" s="583"/>
      <c r="N9" s="252" t="s">
        <v>208</v>
      </c>
      <c r="O9" s="253" t="s">
        <v>209</v>
      </c>
      <c r="P9" s="252" t="s">
        <v>146</v>
      </c>
      <c r="Q9" s="254"/>
    </row>
    <row r="10" spans="1:18" ht="19.5" hidden="1" customHeight="1" x14ac:dyDescent="0.15">
      <c r="A10" s="247" t="s">
        <v>202</v>
      </c>
      <c r="B10" s="567"/>
      <c r="C10" s="255" t="s">
        <v>210</v>
      </c>
      <c r="D10" s="255" t="s">
        <v>211</v>
      </c>
      <c r="E10" s="255" t="s">
        <v>211</v>
      </c>
      <c r="F10" s="255" t="s">
        <v>212</v>
      </c>
      <c r="G10" s="255" t="s">
        <v>212</v>
      </c>
      <c r="H10" s="572" t="s">
        <v>212</v>
      </c>
      <c r="I10" s="573"/>
      <c r="J10" s="579"/>
      <c r="K10" s="255" t="s">
        <v>210</v>
      </c>
      <c r="L10" s="584" t="s">
        <v>211</v>
      </c>
      <c r="M10" s="585"/>
      <c r="N10" s="255" t="s">
        <v>211</v>
      </c>
      <c r="O10" s="256" t="s">
        <v>212</v>
      </c>
      <c r="P10" s="256" t="s">
        <v>212</v>
      </c>
      <c r="Q10" s="257" t="s">
        <v>184</v>
      </c>
      <c r="R10" s="132"/>
    </row>
    <row r="11" spans="1:18" ht="36" hidden="1" customHeight="1" x14ac:dyDescent="0.15">
      <c r="A11" s="365" t="s">
        <v>220</v>
      </c>
      <c r="B11" s="366">
        <v>1</v>
      </c>
      <c r="C11" s="367">
        <v>8820</v>
      </c>
      <c r="D11" s="367">
        <v>1620623</v>
      </c>
      <c r="E11" s="367">
        <v>1024490</v>
      </c>
      <c r="F11" s="367">
        <v>8346</v>
      </c>
      <c r="G11" s="367">
        <v>8346</v>
      </c>
      <c r="H11" s="559">
        <v>0</v>
      </c>
      <c r="I11" s="560"/>
      <c r="J11" s="366">
        <v>1</v>
      </c>
      <c r="K11" s="367">
        <v>8820</v>
      </c>
      <c r="L11" s="575">
        <v>1620623</v>
      </c>
      <c r="M11" s="576"/>
      <c r="N11" s="367">
        <v>613727</v>
      </c>
      <c r="O11" s="367">
        <v>24069</v>
      </c>
      <c r="P11" s="367">
        <v>24069</v>
      </c>
      <c r="Q11" s="368">
        <v>0</v>
      </c>
    </row>
    <row r="12" spans="1:18" ht="36" hidden="1" x14ac:dyDescent="0.15">
      <c r="A12" s="258" t="s">
        <v>221</v>
      </c>
      <c r="B12" s="259">
        <v>0</v>
      </c>
      <c r="C12" s="260">
        <v>0</v>
      </c>
      <c r="D12" s="260">
        <v>0</v>
      </c>
      <c r="E12" s="260">
        <v>0</v>
      </c>
      <c r="F12" s="260">
        <v>0</v>
      </c>
      <c r="G12" s="260">
        <v>0</v>
      </c>
      <c r="H12" s="561">
        <v>0</v>
      </c>
      <c r="I12" s="562"/>
      <c r="J12" s="259">
        <v>0</v>
      </c>
      <c r="K12" s="260">
        <v>0</v>
      </c>
      <c r="L12" s="561">
        <v>0</v>
      </c>
      <c r="M12" s="574"/>
      <c r="N12" s="260">
        <v>0</v>
      </c>
      <c r="O12" s="260">
        <v>0</v>
      </c>
      <c r="P12" s="260">
        <v>0</v>
      </c>
      <c r="Q12" s="261">
        <v>0</v>
      </c>
    </row>
    <row r="13" spans="1:18" ht="20.25" customHeight="1" x14ac:dyDescent="0.15">
      <c r="B13" s="369" t="s">
        <v>222</v>
      </c>
    </row>
    <row r="14" spans="1:18" ht="20.25" customHeight="1" x14ac:dyDescent="0.15"/>
    <row r="15" spans="1:18" ht="20.25" customHeight="1" x14ac:dyDescent="0.15"/>
    <row r="16" spans="1:18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</sheetData>
  <mergeCells count="14">
    <mergeCell ref="H12:I12"/>
    <mergeCell ref="L12:M12"/>
    <mergeCell ref="B7:I7"/>
    <mergeCell ref="J7:Q7"/>
    <mergeCell ref="H11:I11"/>
    <mergeCell ref="L11:M11"/>
    <mergeCell ref="B8:B10"/>
    <mergeCell ref="H8:I8"/>
    <mergeCell ref="J8:J10"/>
    <mergeCell ref="L8:M8"/>
    <mergeCell ref="H9:I9"/>
    <mergeCell ref="L9:M9"/>
    <mergeCell ref="H10:I10"/>
    <mergeCell ref="L10:M10"/>
  </mergeCells>
  <phoneticPr fontId="3"/>
  <printOptions gridLinesSet="0"/>
  <pageMargins left="0.47244094488188981" right="7.874015748031496E-2" top="0.78740157480314965" bottom="0.59055118110236227" header="0.70866141732283472" footer="0.31496062992125984"/>
  <pageSetup paperSize="9" scale="91" firstPageNumber="45" pageOrder="overThenDown" orientation="portrait" blackAndWhite="1" useFirstPageNumber="1" horizontalDpi="300" verticalDpi="300" r:id="rId1"/>
  <headerFooter alignWithMargins="0">
    <oddFooter>&amp;C&amp;"ＭＳ Ｐ明朝,標準"&amp;11－20－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P15固定納税義務者数</vt:lpstr>
      <vt:lpstr>P16土地</vt:lpstr>
      <vt:lpstr>P17家屋</vt:lpstr>
      <vt:lpstr>P18家屋の増減</vt:lpstr>
      <vt:lpstr>P19都市計画税・特別土地保有税</vt:lpstr>
      <vt:lpstr>P15データ</vt:lpstr>
      <vt:lpstr>19特別土地保有税</vt:lpstr>
      <vt:lpstr>'19特別土地保有税'!Print_Area</vt:lpstr>
      <vt:lpstr>P15固定納税義務者数!Print_Area</vt:lpstr>
      <vt:lpstr>P16土地!Print_Area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税務室（固定資産税）</dc:creator>
  <cp:lastModifiedBy>寝屋川市</cp:lastModifiedBy>
  <cp:lastPrinted>2018-03-15T08:05:35Z</cp:lastPrinted>
  <dcterms:created xsi:type="dcterms:W3CDTF">2002-07-22T01:18:03Z</dcterms:created>
  <dcterms:modified xsi:type="dcterms:W3CDTF">2018-03-15T08:05:54Z</dcterms:modified>
</cp:coreProperties>
</file>