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390" windowHeight="9030" activeTab="0"/>
  </bookViews>
  <sheets>
    <sheet name="H20,.4.1" sheetId="1" r:id="rId1"/>
  </sheets>
  <definedNames>
    <definedName name="_xlnm.Print_Area" localSheetId="0">'H20,.4.1'!$B$2:$T$43</definedName>
  </definedNames>
  <calcPr fullCalcOnLoad="1"/>
</workbook>
</file>

<file path=xl/sharedStrings.xml><?xml version="1.0" encoding="utf-8"?>
<sst xmlns="http://schemas.openxmlformats.org/spreadsheetml/2006/main" count="79" uniqueCount="56">
  <si>
    <t>１級</t>
  </si>
  <si>
    <t>２級</t>
  </si>
  <si>
    <t>３級</t>
  </si>
  <si>
    <t>４級</t>
  </si>
  <si>
    <t>５級</t>
  </si>
  <si>
    <t>６級</t>
  </si>
  <si>
    <t>計</t>
  </si>
  <si>
    <t>肢体</t>
  </si>
  <si>
    <t>内部</t>
  </si>
  <si>
    <t>知的障害者</t>
  </si>
  <si>
    <t>Ｂ２</t>
  </si>
  <si>
    <t>比　　率</t>
  </si>
  <si>
    <t>身体障害者</t>
  </si>
  <si>
    <t>寝屋川市人口　　</t>
  </si>
  <si>
    <t>　　〃　　世帯数</t>
  </si>
  <si>
    <t>身体障害者手帳発行数</t>
  </si>
  <si>
    <t>療育手帳発行数</t>
  </si>
  <si>
    <t>Ａ</t>
  </si>
  <si>
    <t>Ｂ１</t>
  </si>
  <si>
    <t>音言そ</t>
  </si>
  <si>
    <t>聴平</t>
  </si>
  <si>
    <t>視覚</t>
  </si>
  <si>
    <t>合　　　　計</t>
  </si>
  <si>
    <t>人</t>
  </si>
  <si>
    <t>　</t>
  </si>
  <si>
    <t>精神障害者</t>
  </si>
  <si>
    <t>1級</t>
  </si>
  <si>
    <t>2級</t>
  </si>
  <si>
    <t>3級</t>
  </si>
  <si>
    <t>精神障害者</t>
  </si>
  <si>
    <t xml:space="preserve"> 身 体 ・ 知 的 ・ 精 神 障 害 者 数　</t>
  </si>
  <si>
    <t xml:space="preserve">精神保健福祉手帳発行数 </t>
  </si>
  <si>
    <t>世帯</t>
  </si>
  <si>
    <t>　視覚障害</t>
  </si>
  <si>
    <t>　聴覚又は平衡機能の障害</t>
  </si>
  <si>
    <t>　聴覚障害</t>
  </si>
  <si>
    <t>　平衡機能障害</t>
  </si>
  <si>
    <t>　音声機能、言語機能又はそしゃく機能の障害</t>
  </si>
  <si>
    <t>　上肢機能障害</t>
  </si>
  <si>
    <t>　下肢機能障害</t>
  </si>
  <si>
    <t>　体幹機能障害</t>
  </si>
  <si>
    <t>　脳原性運動機能障害</t>
  </si>
  <si>
    <t>　上肢機能</t>
  </si>
  <si>
    <t>　移動機能</t>
  </si>
  <si>
    <t>　心臓機能障害</t>
  </si>
  <si>
    <t>　じん臓機能障害</t>
  </si>
  <si>
    <t>　呼吸器機能障害</t>
  </si>
  <si>
    <t>　ぼうこう又は直腸の機能障害</t>
  </si>
  <si>
    <t>　小腸機能障害</t>
  </si>
  <si>
    <t>　免疫機能障害</t>
  </si>
  <si>
    <t>　内部障害</t>
  </si>
  <si>
    <t>　　障害種別　　　　　　　　　　　　　　　　　等級</t>
  </si>
  <si>
    <t>　肢体不自由</t>
  </si>
  <si>
    <t>　</t>
  </si>
  <si>
    <t xml:space="preserve">       （平成20年4月1日現在）</t>
  </si>
  <si>
    <t>平成20年度　等級別・障害別人数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</si>
</sst>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  <font>
      <sz val="4.75"/>
      <name val="ＭＳ Ｐゴシック"/>
      <family val="3"/>
    </font>
    <font>
      <sz val="5.75"/>
      <name val="ＭＳ Ｐゴシック"/>
      <family val="3"/>
    </font>
    <font>
      <sz val="9"/>
      <name val="ＭＳ Ｐゴシック"/>
      <family val="3"/>
    </font>
    <font>
      <sz val="3.25"/>
      <name val="ＭＳ Ｐゴシック"/>
      <family val="3"/>
    </font>
    <font>
      <sz val="1.5"/>
      <name val="ＭＳ Ｐゴシック"/>
      <family val="3"/>
    </font>
    <font>
      <sz val="2.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double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 diagonalDown="1">
      <left style="medium"/>
      <right>
        <color indexed="63"/>
      </right>
      <top style="medium"/>
      <bottom style="thin"/>
      <diagonal style="hair"/>
    </border>
    <border diagonalDown="1">
      <left>
        <color indexed="63"/>
      </left>
      <right>
        <color indexed="63"/>
      </right>
      <top style="medium"/>
      <bottom style="thin"/>
      <diagonal style="hair"/>
    </border>
    <border diagonalDown="1">
      <left>
        <color indexed="63"/>
      </left>
      <right style="double"/>
      <top style="medium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Font="1" applyAlignment="1">
      <alignment vertical="center"/>
    </xf>
    <xf numFmtId="0" fontId="0" fillId="0" borderId="0" xfId="0" applyAlignment="1">
      <alignment vertical="center"/>
    </xf>
    <xf numFmtId="38" fontId="1" fillId="0" borderId="0" xfId="16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0" fontId="3" fillId="0" borderId="0" xfId="0" applyFont="1" applyAlignment="1" quotePrefix="1">
      <alignment horizontal="right" vertical="center"/>
    </xf>
    <xf numFmtId="38" fontId="0" fillId="0" borderId="2" xfId="16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8" xfId="16" applyFont="1" applyBorder="1" applyAlignment="1">
      <alignment vertical="center"/>
    </xf>
    <xf numFmtId="38" fontId="0" fillId="0" borderId="9" xfId="16" applyFont="1" applyBorder="1" applyAlignment="1">
      <alignment vertical="center"/>
    </xf>
    <xf numFmtId="38" fontId="0" fillId="2" borderId="10" xfId="16" applyFont="1" applyFill="1" applyBorder="1" applyAlignment="1">
      <alignment vertical="center"/>
    </xf>
    <xf numFmtId="38" fontId="0" fillId="0" borderId="11" xfId="16" applyFont="1" applyBorder="1" applyAlignment="1">
      <alignment vertical="center"/>
    </xf>
    <xf numFmtId="38" fontId="0" fillId="0" borderId="12" xfId="16" applyFont="1" applyBorder="1" applyAlignment="1">
      <alignment vertical="center"/>
    </xf>
    <xf numFmtId="38" fontId="0" fillId="0" borderId="13" xfId="16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15" xfId="16" applyFont="1" applyBorder="1" applyAlignment="1">
      <alignment vertical="center"/>
    </xf>
    <xf numFmtId="38" fontId="0" fillId="0" borderId="16" xfId="16" applyFont="1" applyBorder="1" applyAlignment="1">
      <alignment vertical="center"/>
    </xf>
    <xf numFmtId="38" fontId="0" fillId="0" borderId="17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38" fontId="0" fillId="0" borderId="10" xfId="16" applyFont="1" applyBorder="1" applyAlignment="1">
      <alignment vertical="center"/>
    </xf>
    <xf numFmtId="38" fontId="0" fillId="0" borderId="18" xfId="16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2" borderId="21" xfId="16" applyFill="1" applyBorder="1" applyAlignment="1">
      <alignment vertical="center"/>
    </xf>
    <xf numFmtId="38" fontId="0" fillId="2" borderId="22" xfId="16" applyFill="1" applyBorder="1" applyAlignment="1">
      <alignment vertical="center"/>
    </xf>
    <xf numFmtId="38" fontId="0" fillId="2" borderId="23" xfId="16" applyFill="1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25" xfId="16" applyFill="1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2" borderId="28" xfId="16" applyFill="1" applyBorder="1" applyAlignment="1">
      <alignment vertical="center"/>
    </xf>
    <xf numFmtId="38" fontId="0" fillId="0" borderId="29" xfId="16" applyBorder="1" applyAlignment="1">
      <alignment vertical="center"/>
    </xf>
    <xf numFmtId="38" fontId="0" fillId="0" borderId="30" xfId="16" applyBorder="1" applyAlignment="1">
      <alignment vertical="center"/>
    </xf>
    <xf numFmtId="38" fontId="0" fillId="2" borderId="17" xfId="16" applyFill="1" applyBorder="1" applyAlignment="1">
      <alignment vertical="center"/>
    </xf>
    <xf numFmtId="38" fontId="0" fillId="2" borderId="2" xfId="16" applyFill="1" applyBorder="1" applyAlignment="1">
      <alignment vertical="center"/>
    </xf>
    <xf numFmtId="38" fontId="0" fillId="2" borderId="3" xfId="16" applyFill="1" applyBorder="1" applyAlignment="1">
      <alignment vertical="center"/>
    </xf>
    <xf numFmtId="38" fontId="0" fillId="2" borderId="24" xfId="16" applyFill="1" applyBorder="1" applyAlignment="1">
      <alignment vertical="center"/>
    </xf>
    <xf numFmtId="38" fontId="0" fillId="0" borderId="28" xfId="16" applyBorder="1" applyAlignment="1">
      <alignment vertical="center"/>
    </xf>
    <xf numFmtId="38" fontId="0" fillId="3" borderId="31" xfId="16" applyFill="1" applyBorder="1" applyAlignment="1">
      <alignment horizontal="center" vertical="center"/>
    </xf>
    <xf numFmtId="38" fontId="0" fillId="0" borderId="32" xfId="16" applyBorder="1" applyAlignment="1">
      <alignment horizontal="center" vertical="center"/>
    </xf>
    <xf numFmtId="38" fontId="0" fillId="0" borderId="0" xfId="16" applyBorder="1" applyAlignment="1">
      <alignment vertical="center"/>
    </xf>
    <xf numFmtId="176" fontId="0" fillId="0" borderId="33" xfId="16" applyNumberFormat="1" applyBorder="1" applyAlignment="1">
      <alignment vertical="center"/>
    </xf>
    <xf numFmtId="176" fontId="0" fillId="0" borderId="34" xfId="16" applyNumberFormat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0" fillId="2" borderId="21" xfId="16" applyFont="1" applyFill="1" applyBorder="1" applyAlignment="1">
      <alignment vertical="center"/>
    </xf>
    <xf numFmtId="38" fontId="0" fillId="2" borderId="22" xfId="16" applyFont="1" applyFill="1" applyBorder="1" applyAlignment="1">
      <alignment vertical="center"/>
    </xf>
    <xf numFmtId="176" fontId="0" fillId="0" borderId="39" xfId="16" applyNumberFormat="1" applyBorder="1" applyAlignment="1">
      <alignment vertical="center"/>
    </xf>
    <xf numFmtId="176" fontId="0" fillId="0" borderId="40" xfId="16" applyNumberFormat="1" applyBorder="1" applyAlignment="1">
      <alignment vertical="center"/>
    </xf>
    <xf numFmtId="0" fontId="0" fillId="3" borderId="35" xfId="0" applyFill="1" applyBorder="1" applyAlignment="1">
      <alignment vertical="center" shrinkToFit="1"/>
    </xf>
    <xf numFmtId="0" fontId="0" fillId="3" borderId="41" xfId="0" applyFill="1" applyBorder="1" applyAlignment="1">
      <alignment vertical="center"/>
    </xf>
    <xf numFmtId="38" fontId="0" fillId="0" borderId="42" xfId="16" applyBorder="1" applyAlignment="1">
      <alignment horizontal="center" vertical="center"/>
    </xf>
    <xf numFmtId="176" fontId="0" fillId="0" borderId="43" xfId="16" applyNumberFormat="1" applyFont="1" applyBorder="1" applyAlignment="1">
      <alignment vertical="center" shrinkToFit="1"/>
    </xf>
    <xf numFmtId="38" fontId="0" fillId="0" borderId="42" xfId="16" applyFont="1" applyBorder="1" applyAlignment="1">
      <alignment horizontal="center" vertical="center"/>
    </xf>
    <xf numFmtId="176" fontId="0" fillId="0" borderId="44" xfId="16" applyNumberFormat="1" applyFont="1" applyBorder="1" applyAlignment="1">
      <alignment vertical="center" shrinkToFit="1"/>
    </xf>
    <xf numFmtId="38" fontId="0" fillId="0" borderId="45" xfId="16" applyBorder="1" applyAlignment="1">
      <alignment horizontal="center" vertical="center"/>
    </xf>
    <xf numFmtId="38" fontId="0" fillId="0" borderId="44" xfId="16" applyFont="1" applyBorder="1" applyAlignment="1">
      <alignment vertical="center"/>
    </xf>
    <xf numFmtId="38" fontId="0" fillId="0" borderId="46" xfId="16" applyBorder="1" applyAlignment="1">
      <alignment horizontal="center" vertical="center"/>
    </xf>
    <xf numFmtId="38" fontId="0" fillId="0" borderId="47" xfId="16" applyFont="1" applyBorder="1" applyAlignment="1">
      <alignment vertical="center"/>
    </xf>
    <xf numFmtId="38" fontId="0" fillId="2" borderId="48" xfId="16" applyFill="1" applyBorder="1" applyAlignment="1">
      <alignment vertical="center"/>
    </xf>
    <xf numFmtId="38" fontId="0" fillId="2" borderId="49" xfId="16" applyFill="1" applyBorder="1" applyAlignment="1">
      <alignment vertical="center"/>
    </xf>
    <xf numFmtId="38" fontId="0" fillId="2" borderId="50" xfId="16" applyFill="1" applyBorder="1" applyAlignment="1">
      <alignment vertical="center"/>
    </xf>
    <xf numFmtId="38" fontId="0" fillId="2" borderId="51" xfId="16" applyFill="1" applyBorder="1" applyAlignment="1">
      <alignment vertical="center"/>
    </xf>
    <xf numFmtId="38" fontId="0" fillId="4" borderId="52" xfId="16" applyFill="1" applyBorder="1" applyAlignment="1">
      <alignment horizontal="center" vertical="center"/>
    </xf>
    <xf numFmtId="38" fontId="0" fillId="3" borderId="53" xfId="16" applyFill="1" applyBorder="1" applyAlignment="1">
      <alignment horizontal="center" vertical="center"/>
    </xf>
    <xf numFmtId="38" fontId="0" fillId="3" borderId="54" xfId="16" applyFill="1" applyBorder="1" applyAlignment="1">
      <alignment horizontal="center" vertical="center"/>
    </xf>
    <xf numFmtId="38" fontId="5" fillId="3" borderId="55" xfId="16" applyFont="1" applyFill="1" applyBorder="1" applyAlignment="1">
      <alignment horizontal="center" vertical="center"/>
    </xf>
    <xf numFmtId="38" fontId="0" fillId="3" borderId="56" xfId="16" applyFill="1" applyBorder="1" applyAlignment="1">
      <alignment horizontal="center" vertical="center"/>
    </xf>
    <xf numFmtId="38" fontId="0" fillId="3" borderId="57" xfId="16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6" fillId="0" borderId="0" xfId="0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3" borderId="59" xfId="16" applyFont="1" applyFill="1" applyBorder="1" applyAlignment="1">
      <alignment horizontal="center" vertical="center"/>
    </xf>
    <xf numFmtId="0" fontId="0" fillId="3" borderId="60" xfId="0" applyFill="1" applyBorder="1" applyAlignment="1">
      <alignment vertical="center"/>
    </xf>
    <xf numFmtId="38" fontId="0" fillId="3" borderId="61" xfId="16" applyFont="1" applyFill="1" applyBorder="1" applyAlignment="1">
      <alignment horizontal="center" vertical="center"/>
    </xf>
    <xf numFmtId="0" fontId="0" fillId="3" borderId="62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3" fillId="0" borderId="0" xfId="16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0" xfId="16" applyBorder="1" applyAlignment="1">
      <alignment horizontal="center" vertical="center"/>
    </xf>
    <xf numFmtId="38" fontId="0" fillId="3" borderId="69" xfId="16" applyFill="1" applyBorder="1" applyAlignment="1">
      <alignment horizontal="center" vertical="center"/>
    </xf>
    <xf numFmtId="0" fontId="0" fillId="3" borderId="70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38" fontId="0" fillId="0" borderId="71" xfId="16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8" fontId="0" fillId="0" borderId="73" xfId="16" applyFont="1" applyBorder="1" applyAlignment="1">
      <alignment horizontal="center" vertical="center"/>
    </xf>
    <xf numFmtId="38" fontId="0" fillId="0" borderId="74" xfId="16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3" borderId="76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8" xfId="0" applyFill="1" applyBorder="1" applyAlignment="1">
      <alignment vertical="center"/>
    </xf>
    <xf numFmtId="0" fontId="0" fillId="3" borderId="77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78" xfId="0" applyFill="1" applyBorder="1" applyAlignment="1">
      <alignment vertical="center"/>
    </xf>
    <xf numFmtId="0" fontId="0" fillId="3" borderId="77" xfId="0" applyFill="1" applyBorder="1" applyAlignment="1">
      <alignment vertical="center" wrapText="1"/>
    </xf>
    <xf numFmtId="0" fontId="0" fillId="3" borderId="76" xfId="0" applyFill="1" applyBorder="1" applyAlignment="1">
      <alignment vertical="center" shrinkToFit="1"/>
    </xf>
    <xf numFmtId="0" fontId="4" fillId="0" borderId="79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38" fontId="0" fillId="3" borderId="53" xfId="16" applyFont="1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84" xfId="0" applyFill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38" fontId="0" fillId="0" borderId="87" xfId="16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38" fontId="0" fillId="0" borderId="89" xfId="16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3" borderId="90" xfId="16" applyFont="1" applyFill="1" applyBorder="1" applyAlignment="1">
      <alignment horizontal="center" vertical="center"/>
    </xf>
    <xf numFmtId="38" fontId="0" fillId="3" borderId="91" xfId="16" applyFont="1" applyFill="1" applyBorder="1" applyAlignment="1">
      <alignment horizontal="center" vertical="center"/>
    </xf>
    <xf numFmtId="38" fontId="0" fillId="3" borderId="92" xfId="16" applyFill="1" applyBorder="1" applyAlignment="1">
      <alignment horizontal="center" vertical="center"/>
    </xf>
    <xf numFmtId="38" fontId="0" fillId="3" borderId="91" xfId="16" applyFill="1" applyBorder="1" applyAlignment="1">
      <alignment horizontal="center" vertical="center"/>
    </xf>
    <xf numFmtId="38" fontId="0" fillId="3" borderId="93" xfId="16" applyFill="1" applyBorder="1" applyAlignment="1">
      <alignment horizontal="center" vertical="center"/>
    </xf>
    <xf numFmtId="176" fontId="0" fillId="0" borderId="94" xfId="16" applyNumberFormat="1" applyFont="1" applyBorder="1" applyAlignment="1">
      <alignment horizontal="center" vertical="center"/>
    </xf>
    <xf numFmtId="176" fontId="0" fillId="0" borderId="95" xfId="16" applyNumberFormat="1" applyFont="1" applyBorder="1" applyAlignment="1">
      <alignment horizontal="center" vertical="center"/>
    </xf>
    <xf numFmtId="176" fontId="0" fillId="0" borderId="7" xfId="16" applyNumberFormat="1" applyFont="1" applyBorder="1" applyAlignment="1">
      <alignment horizontal="center" vertical="center"/>
    </xf>
    <xf numFmtId="38" fontId="0" fillId="3" borderId="92" xfId="16" applyFont="1" applyFill="1" applyBorder="1" applyAlignment="1">
      <alignment horizontal="center" vertical="center"/>
    </xf>
    <xf numFmtId="38" fontId="0" fillId="3" borderId="93" xfId="16" applyFont="1" applyFill="1" applyBorder="1" applyAlignment="1">
      <alignment horizontal="center" vertical="center"/>
    </xf>
    <xf numFmtId="176" fontId="0" fillId="0" borderId="71" xfId="16" applyNumberFormat="1" applyFont="1" applyBorder="1" applyAlignment="1">
      <alignment horizontal="center" vertical="center"/>
    </xf>
    <xf numFmtId="176" fontId="0" fillId="0" borderId="72" xfId="16" applyNumberFormat="1" applyFont="1" applyBorder="1" applyAlignment="1">
      <alignment horizontal="center" vertical="center"/>
    </xf>
    <xf numFmtId="176" fontId="0" fillId="0" borderId="73" xfId="16" applyNumberFormat="1" applyFont="1" applyBorder="1" applyAlignment="1">
      <alignment horizontal="center" vertical="center"/>
    </xf>
    <xf numFmtId="176" fontId="0" fillId="0" borderId="96" xfId="16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3" borderId="100" xfId="0" applyFill="1" applyBorder="1" applyAlignment="1">
      <alignment horizontal="center" vertical="center"/>
    </xf>
    <xf numFmtId="0" fontId="0" fillId="3" borderId="10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176" fontId="0" fillId="0" borderId="104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身体障害者級別比較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55"/>
          <c:y val="0.2965"/>
          <c:w val="0.74075"/>
          <c:h val="0.54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FFCC99"/>
              </a:solidFill>
            </c:spPr>
          </c:dPt>
          <c:dPt>
            <c:idx val="5"/>
            <c:spPr>
              <a:solidFill>
                <a:srgbClr val="CC99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'H20,.4.1'!$E$11:$J$11</c:f>
              <c:strCache/>
            </c:strRef>
          </c:cat>
          <c:val>
            <c:numRef>
              <c:f>'H20,.4.1'!$E$30:$J$30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FF00"/>
      </a:solidFill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知的障害者級別比較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425"/>
          <c:y val="0.275"/>
          <c:w val="0.71025"/>
          <c:h val="0.60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Lbls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'H20,.4.1'!$E$31:$I$31</c:f>
              <c:strCache/>
            </c:strRef>
          </c:cat>
          <c:val>
            <c:numRef>
              <c:f>'H20,.4.1'!$E$32:$I$32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>
        <a:srgbClr val="FF00FF"/>
      </a:solidFill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身体障害者障害別比較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145"/>
          <c:w val="0.99025"/>
          <c:h val="0.85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'H20,.4.1'!$E$11:$J$11</c:f>
              <c:strCache/>
            </c:strRef>
          </c:cat>
          <c:val>
            <c:numRef>
              <c:f>'H20,.4.1'!$E$12:$J$12</c:f>
              <c:numCache/>
            </c:numRef>
          </c:val>
          <c:shape val="box"/>
        </c:ser>
        <c:ser>
          <c:idx val="1"/>
          <c:order val="1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'H20,.4.1'!$E$11:$J$11</c:f>
              <c:strCache/>
            </c:strRef>
          </c:cat>
          <c:val>
            <c:numRef>
              <c:f>'H20,.4.1'!$E$13:$J$13</c:f>
              <c:numCache/>
            </c:numRef>
          </c:val>
          <c:shape val="box"/>
        </c:ser>
        <c:ser>
          <c:idx val="2"/>
          <c:order val="2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'H20,.4.1'!$E$11:$J$11</c:f>
              <c:strCache/>
            </c:strRef>
          </c:cat>
          <c:val>
            <c:numRef>
              <c:f>'H20,.4.1'!$E$16:$J$16</c:f>
              <c:numCache/>
            </c:numRef>
          </c:val>
          <c:shape val="box"/>
        </c:ser>
        <c:ser>
          <c:idx val="3"/>
          <c:order val="3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'H20,.4.1'!$E$11:$J$11</c:f>
              <c:strCache/>
            </c:strRef>
          </c:cat>
          <c:val>
            <c:numRef>
              <c:f>'H20,.4.1'!$E$17:$J$17</c:f>
              <c:numCache/>
            </c:numRef>
          </c:val>
          <c:shape val="box"/>
        </c:ser>
        <c:ser>
          <c:idx val="4"/>
          <c:order val="4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'H20,.4.1'!$E$11:$J$11</c:f>
              <c:strCache/>
            </c:strRef>
          </c:cat>
          <c:val>
            <c:numRef>
              <c:f>'H20,.4.1'!$E$23:$J$23</c:f>
              <c:numCache/>
            </c:numRef>
          </c:val>
          <c:shape val="box"/>
        </c:ser>
        <c:overlap val="100"/>
        <c:shape val="box"/>
        <c:axId val="55294279"/>
        <c:axId val="27886464"/>
      </c:bar3DChart>
      <c:catAx>
        <c:axId val="5529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級別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7886464"/>
        <c:crosses val="autoZero"/>
        <c:auto val="1"/>
        <c:lblOffset val="100"/>
        <c:noMultiLvlLbl val="0"/>
      </c:catAx>
      <c:valAx>
        <c:axId val="27886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2942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9CCFF"/>
        </a:solidFill>
      </c:spPr>
      <c:thickness val="0"/>
    </c:floor>
    <c:side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FF"/>
      </a:solidFill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>
                <a:latin typeface="ＭＳ Ｐゴシック"/>
                <a:ea typeface="ＭＳ Ｐゴシック"/>
                <a:cs typeface="ＭＳ Ｐゴシック"/>
              </a:rPr>
              <a:t>精神障害者級別比較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825"/>
          <c:y val="0.26275"/>
          <c:w val="0.51"/>
          <c:h val="0.60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'H20,.4.1'!$E$33:$J$33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'H20,.4.1'!$E$34:$J$34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>
        <a:srgbClr val="FF00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精神障害者級別比較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85"/>
          <c:y val="0.3105"/>
          <c:w val="0.6675"/>
          <c:h val="0.56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Lbls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'H20,.4.1'!$E$33:$I$33</c:f>
              <c:strCache/>
            </c:strRef>
          </c:cat>
          <c:val>
            <c:numRef>
              <c:f>'H20,.4.1'!$E$34:$I$34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>
        <a:srgbClr val="FFCC00"/>
      </a:solidFill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10</xdr:row>
      <xdr:rowOff>9525</xdr:rowOff>
    </xdr:from>
    <xdr:to>
      <xdr:col>14</xdr:col>
      <xdr:colOff>552450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038975" y="2295525"/>
        <a:ext cx="24098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85725</xdr:colOff>
      <xdr:row>10</xdr:row>
      <xdr:rowOff>238125</xdr:rowOff>
    </xdr:from>
    <xdr:to>
      <xdr:col>19</xdr:col>
      <xdr:colOff>485775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9667875" y="2524125"/>
        <a:ext cx="24193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219075</xdr:colOff>
      <xdr:row>24</xdr:row>
      <xdr:rowOff>28575</xdr:rowOff>
    </xdr:from>
    <xdr:to>
      <xdr:col>19</xdr:col>
      <xdr:colOff>466725</xdr:colOff>
      <xdr:row>41</xdr:row>
      <xdr:rowOff>133350</xdr:rowOff>
    </xdr:to>
    <xdr:graphicFrame>
      <xdr:nvGraphicFramePr>
        <xdr:cNvPr id="3" name="Chart 3"/>
        <xdr:cNvGraphicFramePr/>
      </xdr:nvGraphicFramePr>
      <xdr:xfrm>
        <a:off x="7058025" y="4819650"/>
        <a:ext cx="501015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333375</xdr:colOff>
      <xdr:row>5</xdr:row>
      <xdr:rowOff>180975</xdr:rowOff>
    </xdr:from>
    <xdr:to>
      <xdr:col>22</xdr:col>
      <xdr:colOff>457200</xdr:colOff>
      <xdr:row>10</xdr:row>
      <xdr:rowOff>142875</xdr:rowOff>
    </xdr:to>
    <xdr:graphicFrame>
      <xdr:nvGraphicFramePr>
        <xdr:cNvPr id="4" name="Chart 9"/>
        <xdr:cNvGraphicFramePr/>
      </xdr:nvGraphicFramePr>
      <xdr:xfrm>
        <a:off x="13992225" y="1314450"/>
        <a:ext cx="123825" cy="111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85725</xdr:colOff>
      <xdr:row>0</xdr:row>
      <xdr:rowOff>161925</xdr:rowOff>
    </xdr:from>
    <xdr:to>
      <xdr:col>19</xdr:col>
      <xdr:colOff>485775</xdr:colOff>
      <xdr:row>10</xdr:row>
      <xdr:rowOff>104775</xdr:rowOff>
    </xdr:to>
    <xdr:graphicFrame>
      <xdr:nvGraphicFramePr>
        <xdr:cNvPr id="5" name="Chart 11"/>
        <xdr:cNvGraphicFramePr/>
      </xdr:nvGraphicFramePr>
      <xdr:xfrm>
        <a:off x="9667875" y="161925"/>
        <a:ext cx="2419350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3"/>
  <sheetViews>
    <sheetView tabSelected="1" zoomScale="75" zoomScaleNormal="75" workbookViewId="0" topLeftCell="A1">
      <selection activeCell="M8" sqref="M8"/>
    </sheetView>
  </sheetViews>
  <sheetFormatPr defaultColWidth="9.00390625" defaultRowHeight="13.5"/>
  <cols>
    <col min="1" max="1" width="9.00390625" style="4" customWidth="1"/>
    <col min="2" max="3" width="12.25390625" style="4" customWidth="1"/>
    <col min="4" max="4" width="14.75390625" style="4" customWidth="1"/>
    <col min="5" max="10" width="5.875" style="2" customWidth="1"/>
    <col min="11" max="11" width="6.25390625" style="2" customWidth="1"/>
    <col min="12" max="15" width="9.00390625" style="4" customWidth="1"/>
    <col min="16" max="16" width="4.00390625" style="4" customWidth="1"/>
    <col min="17" max="17" width="4.50390625" style="4" customWidth="1"/>
    <col min="18" max="16384" width="9.00390625" style="4" customWidth="1"/>
  </cols>
  <sheetData>
    <row r="2" spans="2:15" ht="21">
      <c r="B2" s="82" t="s">
        <v>30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2" ht="21" customHeight="1">
      <c r="B3" s="1"/>
      <c r="C3" s="1"/>
      <c r="D3" s="1"/>
      <c r="E3" s="5"/>
      <c r="F3" s="5"/>
      <c r="L3" s="4" t="s">
        <v>54</v>
      </c>
    </row>
    <row r="5" spans="4:14" ht="20.25" customHeight="1">
      <c r="D5" s="6" t="s">
        <v>13</v>
      </c>
      <c r="E5" s="99">
        <v>243232</v>
      </c>
      <c r="F5" s="99"/>
      <c r="G5" s="7" t="s">
        <v>23</v>
      </c>
      <c r="H5" s="7"/>
      <c r="I5" s="7" t="s">
        <v>15</v>
      </c>
      <c r="J5" s="7"/>
      <c r="K5" s="7"/>
      <c r="L5" s="6"/>
      <c r="M5" s="10">
        <v>7873</v>
      </c>
      <c r="N5" s="4" t="s">
        <v>23</v>
      </c>
    </row>
    <row r="6" spans="4:14" ht="20.25" customHeight="1">
      <c r="D6" s="6" t="s">
        <v>14</v>
      </c>
      <c r="E6" s="83">
        <v>104344</v>
      </c>
      <c r="F6" s="83"/>
      <c r="G6" s="7" t="s">
        <v>32</v>
      </c>
      <c r="H6" s="7"/>
      <c r="I6" s="7" t="s">
        <v>16</v>
      </c>
      <c r="J6" s="7"/>
      <c r="K6" s="7"/>
      <c r="L6" s="6"/>
      <c r="M6" s="10">
        <v>1465</v>
      </c>
      <c r="N6" s="4" t="s">
        <v>23</v>
      </c>
    </row>
    <row r="7" spans="4:14" ht="20.25" customHeight="1">
      <c r="D7" s="6"/>
      <c r="E7" s="100"/>
      <c r="F7" s="100"/>
      <c r="G7" s="101"/>
      <c r="H7" s="7"/>
      <c r="I7" s="7" t="s">
        <v>31</v>
      </c>
      <c r="J7" s="7"/>
      <c r="K7" s="7"/>
      <c r="L7" s="6"/>
      <c r="M7" s="11">
        <v>853</v>
      </c>
      <c r="N7" s="4" t="s">
        <v>23</v>
      </c>
    </row>
    <row r="8" spans="4:14" ht="20.25" customHeight="1">
      <c r="D8" s="6"/>
      <c r="E8" s="7"/>
      <c r="F8" s="7"/>
      <c r="G8" s="7"/>
      <c r="H8" s="7"/>
      <c r="I8" s="7"/>
      <c r="J8" s="7"/>
      <c r="K8" s="7"/>
      <c r="L8" s="6" t="s">
        <v>6</v>
      </c>
      <c r="M8" s="10">
        <f>SUM(M5:M7)</f>
        <v>10191</v>
      </c>
      <c r="N8" s="4" t="s">
        <v>23</v>
      </c>
    </row>
    <row r="9" ht="12" customHeight="1"/>
    <row r="10" spans="2:9" ht="18" thickBot="1">
      <c r="B10" s="1" t="s">
        <v>55</v>
      </c>
      <c r="C10" s="1"/>
      <c r="D10" s="1"/>
      <c r="I10" s="3"/>
    </row>
    <row r="11" spans="2:11" ht="21.75" customHeight="1">
      <c r="B11" s="147" t="s">
        <v>51</v>
      </c>
      <c r="C11" s="148"/>
      <c r="D11" s="149"/>
      <c r="E11" s="78" t="s">
        <v>0</v>
      </c>
      <c r="F11" s="79" t="s">
        <v>1</v>
      </c>
      <c r="G11" s="79" t="s">
        <v>2</v>
      </c>
      <c r="H11" s="79" t="s">
        <v>3</v>
      </c>
      <c r="I11" s="79" t="s">
        <v>4</v>
      </c>
      <c r="J11" s="80" t="s">
        <v>5</v>
      </c>
      <c r="K11" s="75" t="s">
        <v>6</v>
      </c>
    </row>
    <row r="12" spans="2:11" ht="13.5">
      <c r="B12" s="114" t="s">
        <v>33</v>
      </c>
      <c r="C12" s="115"/>
      <c r="D12" s="116"/>
      <c r="E12" s="33">
        <v>165</v>
      </c>
      <c r="F12" s="33">
        <v>192</v>
      </c>
      <c r="G12" s="33">
        <v>50</v>
      </c>
      <c r="H12" s="33">
        <v>47</v>
      </c>
      <c r="I12" s="33">
        <v>73</v>
      </c>
      <c r="J12" s="34">
        <v>55</v>
      </c>
      <c r="K12" s="35">
        <f aca="true" t="shared" si="0" ref="K12:K30">SUM(E12:J12)</f>
        <v>582</v>
      </c>
    </row>
    <row r="13" spans="2:11" ht="13.5">
      <c r="B13" s="111" t="s">
        <v>34</v>
      </c>
      <c r="C13" s="112"/>
      <c r="D13" s="113"/>
      <c r="E13" s="33">
        <f aca="true" t="shared" si="1" ref="E13:J13">SUM(E14:E15)</f>
        <v>82</v>
      </c>
      <c r="F13" s="33">
        <f t="shared" si="1"/>
        <v>199</v>
      </c>
      <c r="G13" s="33">
        <f t="shared" si="1"/>
        <v>96</v>
      </c>
      <c r="H13" s="33">
        <f t="shared" si="1"/>
        <v>127</v>
      </c>
      <c r="I13" s="33">
        <f t="shared" si="1"/>
        <v>5</v>
      </c>
      <c r="J13" s="34">
        <f t="shared" si="1"/>
        <v>251</v>
      </c>
      <c r="K13" s="35">
        <f t="shared" si="0"/>
        <v>760</v>
      </c>
    </row>
    <row r="14" spans="2:11" ht="13.5">
      <c r="B14" s="53"/>
      <c r="C14" s="92" t="s">
        <v>35</v>
      </c>
      <c r="D14" s="81"/>
      <c r="E14" s="14">
        <v>82</v>
      </c>
      <c r="F14" s="15">
        <v>198</v>
      </c>
      <c r="G14" s="15">
        <v>94</v>
      </c>
      <c r="H14" s="15">
        <v>127</v>
      </c>
      <c r="I14" s="15">
        <v>1</v>
      </c>
      <c r="J14" s="16">
        <v>251</v>
      </c>
      <c r="K14" s="38">
        <f t="shared" si="0"/>
        <v>753</v>
      </c>
    </row>
    <row r="15" spans="2:11" ht="13.5">
      <c r="B15" s="54"/>
      <c r="C15" s="90" t="s">
        <v>36</v>
      </c>
      <c r="D15" s="91"/>
      <c r="E15" s="17"/>
      <c r="F15" s="18">
        <v>1</v>
      </c>
      <c r="G15" s="18">
        <v>2</v>
      </c>
      <c r="H15" s="18"/>
      <c r="I15" s="18">
        <v>4</v>
      </c>
      <c r="J15" s="19"/>
      <c r="K15" s="39">
        <f t="shared" si="0"/>
        <v>7</v>
      </c>
    </row>
    <row r="16" spans="2:11" ht="13.5" customHeight="1">
      <c r="B16" s="117" t="s">
        <v>37</v>
      </c>
      <c r="C16" s="115"/>
      <c r="D16" s="116"/>
      <c r="E16" s="20">
        <v>3</v>
      </c>
      <c r="F16" s="20">
        <v>10</v>
      </c>
      <c r="G16" s="20">
        <v>54</v>
      </c>
      <c r="H16" s="20">
        <v>32</v>
      </c>
      <c r="I16" s="57"/>
      <c r="J16" s="58"/>
      <c r="K16" s="40">
        <f t="shared" si="0"/>
        <v>99</v>
      </c>
    </row>
    <row r="17" spans="2:11" ht="13.5">
      <c r="B17" s="118" t="s">
        <v>52</v>
      </c>
      <c r="C17" s="112"/>
      <c r="D17" s="113"/>
      <c r="E17" s="37">
        <f aca="true" t="shared" si="2" ref="E17:J17">SUM(E18:E22)</f>
        <v>744</v>
      </c>
      <c r="F17" s="33">
        <f t="shared" si="2"/>
        <v>1030</v>
      </c>
      <c r="G17" s="33">
        <f t="shared" si="2"/>
        <v>822</v>
      </c>
      <c r="H17" s="33">
        <f t="shared" si="2"/>
        <v>1113</v>
      </c>
      <c r="I17" s="33">
        <f t="shared" si="2"/>
        <v>416</v>
      </c>
      <c r="J17" s="34">
        <f t="shared" si="2"/>
        <v>196</v>
      </c>
      <c r="K17" s="35">
        <f t="shared" si="0"/>
        <v>4321</v>
      </c>
    </row>
    <row r="18" spans="2:11" ht="13.5">
      <c r="B18" s="61"/>
      <c r="C18" s="92" t="s">
        <v>38</v>
      </c>
      <c r="D18" s="81"/>
      <c r="E18" s="21">
        <v>386</v>
      </c>
      <c r="F18" s="22">
        <v>412</v>
      </c>
      <c r="G18" s="22">
        <v>173</v>
      </c>
      <c r="H18" s="22">
        <v>176</v>
      </c>
      <c r="I18" s="22">
        <v>86</v>
      </c>
      <c r="J18" s="23">
        <v>98</v>
      </c>
      <c r="K18" s="41">
        <f t="shared" si="0"/>
        <v>1331</v>
      </c>
    </row>
    <row r="19" spans="2:11" ht="13.5">
      <c r="B19" s="53"/>
      <c r="C19" s="93" t="s">
        <v>39</v>
      </c>
      <c r="D19" s="94"/>
      <c r="E19" s="24">
        <v>105</v>
      </c>
      <c r="F19" s="25">
        <v>202</v>
      </c>
      <c r="G19" s="25">
        <v>377</v>
      </c>
      <c r="H19" s="25">
        <v>893</v>
      </c>
      <c r="I19" s="25">
        <v>229</v>
      </c>
      <c r="J19" s="26">
        <v>81</v>
      </c>
      <c r="K19" s="42">
        <f t="shared" si="0"/>
        <v>1887</v>
      </c>
    </row>
    <row r="20" spans="2:11" ht="13.5">
      <c r="B20" s="53"/>
      <c r="C20" s="93" t="s">
        <v>40</v>
      </c>
      <c r="D20" s="94"/>
      <c r="E20" s="24">
        <v>216</v>
      </c>
      <c r="F20" s="25">
        <v>379</v>
      </c>
      <c r="G20" s="25">
        <v>231</v>
      </c>
      <c r="H20" s="25">
        <v>40</v>
      </c>
      <c r="I20" s="25">
        <v>94</v>
      </c>
      <c r="J20" s="26">
        <v>16</v>
      </c>
      <c r="K20" s="42">
        <f t="shared" si="0"/>
        <v>976</v>
      </c>
    </row>
    <row r="21" spans="2:11" ht="13.5">
      <c r="B21" s="53"/>
      <c r="C21" s="88" t="s">
        <v>41</v>
      </c>
      <c r="D21" s="55" t="s">
        <v>42</v>
      </c>
      <c r="E21" s="24">
        <v>15</v>
      </c>
      <c r="F21" s="25">
        <v>6</v>
      </c>
      <c r="G21" s="25">
        <v>5</v>
      </c>
      <c r="H21" s="25">
        <v>1</v>
      </c>
      <c r="I21" s="25">
        <v>0</v>
      </c>
      <c r="J21" s="26">
        <v>0</v>
      </c>
      <c r="K21" s="42">
        <f t="shared" si="0"/>
        <v>27</v>
      </c>
    </row>
    <row r="22" spans="2:11" ht="13.5">
      <c r="B22" s="54"/>
      <c r="C22" s="89"/>
      <c r="D22" s="56" t="s">
        <v>43</v>
      </c>
      <c r="E22" s="27">
        <v>22</v>
      </c>
      <c r="F22" s="12">
        <v>31</v>
      </c>
      <c r="G22" s="12">
        <v>36</v>
      </c>
      <c r="H22" s="12">
        <v>3</v>
      </c>
      <c r="I22" s="12">
        <v>7</v>
      </c>
      <c r="J22" s="13">
        <v>1</v>
      </c>
      <c r="K22" s="36">
        <f t="shared" si="0"/>
        <v>100</v>
      </c>
    </row>
    <row r="23" spans="2:11" ht="13.5">
      <c r="B23" s="111" t="s">
        <v>50</v>
      </c>
      <c r="C23" s="112"/>
      <c r="D23" s="113"/>
      <c r="E23" s="43">
        <f aca="true" t="shared" si="3" ref="E23:J23">SUM(E24:E29)</f>
        <v>1254</v>
      </c>
      <c r="F23" s="44">
        <f t="shared" si="3"/>
        <v>22</v>
      </c>
      <c r="G23" s="44">
        <f t="shared" si="3"/>
        <v>303</v>
      </c>
      <c r="H23" s="44">
        <f t="shared" si="3"/>
        <v>532</v>
      </c>
      <c r="I23" s="44">
        <f t="shared" si="3"/>
        <v>0</v>
      </c>
      <c r="J23" s="45">
        <f t="shared" si="3"/>
        <v>0</v>
      </c>
      <c r="K23" s="46">
        <f t="shared" si="0"/>
        <v>2111</v>
      </c>
    </row>
    <row r="24" spans="2:11" ht="13.5">
      <c r="B24" s="62"/>
      <c r="C24" s="127" t="s">
        <v>44</v>
      </c>
      <c r="D24" s="128"/>
      <c r="E24" s="14">
        <v>581</v>
      </c>
      <c r="F24" s="15">
        <v>13</v>
      </c>
      <c r="G24" s="15">
        <v>192</v>
      </c>
      <c r="H24" s="15">
        <v>236</v>
      </c>
      <c r="I24" s="15"/>
      <c r="J24" s="16"/>
      <c r="K24" s="38">
        <f t="shared" si="0"/>
        <v>1022</v>
      </c>
    </row>
    <row r="25" spans="2:11" ht="13.5">
      <c r="B25" s="62"/>
      <c r="C25" s="119" t="s">
        <v>45</v>
      </c>
      <c r="D25" s="120"/>
      <c r="E25" s="24">
        <v>561</v>
      </c>
      <c r="F25" s="25">
        <v>7</v>
      </c>
      <c r="G25" s="25">
        <v>31</v>
      </c>
      <c r="H25" s="25">
        <v>2</v>
      </c>
      <c r="I25" s="25"/>
      <c r="J25" s="26"/>
      <c r="K25" s="42">
        <f t="shared" si="0"/>
        <v>601</v>
      </c>
    </row>
    <row r="26" spans="2:11" ht="13.5">
      <c r="B26" s="62"/>
      <c r="C26" s="119" t="s">
        <v>46</v>
      </c>
      <c r="D26" s="120"/>
      <c r="E26" s="24">
        <v>108</v>
      </c>
      <c r="F26" s="25">
        <v>1</v>
      </c>
      <c r="G26" s="25">
        <v>58</v>
      </c>
      <c r="H26" s="25">
        <v>26</v>
      </c>
      <c r="I26" s="25" t="s">
        <v>53</v>
      </c>
      <c r="J26" s="26"/>
      <c r="K26" s="42">
        <f t="shared" si="0"/>
        <v>193</v>
      </c>
    </row>
    <row r="27" spans="2:11" ht="13.5">
      <c r="B27" s="62"/>
      <c r="C27" s="119" t="s">
        <v>47</v>
      </c>
      <c r="D27" s="120"/>
      <c r="E27" s="24"/>
      <c r="F27" s="25"/>
      <c r="G27" s="25">
        <v>21</v>
      </c>
      <c r="H27" s="25">
        <v>261</v>
      </c>
      <c r="I27" s="25"/>
      <c r="J27" s="26"/>
      <c r="K27" s="42">
        <f t="shared" si="0"/>
        <v>282</v>
      </c>
    </row>
    <row r="28" spans="2:11" ht="13.5">
      <c r="B28" s="62"/>
      <c r="C28" s="119" t="s">
        <v>48</v>
      </c>
      <c r="D28" s="120"/>
      <c r="E28" s="24">
        <v>4</v>
      </c>
      <c r="F28" s="25">
        <v>1</v>
      </c>
      <c r="G28" s="25">
        <v>1</v>
      </c>
      <c r="H28" s="25">
        <v>7</v>
      </c>
      <c r="I28" s="25"/>
      <c r="J28" s="26"/>
      <c r="K28" s="42">
        <f t="shared" si="0"/>
        <v>13</v>
      </c>
    </row>
    <row r="29" spans="2:11" ht="13.5">
      <c r="B29" s="62"/>
      <c r="C29" s="121" t="s">
        <v>49</v>
      </c>
      <c r="D29" s="122"/>
      <c r="E29" s="28" t="s">
        <v>24</v>
      </c>
      <c r="F29" s="29"/>
      <c r="G29" s="29"/>
      <c r="H29" s="29"/>
      <c r="I29" s="29"/>
      <c r="J29" s="30"/>
      <c r="K29" s="47">
        <f t="shared" si="0"/>
        <v>0</v>
      </c>
    </row>
    <row r="30" spans="2:11" ht="14.25" thickBot="1">
      <c r="B30" s="124" t="s">
        <v>22</v>
      </c>
      <c r="C30" s="125"/>
      <c r="D30" s="126"/>
      <c r="E30" s="71">
        <f aca="true" t="shared" si="4" ref="E30:J30">SUM(E12+E13+E16+E17+E23)</f>
        <v>2248</v>
      </c>
      <c r="F30" s="72">
        <f t="shared" si="4"/>
        <v>1453</v>
      </c>
      <c r="G30" s="72">
        <f t="shared" si="4"/>
        <v>1325</v>
      </c>
      <c r="H30" s="72">
        <f t="shared" si="4"/>
        <v>1851</v>
      </c>
      <c r="I30" s="72">
        <f t="shared" si="4"/>
        <v>494</v>
      </c>
      <c r="J30" s="73">
        <f t="shared" si="4"/>
        <v>502</v>
      </c>
      <c r="K30" s="74">
        <f t="shared" si="0"/>
        <v>7873</v>
      </c>
    </row>
    <row r="31" spans="2:11" ht="13.5">
      <c r="B31" s="150" t="s">
        <v>9</v>
      </c>
      <c r="C31" s="31"/>
      <c r="D31" s="31"/>
      <c r="E31" s="123" t="s">
        <v>17</v>
      </c>
      <c r="F31" s="104"/>
      <c r="G31" s="103" t="s">
        <v>18</v>
      </c>
      <c r="H31" s="104"/>
      <c r="I31" s="103" t="s">
        <v>10</v>
      </c>
      <c r="J31" s="105"/>
      <c r="K31" s="67" t="s">
        <v>6</v>
      </c>
    </row>
    <row r="32" spans="2:11" ht="14.25" thickBot="1">
      <c r="B32" s="151"/>
      <c r="C32" s="32"/>
      <c r="D32" s="32"/>
      <c r="E32" s="106">
        <v>750</v>
      </c>
      <c r="F32" s="107"/>
      <c r="G32" s="108">
        <v>355</v>
      </c>
      <c r="H32" s="107"/>
      <c r="I32" s="109">
        <v>360</v>
      </c>
      <c r="J32" s="110"/>
      <c r="K32" s="68">
        <f>SUM(E32:I32)</f>
        <v>1465</v>
      </c>
    </row>
    <row r="33" spans="2:11" ht="13.5">
      <c r="B33" s="150" t="s">
        <v>25</v>
      </c>
      <c r="C33" s="31"/>
      <c r="D33" s="31"/>
      <c r="E33" s="84" t="s">
        <v>0</v>
      </c>
      <c r="F33" s="85"/>
      <c r="G33" s="86" t="s">
        <v>1</v>
      </c>
      <c r="H33" s="85"/>
      <c r="I33" s="86" t="s">
        <v>2</v>
      </c>
      <c r="J33" s="87"/>
      <c r="K33" s="69" t="s">
        <v>6</v>
      </c>
    </row>
    <row r="34" spans="2:11" ht="14.25" thickBot="1">
      <c r="B34" s="151"/>
      <c r="C34" s="32"/>
      <c r="D34" s="32"/>
      <c r="E34" s="129">
        <v>141</v>
      </c>
      <c r="F34" s="130"/>
      <c r="G34" s="131">
        <v>571</v>
      </c>
      <c r="H34" s="130"/>
      <c r="I34" s="131">
        <v>141</v>
      </c>
      <c r="J34" s="132"/>
      <c r="K34" s="70">
        <f>SUM(E34:I34)</f>
        <v>853</v>
      </c>
    </row>
    <row r="35" spans="9:11" ht="13.5">
      <c r="I35" s="102"/>
      <c r="J35" s="102"/>
      <c r="K35" s="50"/>
    </row>
    <row r="36" ht="14.25" thickBot="1"/>
    <row r="37" spans="2:11" ht="15" customHeight="1">
      <c r="B37" s="95" t="s">
        <v>11</v>
      </c>
      <c r="C37" s="152" t="s">
        <v>12</v>
      </c>
      <c r="D37" s="153"/>
      <c r="E37" s="76" t="s">
        <v>0</v>
      </c>
      <c r="F37" s="48" t="s">
        <v>1</v>
      </c>
      <c r="G37" s="48" t="s">
        <v>2</v>
      </c>
      <c r="H37" s="48" t="s">
        <v>3</v>
      </c>
      <c r="I37" s="48" t="s">
        <v>4</v>
      </c>
      <c r="J37" s="77" t="s">
        <v>5</v>
      </c>
      <c r="K37" s="49" t="s">
        <v>6</v>
      </c>
    </row>
    <row r="38" spans="2:11" ht="13.5">
      <c r="B38" s="96"/>
      <c r="C38" s="154"/>
      <c r="D38" s="155"/>
      <c r="E38" s="51">
        <f>SUM(E30/K30)</f>
        <v>0.2855328337355519</v>
      </c>
      <c r="F38" s="52">
        <f>SUM(F30/K30)</f>
        <v>0.18455480757017656</v>
      </c>
      <c r="G38" s="52">
        <f>SUM(G30/K30)</f>
        <v>0.16829671027562557</v>
      </c>
      <c r="H38" s="52">
        <f>SUM(H30/K30)</f>
        <v>0.23510732884542107</v>
      </c>
      <c r="I38" s="52">
        <f>SUM(I30/K30)</f>
        <v>0.06274609424615775</v>
      </c>
      <c r="J38" s="59">
        <f>SUM(J30/K30)</f>
        <v>0.0637622253270672</v>
      </c>
      <c r="K38" s="60">
        <f>SUM(K30/K30)</f>
        <v>1</v>
      </c>
    </row>
    <row r="39" spans="2:11" ht="13.5">
      <c r="B39" s="96"/>
      <c r="C39" s="156" t="s">
        <v>9</v>
      </c>
      <c r="D39" s="157"/>
      <c r="E39" s="133" t="s">
        <v>17</v>
      </c>
      <c r="F39" s="134"/>
      <c r="G39" s="135" t="s">
        <v>18</v>
      </c>
      <c r="H39" s="136"/>
      <c r="I39" s="135" t="s">
        <v>10</v>
      </c>
      <c r="J39" s="137"/>
      <c r="K39" s="63" t="s">
        <v>6</v>
      </c>
    </row>
    <row r="40" spans="2:11" ht="13.5">
      <c r="B40" s="96"/>
      <c r="C40" s="158"/>
      <c r="D40" s="159"/>
      <c r="E40" s="162">
        <f>SUM(E32/K32)</f>
        <v>0.5119453924914675</v>
      </c>
      <c r="F40" s="139"/>
      <c r="G40" s="138">
        <f>SUM(G32/K32)</f>
        <v>0.24232081911262798</v>
      </c>
      <c r="H40" s="139"/>
      <c r="I40" s="138">
        <f>SUM(I32/K32)</f>
        <v>0.24573378839590443</v>
      </c>
      <c r="J40" s="140"/>
      <c r="K40" s="64">
        <f>SUM(K32/K32)</f>
        <v>1</v>
      </c>
    </row>
    <row r="41" spans="2:11" ht="13.5">
      <c r="B41" s="96"/>
      <c r="C41" s="160" t="s">
        <v>29</v>
      </c>
      <c r="D41" s="155"/>
      <c r="E41" s="133" t="s">
        <v>26</v>
      </c>
      <c r="F41" s="134"/>
      <c r="G41" s="141" t="s">
        <v>27</v>
      </c>
      <c r="H41" s="134"/>
      <c r="I41" s="141" t="s">
        <v>28</v>
      </c>
      <c r="J41" s="142"/>
      <c r="K41" s="65" t="s">
        <v>6</v>
      </c>
    </row>
    <row r="42" spans="2:11" ht="14.25" thickBot="1">
      <c r="B42" s="97"/>
      <c r="C42" s="132"/>
      <c r="D42" s="161"/>
      <c r="E42" s="143">
        <f>SUM(E34/K34)</f>
        <v>0.1652989449003517</v>
      </c>
      <c r="F42" s="144"/>
      <c r="G42" s="145">
        <f>SUM(G34/K34)</f>
        <v>0.6694021101992966</v>
      </c>
      <c r="H42" s="144"/>
      <c r="I42" s="145">
        <f>SUM(I34/K34)</f>
        <v>0.1652989449003517</v>
      </c>
      <c r="J42" s="146"/>
      <c r="K42" s="66">
        <f>SUM(K34/K34)</f>
        <v>1</v>
      </c>
    </row>
    <row r="44" spans="8:11" ht="13.5">
      <c r="H44" s="98"/>
      <c r="I44" s="98"/>
      <c r="J44" s="98"/>
      <c r="K44" s="50"/>
    </row>
    <row r="49" ht="13.5">
      <c r="Q49" s="8" t="s">
        <v>8</v>
      </c>
    </row>
    <row r="50" ht="13.5">
      <c r="Q50" s="8" t="s">
        <v>7</v>
      </c>
    </row>
    <row r="51" ht="13.5">
      <c r="Q51" s="9" t="s">
        <v>19</v>
      </c>
    </row>
    <row r="52" ht="13.5">
      <c r="Q52" s="8" t="s">
        <v>20</v>
      </c>
    </row>
    <row r="53" ht="13.5">
      <c r="Q53" s="8" t="s">
        <v>21</v>
      </c>
    </row>
  </sheetData>
  <sheetProtection password="EB46" sheet="1" objects="1" scenarios="1"/>
  <mergeCells count="55">
    <mergeCell ref="E42:F42"/>
    <mergeCell ref="G42:H42"/>
    <mergeCell ref="I42:J42"/>
    <mergeCell ref="B11:D11"/>
    <mergeCell ref="B31:B32"/>
    <mergeCell ref="B33:B34"/>
    <mergeCell ref="C37:D38"/>
    <mergeCell ref="C39:D40"/>
    <mergeCell ref="C41:D42"/>
    <mergeCell ref="E40:F40"/>
    <mergeCell ref="G40:H40"/>
    <mergeCell ref="I40:J40"/>
    <mergeCell ref="E41:F41"/>
    <mergeCell ref="G41:H41"/>
    <mergeCell ref="I41:J41"/>
    <mergeCell ref="E34:F34"/>
    <mergeCell ref="G34:H34"/>
    <mergeCell ref="I34:J34"/>
    <mergeCell ref="E39:F39"/>
    <mergeCell ref="G39:H39"/>
    <mergeCell ref="I39:J39"/>
    <mergeCell ref="C28:D28"/>
    <mergeCell ref="C29:D29"/>
    <mergeCell ref="C14:D14"/>
    <mergeCell ref="E31:F31"/>
    <mergeCell ref="B30:D30"/>
    <mergeCell ref="B23:D23"/>
    <mergeCell ref="C24:D24"/>
    <mergeCell ref="C25:D25"/>
    <mergeCell ref="C26:D26"/>
    <mergeCell ref="C27:D27"/>
    <mergeCell ref="B13:D13"/>
    <mergeCell ref="B12:D12"/>
    <mergeCell ref="B16:D16"/>
    <mergeCell ref="B17:D17"/>
    <mergeCell ref="B37:B42"/>
    <mergeCell ref="H44:J44"/>
    <mergeCell ref="E5:F5"/>
    <mergeCell ref="E7:G7"/>
    <mergeCell ref="I35:J35"/>
    <mergeCell ref="G31:H31"/>
    <mergeCell ref="I31:J31"/>
    <mergeCell ref="E32:F32"/>
    <mergeCell ref="G32:H32"/>
    <mergeCell ref="I32:J32"/>
    <mergeCell ref="B2:O2"/>
    <mergeCell ref="E6:F6"/>
    <mergeCell ref="E33:F33"/>
    <mergeCell ref="G33:H33"/>
    <mergeCell ref="I33:J33"/>
    <mergeCell ref="C21:C22"/>
    <mergeCell ref="C15:D15"/>
    <mergeCell ref="C18:D18"/>
    <mergeCell ref="C19:D19"/>
    <mergeCell ref="C20:D20"/>
  </mergeCells>
  <printOptions/>
  <pageMargins left="0.81" right="0.1968503937007874" top="0.49" bottom="0.28" header="0.44" footer="0.29"/>
  <pageSetup horizontalDpi="600" verticalDpi="600" orientation="landscape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ｉｗａｋｉ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岩城　伸</dc:creator>
  <cp:keywords/>
  <dc:description/>
  <cp:lastModifiedBy>nygwks0000u</cp:lastModifiedBy>
  <cp:lastPrinted>2008-07-16T01:48:08Z</cp:lastPrinted>
  <dcterms:created xsi:type="dcterms:W3CDTF">2001-07-25T03:14:46Z</dcterms:created>
  <dcterms:modified xsi:type="dcterms:W3CDTF">2008-07-18T05:37:32Z</dcterms:modified>
  <cp:category/>
  <cp:version/>
  <cp:contentType/>
  <cp:contentStatus/>
</cp:coreProperties>
</file>