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sc-filesvm-11.carenet.local\NSSshare\全社共有\個別共有フォルダ\西日本本部⇔行政課\20_契約書類\【関西】契約書類\01_重説_そんぽの家・ラヴィーレ20211001以降（行政課対応）\240701年度更新\"/>
    </mc:Choice>
  </mc:AlternateContent>
  <xr:revisionPtr revIDLastSave="0" documentId="13_ncr:1_{63013C66-F4FE-4AB7-B7FE-1634EDD25923}" xr6:coauthVersionLast="47" xr6:coauthVersionMax="47" xr10:uidLastSave="{00000000-0000-0000-0000-000000000000}"/>
  <bookViews>
    <workbookView xWindow="-108" yWindow="-108" windowWidth="23256" windowHeight="12576" tabRatio="831" activeTab="1" xr2:uid="{00000000-000D-0000-FFFF-FFFF00000000}"/>
  </bookViews>
  <sheets>
    <sheet name="０作成にあたっての注意事項" sheetId="39" r:id="rId1"/>
    <sheet name="１事業主体　２事業概要" sheetId="52" r:id="rId2"/>
    <sheet name="３建物概要 " sheetId="53" r:id="rId3"/>
    <sheet name="４サービス内容" sheetId="54" r:id="rId4"/>
    <sheet name="５職員体制" sheetId="55" r:id="rId5"/>
    <sheet name="６利用料金" sheetId="56" r:id="rId6"/>
    <sheet name="７入居者状況" sheetId="57" r:id="rId7"/>
    <sheet name="８苦情等体制　９情報開示" sheetId="58" r:id="rId8"/>
    <sheet name="10その他 " sheetId="59" r:id="rId9"/>
    <sheet name="別添１" sheetId="2" r:id="rId10"/>
    <sheet name="事業所一覧" sheetId="47" r:id="rId11"/>
    <sheet name="20221001_介護サービス等一覧表（混合型）A4" sheetId="46" r:id="rId12"/>
    <sheet name="別添３" sheetId="50" r:id="rId13"/>
    <sheet name="別添４" sheetId="51" r:id="rId14"/>
    <sheet name="加算・減算の説明" sheetId="49"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14" hidden="1">加算・減算の説明!$C$2:$AM$4</definedName>
    <definedName name="_xlnm._FilterDatabase" localSheetId="10" hidden="1">事業所一覧!$A$4:$P$188</definedName>
    <definedName name="_Key1" localSheetId="11" hidden="1">#REF!</definedName>
    <definedName name="_Key1" localSheetId="14" hidden="1">#REF!</definedName>
    <definedName name="_Key1" hidden="1">#REF!</definedName>
    <definedName name="_Order1" hidden="1">255</definedName>
    <definedName name="_Order2" hidden="1">0</definedName>
    <definedName name="_Parse_Out" localSheetId="11" hidden="1">#REF!</definedName>
    <definedName name="_Parse_Out" localSheetId="14" hidden="1">#REF!</definedName>
    <definedName name="_Parse_Out" hidden="1">#REF!</definedName>
    <definedName name="_PPRB14..K95_OM" localSheetId="10">#REF!</definedName>
    <definedName name="_PPRB14..K95_OM">#REF!</definedName>
    <definedName name="_Sort" localSheetId="11" hidden="1">#REF!</definedName>
    <definedName name="_Sort" localSheetId="14" hidden="1">#REF!</definedName>
    <definedName name="_Sort" hidden="1">#REF!</definedName>
    <definedName name="\0">#REF!</definedName>
    <definedName name="\1">#REF!</definedName>
    <definedName name="\a">#REF!</definedName>
    <definedName name="\aa">#REF!</definedName>
    <definedName name="\b">#REF!</definedName>
    <definedName name="\e">#REF!</definedName>
    <definedName name="\P">#REF!</definedName>
    <definedName name="\pp">#REF!</definedName>
    <definedName name="\W">#REF!</definedName>
    <definedName name="\z">#REF!</definedName>
    <definedName name="Ａ">#REF!</definedName>
    <definedName name="ＡＡＡ" localSheetId="14" hidden="1">#REF!</definedName>
    <definedName name="ＡＡＡ" hidden="1">#REF!</definedName>
    <definedName name="COLOR_00" localSheetId="14">#REF!</definedName>
    <definedName name="COLOR_00">#REF!</definedName>
    <definedName name="COLOR_01" localSheetId="14">#REF!</definedName>
    <definedName name="COLOR_01">#REF!</definedName>
    <definedName name="COLOR_02" localSheetId="14">#REF!</definedName>
    <definedName name="COLOR_02">#REF!</definedName>
    <definedName name="COLOR_03" localSheetId="14">#REF!</definedName>
    <definedName name="COLOR_03">#REF!</definedName>
    <definedName name="COLOR_04" localSheetId="14">#REF!</definedName>
    <definedName name="COLOR_04">#REF!</definedName>
    <definedName name="COLOR_05" localSheetId="14">#REF!</definedName>
    <definedName name="COLOR_05">#REF!</definedName>
    <definedName name="COLOR_06" localSheetId="14">#REF!</definedName>
    <definedName name="COLOR_06">#REF!</definedName>
    <definedName name="COLOR_07" localSheetId="14">#REF!</definedName>
    <definedName name="COLOR_07">#REF!</definedName>
    <definedName name="COLOR_08" localSheetId="14">#REF!</definedName>
    <definedName name="COLOR_08">#REF!</definedName>
    <definedName name="COLOR_09" localSheetId="14">#REF!</definedName>
    <definedName name="COLOR_09">#REF!</definedName>
    <definedName name="COLOR_10" localSheetId="14">#REF!</definedName>
    <definedName name="COLOR_10">#REF!</definedName>
    <definedName name="COLOR_11" localSheetId="14">#REF!</definedName>
    <definedName name="COLOR_11">#REF!</definedName>
    <definedName name="COLOR_12" localSheetId="14">#REF!</definedName>
    <definedName name="COLOR_12">#REF!</definedName>
    <definedName name="COLOR_13" localSheetId="14">#REF!</definedName>
    <definedName name="COLOR_13">#REF!</definedName>
    <definedName name="COLOR_14" localSheetId="14">#REF!</definedName>
    <definedName name="COLOR_14">#REF!</definedName>
    <definedName name="COLOR_15" localSheetId="14">#REF!</definedName>
    <definedName name="COLOR_15">#REF!</definedName>
    <definedName name="COLOR_16" localSheetId="14">#REF!</definedName>
    <definedName name="COLOR_16">#REF!</definedName>
    <definedName name="COLOR_17" localSheetId="14">#REF!</definedName>
    <definedName name="COLOR_17">#REF!</definedName>
    <definedName name="COLOR_18" localSheetId="14">#REF!</definedName>
    <definedName name="COLOR_18">#REF!</definedName>
    <definedName name="COLOR_19" localSheetId="14">#REF!</definedName>
    <definedName name="COLOR_19">#REF!</definedName>
    <definedName name="COLOR_20" localSheetId="14">#REF!</definedName>
    <definedName name="COLOR_20">#REF!</definedName>
    <definedName name="COLOR_21" localSheetId="14">#REF!</definedName>
    <definedName name="COLOR_21">#REF!</definedName>
    <definedName name="COLOR_22" localSheetId="14">#REF!</definedName>
    <definedName name="COLOR_22">#REF!</definedName>
    <definedName name="COLOR_23" localSheetId="14">#REF!</definedName>
    <definedName name="COLOR_23">#REF!</definedName>
    <definedName name="COLOR_24" localSheetId="14">#REF!</definedName>
    <definedName name="COLOR_24">#REF!</definedName>
    <definedName name="COLOR_25" localSheetId="14">#REF!</definedName>
    <definedName name="COLOR_25">#REF!</definedName>
    <definedName name="COLOR_26" localSheetId="14">#REF!</definedName>
    <definedName name="COLOR_26">#REF!</definedName>
    <definedName name="COLOR_27" localSheetId="14">#REF!</definedName>
    <definedName name="COLOR_27">#REF!</definedName>
    <definedName name="COLOR_28" localSheetId="14">#REF!</definedName>
    <definedName name="COLOR_28">#REF!</definedName>
    <definedName name="COLOR_29" localSheetId="14">#REF!</definedName>
    <definedName name="COLOR_29">#REF!</definedName>
    <definedName name="COLOR_30" localSheetId="14">#REF!</definedName>
    <definedName name="COLOR_30">#REF!</definedName>
    <definedName name="COLOR_31" localSheetId="14">#REF!</definedName>
    <definedName name="COLOR_31">#REF!</definedName>
    <definedName name="COLOR_32" localSheetId="14">#REF!</definedName>
    <definedName name="COLOR_32">#REF!</definedName>
    <definedName name="COLOR_33" localSheetId="14">#REF!</definedName>
    <definedName name="COLOR_33">#REF!</definedName>
    <definedName name="COLOR_34" localSheetId="14">#REF!</definedName>
    <definedName name="COLOR_34">#REF!</definedName>
    <definedName name="COLOR_35" localSheetId="14">#REF!</definedName>
    <definedName name="COLOR_35">#REF!</definedName>
    <definedName name="COLOR_36" localSheetId="14">#REF!</definedName>
    <definedName name="COLOR_36">#REF!</definedName>
    <definedName name="COLOR_37" localSheetId="14">#REF!</definedName>
    <definedName name="COLOR_37">#REF!</definedName>
    <definedName name="COLOR_38" localSheetId="14">#REF!</definedName>
    <definedName name="COLOR_38">#REF!</definedName>
    <definedName name="COLOR_39" localSheetId="14">#REF!</definedName>
    <definedName name="COLOR_39">#REF!</definedName>
    <definedName name="COLOR_40" localSheetId="14">#REF!</definedName>
    <definedName name="COLOR_40">#REF!</definedName>
    <definedName name="COLOR_41" localSheetId="14">#REF!</definedName>
    <definedName name="COLOR_41">#REF!</definedName>
    <definedName name="COLOR_42" localSheetId="14">#REF!</definedName>
    <definedName name="COLOR_42">#REF!</definedName>
    <definedName name="COLOR_43" localSheetId="14">#REF!</definedName>
    <definedName name="COLOR_43">#REF!</definedName>
    <definedName name="COLOR_44" localSheetId="14">#REF!</definedName>
    <definedName name="COLOR_44">#REF!</definedName>
    <definedName name="COLOR_45" localSheetId="14">#REF!</definedName>
    <definedName name="COLOR_45">#REF!</definedName>
    <definedName name="COLOR_46" localSheetId="14">#REF!</definedName>
    <definedName name="COLOR_46">#REF!</definedName>
    <definedName name="COLOR_47" localSheetId="14">#REF!</definedName>
    <definedName name="COLOR_47">#REF!</definedName>
    <definedName name="COLOR_48" localSheetId="14">#REF!</definedName>
    <definedName name="COLOR_48">#REF!</definedName>
    <definedName name="COLOR_49" localSheetId="14">#REF!</definedName>
    <definedName name="COLOR_49">#REF!</definedName>
    <definedName name="COLOR_50" localSheetId="14">#REF!</definedName>
    <definedName name="COLOR_50">#REF!</definedName>
    <definedName name="COLOR_51" localSheetId="14">#REF!</definedName>
    <definedName name="COLOR_51">#REF!</definedName>
    <definedName name="COLOR_52" localSheetId="14">#REF!</definedName>
    <definedName name="COLOR_52">#REF!</definedName>
    <definedName name="COLOR_53" localSheetId="14">#REF!</definedName>
    <definedName name="COLOR_53">#REF!</definedName>
    <definedName name="COLOR_54" localSheetId="14">#REF!</definedName>
    <definedName name="COLOR_54">#REF!</definedName>
    <definedName name="COLOR_55" localSheetId="14">#REF!</definedName>
    <definedName name="COLOR_55">#REF!</definedName>
    <definedName name="COLOR_56" localSheetId="14">#REF!</definedName>
    <definedName name="COLOR_56">#REF!</definedName>
    <definedName name="COLOR_57" localSheetId="14">#REF!</definedName>
    <definedName name="COLOR_57">#REF!</definedName>
    <definedName name="COLOR_58" localSheetId="14">#REF!</definedName>
    <definedName name="COLOR_58">#REF!</definedName>
    <definedName name="COLOR_59" localSheetId="14">#REF!</definedName>
    <definedName name="COLOR_59">#REF!</definedName>
    <definedName name="COLOR_60" localSheetId="14">#REF!</definedName>
    <definedName name="COLOR_60">#REF!</definedName>
    <definedName name="COLOR_61" localSheetId="14">#REF!</definedName>
    <definedName name="COLOR_61">#REF!</definedName>
    <definedName name="COLOR_62" localSheetId="14">#REF!</definedName>
    <definedName name="COLOR_62">#REF!</definedName>
    <definedName name="COLOR_63" localSheetId="14">#REF!</definedName>
    <definedName name="COLOR_63">#REF!</definedName>
    <definedName name="COLOR_64" localSheetId="14">#REF!</definedName>
    <definedName name="COLOR_64">#REF!</definedName>
    <definedName name="COLOR_65" localSheetId="14">#REF!</definedName>
    <definedName name="COLOR_65">#REF!</definedName>
    <definedName name="COLOR_66" localSheetId="14">#REF!</definedName>
    <definedName name="COLOR_66">#REF!</definedName>
    <definedName name="COLOR_67" localSheetId="14">#REF!</definedName>
    <definedName name="COLOR_67">#REF!</definedName>
    <definedName name="COLOR_68" localSheetId="14">#REF!</definedName>
    <definedName name="COLOR_68">#REF!</definedName>
    <definedName name="COLOR_69" localSheetId="14">#REF!</definedName>
    <definedName name="COLOR_69">#REF!</definedName>
    <definedName name="COLOR_70" localSheetId="14">#REF!</definedName>
    <definedName name="COLOR_70">#REF!</definedName>
    <definedName name="COLOR_71" localSheetId="14">#REF!</definedName>
    <definedName name="COLOR_71">#REF!</definedName>
    <definedName name="COLOR_72" localSheetId="14">#REF!</definedName>
    <definedName name="COLOR_72">#REF!</definedName>
    <definedName name="COLOR_73" localSheetId="14">#REF!</definedName>
    <definedName name="COLOR_73">#REF!</definedName>
    <definedName name="COLOR_74" localSheetId="14">#REF!</definedName>
    <definedName name="COLOR_74">#REF!</definedName>
    <definedName name="COLOR_75" localSheetId="14">#REF!</definedName>
    <definedName name="COLOR_75">#REF!</definedName>
    <definedName name="COLOR_76" localSheetId="14">#REF!</definedName>
    <definedName name="COLOR_76">#REF!</definedName>
    <definedName name="COLOR_77" localSheetId="14">#REF!</definedName>
    <definedName name="COLOR_77">#REF!</definedName>
    <definedName name="COLOR_78" localSheetId="14">#REF!</definedName>
    <definedName name="COLOR_78">#REF!</definedName>
    <definedName name="COLOR_79" localSheetId="14">#REF!</definedName>
    <definedName name="COLOR_79">#REF!</definedName>
    <definedName name="COLOR_80" localSheetId="14">#REF!</definedName>
    <definedName name="COLOR_80">#REF!</definedName>
    <definedName name="COLOR_81" localSheetId="14">#REF!</definedName>
    <definedName name="COLOR_81">#REF!</definedName>
    <definedName name="COLOR_82" localSheetId="14">#REF!</definedName>
    <definedName name="COLOR_82">#REF!</definedName>
    <definedName name="COLOR_83" localSheetId="14">#REF!</definedName>
    <definedName name="COLOR_83">#REF!</definedName>
    <definedName name="COLOR_84" localSheetId="14">#REF!</definedName>
    <definedName name="COLOR_84">#REF!</definedName>
    <definedName name="COLOR_85" localSheetId="14">#REF!</definedName>
    <definedName name="COLOR_85">#REF!</definedName>
    <definedName name="COLOR_86" localSheetId="14">#REF!</definedName>
    <definedName name="COLOR_86">#REF!</definedName>
    <definedName name="COLOR_87" localSheetId="14">#REF!</definedName>
    <definedName name="COLOR_87">#REF!</definedName>
    <definedName name="COLOR_88" localSheetId="14">#REF!</definedName>
    <definedName name="COLOR_88">#REF!</definedName>
    <definedName name="COLOR_89" localSheetId="14">#REF!</definedName>
    <definedName name="COLOR_89">#REF!</definedName>
    <definedName name="D">#REF!</definedName>
    <definedName name="data64">[1]納品書!$D$39</definedName>
    <definedName name="data8" localSheetId="10">[2]請求書ワタミ!#REF!</definedName>
    <definedName name="data8">[2]請求書ワタミ!#REF!</definedName>
    <definedName name="DETAIL" localSheetId="14">#REF!</definedName>
    <definedName name="DETAIL">#REF!</definedName>
    <definedName name="DETAIL_FOOTER" localSheetId="14">#REF!</definedName>
    <definedName name="DETAIL_FOOTER">#REF!</definedName>
    <definedName name="df" localSheetId="10">#REF!</definedName>
    <definedName name="df">#REF!</definedName>
    <definedName name="dflt1">[1]ﾕｰｻﾞｰ設定!$E$22</definedName>
    <definedName name="dflt2">[1]ﾕｰｻﾞｰ設定!$E$23</definedName>
    <definedName name="dflt3">[1]ﾕｰｻﾞｰ設定!$F$47</definedName>
    <definedName name="dflt4">[1]ﾕｰｻﾞｰ設定!$E$26</definedName>
    <definedName name="dflt5">[1]ﾕｰｻﾞｰ設定!$E$27</definedName>
    <definedName name="dflt6">[1]ﾕｰｻﾞｰ設定!$F$48</definedName>
    <definedName name="fe" localSheetId="10">#REF!</definedName>
    <definedName name="fe">#REF!</definedName>
    <definedName name="fw">#REF!</definedName>
    <definedName name="ｇ" localSheetId="14">#REF!</definedName>
    <definedName name="ｇ">#REF!</definedName>
    <definedName name="HEADER" localSheetId="14">#REF!</definedName>
    <definedName name="HEADER">#REF!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_xlnm.Print_Area" localSheetId="0">'０作成にあたっての注意事項'!$A$1:$K$10</definedName>
    <definedName name="_xlnm.Print_Area" localSheetId="8">'10その他 '!$A$1:$L$45</definedName>
    <definedName name="_xlnm.Print_Area" localSheetId="1">'１事業主体　２事業概要'!$A$1:$I$49</definedName>
    <definedName name="_xlnm.Print_Area" localSheetId="11">'20221001_介護サービス等一覧表（混合型）A4'!$A$5:$AG$70</definedName>
    <definedName name="_xlnm.Print_Area" localSheetId="2">'３建物概要 '!$A$1:$L$37</definedName>
    <definedName name="_xlnm.Print_Area" localSheetId="3">'４サービス内容'!$A$1:$J$137</definedName>
    <definedName name="_xlnm.Print_Area" localSheetId="4">'５職員体制'!$A$1:$N$70</definedName>
    <definedName name="_xlnm.Print_Area" localSheetId="5">'６利用料金'!$A$1:$N$68</definedName>
    <definedName name="_xlnm.Print_Area" localSheetId="6">'７入居者状況'!$A$1:$L$40</definedName>
    <definedName name="_xlnm.Print_Area" localSheetId="7">'８苦情等体制　９情報開示'!$A$1:$L$51</definedName>
    <definedName name="_xlnm.Print_Area" localSheetId="14">加算・減算の説明!$A$1:$AL$235</definedName>
    <definedName name="_xlnm.Print_Area" localSheetId="10">事業所一覧!$B$1:$M$198</definedName>
    <definedName name="_xlnm.Print_Area" localSheetId="9">別添１!$A$1:$F$47</definedName>
    <definedName name="_xlnm.Print_Area" localSheetId="12">別添３!$A$1:$N$40</definedName>
    <definedName name="_xlnm.Print_Area" localSheetId="13">別添４!$A$1:$I$44</definedName>
    <definedName name="_xlnm.Print_Area">#REF!</definedName>
    <definedName name="_xlnm.Print_Titles" localSheetId="10">事業所一覧!$1:$4</definedName>
    <definedName name="q" localSheetId="10">#REF!</definedName>
    <definedName name="q">#REF!</definedName>
    <definedName name="RANGE_DETAIL">#REF!</definedName>
    <definedName name="S">#REF!</definedName>
    <definedName name="sa">#REF!</definedName>
    <definedName name="sagag" localSheetId="11" hidden="1">#REF!</definedName>
    <definedName name="sagag" localSheetId="14" hidden="1">#REF!</definedName>
    <definedName name="sagag" hidden="1">#REF!</definedName>
    <definedName name="ss" localSheetId="11" hidden="1">#REF!</definedName>
    <definedName name="ss" localSheetId="14" hidden="1">#REF!</definedName>
    <definedName name="ss" hidden="1">#REF!</definedName>
    <definedName name="ｓｓｓｓ" localSheetId="11" hidden="1">#REF!</definedName>
    <definedName name="ｓｓｓｓ" localSheetId="14" hidden="1">#REF!</definedName>
    <definedName name="ｓｓｓｓ" hidden="1">#REF!</definedName>
    <definedName name="SVSV" localSheetId="11" hidden="1">#REF!</definedName>
    <definedName name="SVSV" localSheetId="14" hidden="1">#REF!</definedName>
    <definedName name="SVSV" hidden="1">#REF!</definedName>
    <definedName name="vital5">[1]ﾕｰｻﾞｰ設定!$E$15</definedName>
    <definedName name="w" localSheetId="10">#REF!</definedName>
    <definedName name="w">#REF!</definedName>
    <definedName name="wa">#REF!</definedName>
    <definedName name="ｚｚ">#REF!</definedName>
    <definedName name="あ" localSheetId="11" hidden="1">#REF!</definedName>
    <definedName name="あ" localSheetId="14" hidden="1">#REF!</definedName>
    <definedName name="あ">#REF!</definedName>
    <definedName name="あああ">#REF!</definedName>
    <definedName name="がんこ炎">[3]がんこ炎電気料請求!$1:$1048576</definedName>
    <definedName name="愛知県" localSheetId="10">#REF!</definedName>
    <definedName name="愛知県">#REF!</definedName>
    <definedName name="休止廃止フラグ" localSheetId="14">[4]INDEX!$G$2:$G$5</definedName>
    <definedName name="休止廃止フラグ">[5]INDEX!$G$2:$G$5</definedName>
    <definedName name="級地">[6]特定_1級地!$M$6:$M$13</definedName>
    <definedName name="形態" localSheetId="10">#REF!</definedName>
    <definedName name="形態">#REF!</definedName>
    <definedName name="広島県" localSheetId="10">#REF!</definedName>
    <definedName name="広島県">#REF!</definedName>
    <definedName name="埼玉県" localSheetId="10">#REF!</definedName>
    <definedName name="埼玉県">#REF!</definedName>
    <definedName name="施設名" localSheetId="14">'[7]退職者 2011_1'!$X$2:$X$22</definedName>
    <definedName name="施設名">'[8]退職者 2011_1'!$X$2:$X$22</definedName>
    <definedName name="神奈川県" localSheetId="10">#REF!</definedName>
    <definedName name="神奈川県">#REF!</definedName>
    <definedName name="千葉県" localSheetId="10">#REF!</definedName>
    <definedName name="千葉県">#REF!</definedName>
    <definedName name="前回累計①">[9]入退去110930!$O$6:$P$7,[9]入退去110930!$R$6:$T$7,[9]入退去110930!$O$9:$P$10,[9]入退去110930!$R$9:$T$10,[9]入退去110930!$O$12:$P$13,[9]入退去110930!$R$12:$T$13</definedName>
    <definedName name="前回累計②">[9]入退去110930!$O$16:$P$29,[9]入退去110930!$R$16:$T$29,[9]入退去110930!$O$31:$P$35,[9]入退去110930!$R$31:$T$35</definedName>
    <definedName name="前回累計③">[9]入退去110930!$O$38:$P$54,[9]入退去110930!$R$38:$T$54,[9]入退去110930!$O$56:$P$80,[9]入退去110930!$R$56:$T$80,[9]入退去110930!$O$82:$P$83,[9]入退去110930!$R$82:$T$83</definedName>
    <definedName name="前月度月次分析" localSheetId="10">#REF!</definedName>
    <definedName name="前月度月次分析">#REF!</definedName>
    <definedName name="対応" localSheetId="11">#REF!</definedName>
    <definedName name="対応" localSheetId="14">#REF!</definedName>
    <definedName name="対応">#REF!</definedName>
    <definedName name="大阪府">#REF!</definedName>
    <definedName name="地域区分単価">[6]特定_1級地!$M$6:$N$13</definedName>
    <definedName name="店舗マスタ">[10]ﾃﾞｰﾀ!$1:$1048576</definedName>
    <definedName name="店名ＴＧＩ" localSheetId="10">#REF!</definedName>
    <definedName name="店名ＴＧＩ">#REF!</definedName>
    <definedName name="都道府県" localSheetId="10">#REF!</definedName>
    <definedName name="都道府県">#REF!</definedName>
    <definedName name="東京都">#REF!</definedName>
    <definedName name="当月累計">#REF!</definedName>
    <definedName name="当月累計①">[9]入退去110930!$V$6:$W$7,[9]入退去110930!$V$9:$W$10,[9]入退去110930!$V$12:$W$13,[9]入退去110930!$Y$6:$AA$7,[9]入退去110930!$Y$9:$AA$10,[9]入退去110930!$Y$12:$AA$13</definedName>
    <definedName name="当月累計②">[9]入退去110930!$V$16:$W$29,[9]入退去110930!$V$31:$W$35,[9]入退去110930!$Y$16:$AA$29,[9]入退去110930!$Y$31:$AA$35</definedName>
    <definedName name="当月累計③">[9]入退去110930!$V$38:$W$54,[9]入退去110930!$V$56:$W$80,[9]入退去110930!$V$82:$W$83,[9]入退去110930!$Y$38:$AA$54,[9]入退去110930!$Y$56:$AA$80,[9]入退去110930!$Y$82:$AA$83</definedName>
    <definedName name="当週実績①">[9]入退去110930!$G$6:$H$7,[9]入退去110930!$G$9:$H$10,[9]入退去110930!$G$12:$H$13,[9]入退去110930!$J$6:$L$7,[9]入退去110930!$J$9:$L$10,[9]入退去110930!$J$12:$L$13</definedName>
    <definedName name="当週実績②">[9]入退去110930!$G$16:$H$29,[9]入退去110930!$G$31:$H$35,[9]入退去110930!$J$16:$L$29,[9]入退去110930!$J$31:$L$35</definedName>
    <definedName name="当週実績③">[9]入退去110930!$G$38:$H$54,[9]入退去110930!$G$56:$H$80,[9]入退去110930!$G$82:$H$83,[9]入退去110930!$J$38:$L$54,[9]入退去110930!$J$56:$L$80,[9]入退去110930!$J$82:$L$83</definedName>
    <definedName name="部屋タイプ" localSheetId="10">[11]Sheet1!$L$3:$L$9</definedName>
    <definedName name="部屋タイプ">[12]Sheet1!$L$3:$L$9</definedName>
    <definedName name="分" localSheetId="10">[13]収支計画書!#REF!</definedName>
    <definedName name="分">[13]収支計画書!#REF!</definedName>
    <definedName name="兵庫県" localSheetId="10">#REF!</definedName>
    <definedName name="兵庫県">#REF!</definedName>
    <definedName name="変更案" localSheetId="11" hidden="1">#REF!</definedName>
    <definedName name="変更案" localSheetId="14" hidden="1">#REF!</definedName>
    <definedName name="変更案" hidden="1">#REF!</definedName>
  </definedNames>
  <calcPr calcId="191029"/>
</workbook>
</file>

<file path=xl/calcChain.xml><?xml version="1.0" encoding="utf-8"?>
<calcChain xmlns="http://schemas.openxmlformats.org/spreadsheetml/2006/main">
  <c r="G38" i="57" l="1"/>
  <c r="D27" i="57"/>
  <c r="N20" i="57"/>
  <c r="N19" i="57"/>
  <c r="N18" i="57"/>
  <c r="N17" i="57"/>
  <c r="N14" i="57"/>
  <c r="N13" i="57"/>
  <c r="N12" i="57"/>
  <c r="N11" i="57"/>
  <c r="N10" i="57"/>
  <c r="N9" i="57"/>
  <c r="N8" i="57"/>
  <c r="N15" i="57" s="1"/>
  <c r="J27" i="57" s="1"/>
  <c r="H27" i="56"/>
  <c r="L76" i="55"/>
  <c r="K76" i="55"/>
  <c r="M75" i="55"/>
  <c r="M76" i="55" s="1"/>
  <c r="L75" i="55"/>
  <c r="K75" i="55"/>
  <c r="J75" i="55"/>
  <c r="J76" i="55" s="1"/>
  <c r="I75" i="55"/>
  <c r="H75" i="55"/>
  <c r="G75" i="55"/>
  <c r="F75" i="55"/>
  <c r="E75" i="55"/>
  <c r="E76" i="55" s="1"/>
  <c r="D75" i="55"/>
  <c r="D76" i="55" s="1"/>
  <c r="M74" i="55"/>
  <c r="L74" i="55"/>
  <c r="K74" i="55"/>
  <c r="J74" i="55"/>
  <c r="I74" i="55"/>
  <c r="I76" i="55" s="1"/>
  <c r="H74" i="55"/>
  <c r="H76" i="55" s="1"/>
  <c r="G74" i="55"/>
  <c r="G76" i="55" s="1"/>
  <c r="F74" i="55"/>
  <c r="F76" i="55" s="1"/>
  <c r="E74" i="55"/>
  <c r="D74" i="55"/>
  <c r="E24" i="55"/>
  <c r="E23" i="55"/>
  <c r="E22" i="55"/>
  <c r="D12" i="55"/>
  <c r="D11" i="55"/>
  <c r="G8" i="55"/>
  <c r="F8" i="55"/>
  <c r="E8" i="55"/>
  <c r="D7" i="55"/>
  <c r="D6" i="55"/>
  <c r="C40" i="51"/>
  <c r="C39" i="51" l="1"/>
  <c r="K54" i="51"/>
  <c r="O50" i="51"/>
  <c r="K48" i="51"/>
  <c r="J25" i="50"/>
  <c r="K25" i="50" s="1"/>
  <c r="I25" i="50"/>
  <c r="M42" i="51"/>
  <c r="M43" i="51"/>
  <c r="M56" i="51" l="1"/>
  <c r="G41" i="51" s="1"/>
  <c r="O56" i="51"/>
  <c r="N50" i="51"/>
  <c r="N56" i="51" s="1"/>
  <c r="M50" i="51"/>
  <c r="L50" i="51"/>
  <c r="L56" i="51" s="1"/>
  <c r="K50" i="51"/>
  <c r="K56" i="51" s="1"/>
  <c r="E40" i="51" s="1"/>
  <c r="L48" i="51"/>
  <c r="L54" i="51" s="1"/>
  <c r="M40" i="51"/>
  <c r="I10" i="51"/>
  <c r="I9" i="51"/>
  <c r="I8" i="51"/>
  <c r="I7" i="51"/>
  <c r="I6" i="51"/>
  <c r="I5" i="51"/>
  <c r="I4" i="51"/>
  <c r="H10" i="51"/>
  <c r="H9" i="51"/>
  <c r="H8" i="51"/>
  <c r="H7" i="51"/>
  <c r="H6" i="51"/>
  <c r="H5" i="51"/>
  <c r="H4" i="51"/>
  <c r="G10" i="51"/>
  <c r="G9" i="51"/>
  <c r="G8" i="51"/>
  <c r="G7" i="51"/>
  <c r="G6" i="51"/>
  <c r="G5" i="51"/>
  <c r="G4" i="51"/>
  <c r="E10" i="51"/>
  <c r="E9" i="51"/>
  <c r="E8" i="51"/>
  <c r="E7" i="51"/>
  <c r="E6" i="51"/>
  <c r="E5" i="51"/>
  <c r="E4" i="51"/>
  <c r="K4" i="51"/>
  <c r="L4" i="51"/>
  <c r="F40" i="51" l="1"/>
  <c r="F41" i="51"/>
  <c r="F42" i="51"/>
  <c r="F39" i="51"/>
  <c r="D39" i="51"/>
  <c r="D40" i="51"/>
  <c r="D41" i="51"/>
  <c r="D42" i="51"/>
  <c r="H42" i="51"/>
  <c r="H39" i="51"/>
  <c r="H40" i="51"/>
  <c r="H41" i="51"/>
  <c r="I40" i="51"/>
  <c r="I39" i="51"/>
  <c r="I41" i="51"/>
  <c r="I42" i="51"/>
  <c r="C42" i="51"/>
  <c r="C41" i="51"/>
  <c r="G40" i="51"/>
  <c r="G39" i="51"/>
  <c r="E42" i="51"/>
  <c r="E39" i="51"/>
  <c r="E41" i="51"/>
  <c r="G42" i="51"/>
  <c r="M44" i="51"/>
  <c r="L40" i="50" l="1"/>
  <c r="J40" i="50"/>
  <c r="G40" i="50"/>
  <c r="I40" i="50" s="1"/>
  <c r="L39" i="50"/>
  <c r="G39" i="50"/>
  <c r="L38" i="50"/>
  <c r="G38" i="50"/>
  <c r="L37" i="50"/>
  <c r="G37" i="50"/>
  <c r="K37" i="50" s="1"/>
  <c r="L36" i="50"/>
  <c r="K36" i="50"/>
  <c r="G36" i="50"/>
  <c r="I36" i="50" s="1"/>
  <c r="L35" i="50"/>
  <c r="G35" i="50"/>
  <c r="K35" i="50" s="1"/>
  <c r="G34" i="50"/>
  <c r="L33" i="50"/>
  <c r="G33" i="50"/>
  <c r="J33" i="50" s="1"/>
  <c r="G32" i="50"/>
  <c r="H32" i="50" s="1"/>
  <c r="I32" i="50" s="1"/>
  <c r="L31" i="50"/>
  <c r="G31" i="50"/>
  <c r="K31" i="50" s="1"/>
  <c r="G30" i="50"/>
  <c r="G29" i="50"/>
  <c r="G28" i="50"/>
  <c r="G27" i="50"/>
  <c r="K27" i="50" s="1"/>
  <c r="L26" i="50"/>
  <c r="G26" i="50"/>
  <c r="G25" i="50"/>
  <c r="G24" i="50"/>
  <c r="I24" i="50" s="1"/>
  <c r="L23" i="50"/>
  <c r="G23" i="50"/>
  <c r="J23" i="50" s="1"/>
  <c r="L22" i="50"/>
  <c r="G22" i="50"/>
  <c r="K22" i="50" s="1"/>
  <c r="L21" i="50"/>
  <c r="G21" i="50"/>
  <c r="K21" i="50" s="1"/>
  <c r="L20" i="50"/>
  <c r="G20" i="50"/>
  <c r="L19" i="50"/>
  <c r="G19" i="50"/>
  <c r="G18" i="50"/>
  <c r="G17" i="50"/>
  <c r="I17" i="50" s="1"/>
  <c r="H3" i="50"/>
  <c r="J13" i="50" s="1"/>
  <c r="K13" i="50" s="1"/>
  <c r="K40" i="50" l="1"/>
  <c r="J39" i="50"/>
  <c r="K39" i="50" s="1"/>
  <c r="H39" i="50"/>
  <c r="I39" i="50"/>
  <c r="J36" i="50"/>
  <c r="H35" i="50"/>
  <c r="I35" i="50" s="1"/>
  <c r="J35" i="50"/>
  <c r="K33" i="50"/>
  <c r="H33" i="50"/>
  <c r="I33" i="50" s="1"/>
  <c r="J32" i="50"/>
  <c r="K32" i="50" s="1"/>
  <c r="J24" i="50"/>
  <c r="K24" i="50"/>
  <c r="K23" i="50"/>
  <c r="J20" i="50"/>
  <c r="H23" i="50"/>
  <c r="I23" i="50" s="1"/>
  <c r="K20" i="50"/>
  <c r="J19" i="50"/>
  <c r="K19" i="50" s="1"/>
  <c r="H19" i="50"/>
  <c r="I19" i="50"/>
  <c r="J17" i="50"/>
  <c r="K17" i="50"/>
  <c r="H18" i="50"/>
  <c r="H10" i="50"/>
  <c r="I10" i="50" s="1"/>
  <c r="H31" i="50"/>
  <c r="H38" i="50"/>
  <c r="J10" i="50"/>
  <c r="K10" i="50" s="1"/>
  <c r="H25" i="50"/>
  <c r="I27" i="50"/>
  <c r="I31" i="50"/>
  <c r="H34" i="50"/>
  <c r="I34" i="50" s="1"/>
  <c r="I38" i="50"/>
  <c r="I18" i="50"/>
  <c r="H21" i="50"/>
  <c r="J22" i="50"/>
  <c r="J27" i="50"/>
  <c r="J31" i="50"/>
  <c r="H37" i="50"/>
  <c r="J38" i="50"/>
  <c r="K38" i="50" s="1"/>
  <c r="H14" i="50"/>
  <c r="I14" i="50" s="1"/>
  <c r="H22" i="50"/>
  <c r="I22" i="50" s="1"/>
  <c r="H8" i="50"/>
  <c r="I8" i="50" s="1"/>
  <c r="H12" i="50"/>
  <c r="I12" i="50" s="1"/>
  <c r="H27" i="50"/>
  <c r="J8" i="50"/>
  <c r="K8" i="50" s="1"/>
  <c r="J12" i="50"/>
  <c r="K12" i="50" s="1"/>
  <c r="J14" i="50"/>
  <c r="K14" i="50" s="1"/>
  <c r="H9" i="50"/>
  <c r="I9" i="50" s="1"/>
  <c r="H11" i="50"/>
  <c r="I11" i="50" s="1"/>
  <c r="H13" i="50"/>
  <c r="I13" i="50" s="1"/>
  <c r="J18" i="50"/>
  <c r="K18" i="50" s="1"/>
  <c r="I21" i="50"/>
  <c r="J34" i="50"/>
  <c r="K34" i="50" s="1"/>
  <c r="I37" i="50"/>
  <c r="H17" i="50"/>
  <c r="H20" i="50"/>
  <c r="I20" i="50" s="1"/>
  <c r="J21" i="50"/>
  <c r="H24" i="50"/>
  <c r="H36" i="50"/>
  <c r="J37" i="50"/>
  <c r="H40" i="50"/>
  <c r="J9" i="50"/>
  <c r="K9" i="50" s="1"/>
  <c r="J11" i="50"/>
  <c r="K11" i="50" s="1"/>
  <c r="Z64" i="46" l="1"/>
  <c r="O64" i="46"/>
  <c r="D64"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5" authorId="0" shapeId="0" xr:uid="{B8E1C354-4A86-4DBA-B803-8DB77D5D268F}">
      <text>
        <r>
          <rPr>
            <b/>
            <sz val="9"/>
            <color indexed="81"/>
            <rFont val="MS P ゴシック"/>
            <family val="3"/>
            <charset val="128"/>
          </rPr>
          <t>高齢介護室を記載。</t>
        </r>
      </text>
    </comment>
    <comment ref="F19" authorId="0" shapeId="0" xr:uid="{804FB3BA-F87B-46EC-8AD3-5AF42600DD98}">
      <text>
        <r>
          <rPr>
            <b/>
            <sz val="9"/>
            <color indexed="81"/>
            <rFont val="MS P ゴシック"/>
            <family val="3"/>
            <charset val="128"/>
          </rPr>
          <t>指導監査課を記載。</t>
        </r>
        <r>
          <rPr>
            <sz val="9"/>
            <color indexed="81"/>
            <rFont val="MS P ゴシック"/>
            <family val="3"/>
            <charset val="128"/>
          </rPr>
          <t xml:space="preserve">
</t>
        </r>
      </text>
    </comment>
    <comment ref="F23" authorId="0" shapeId="0" xr:uid="{5EEE6D9C-E9AA-4CF1-B751-0C927F3BDC0F}">
      <text>
        <r>
          <rPr>
            <b/>
            <sz val="9"/>
            <color indexed="81"/>
            <rFont val="MS P ゴシック"/>
            <family val="3"/>
            <charset val="128"/>
          </rPr>
          <t>住宅政策課を記載。</t>
        </r>
        <r>
          <rPr>
            <sz val="9"/>
            <color indexed="81"/>
            <rFont val="MS P ゴシック"/>
            <family val="3"/>
            <charset val="128"/>
          </rPr>
          <t xml:space="preserve">
</t>
        </r>
      </text>
    </comment>
  </commentList>
</comments>
</file>

<file path=xl/sharedStrings.xml><?xml version="1.0" encoding="utf-8"?>
<sst xmlns="http://schemas.openxmlformats.org/spreadsheetml/2006/main" count="2772" uniqueCount="1361">
  <si>
    <t>＜居宅サービス＞</t>
    <rPh sb="1" eb="3">
      <t>キョタク</t>
    </rPh>
    <phoneticPr fontId="4"/>
  </si>
  <si>
    <t>訪問介護</t>
    <rPh sb="0" eb="2">
      <t>ホウモン</t>
    </rPh>
    <rPh sb="2" eb="4">
      <t>カイゴ</t>
    </rPh>
    <phoneticPr fontId="4"/>
  </si>
  <si>
    <t>訪問入浴介護</t>
    <rPh sb="0" eb="2">
      <t>ホウモン</t>
    </rPh>
    <rPh sb="2" eb="4">
      <t>ニュウヨク</t>
    </rPh>
    <rPh sb="4" eb="6">
      <t>カイゴ</t>
    </rPh>
    <phoneticPr fontId="4"/>
  </si>
  <si>
    <t>訪問看護</t>
    <rPh sb="0" eb="2">
      <t>ホウモン</t>
    </rPh>
    <rPh sb="2" eb="4">
      <t>カンゴ</t>
    </rPh>
    <phoneticPr fontId="4"/>
  </si>
  <si>
    <t>訪問リハビリテーション</t>
    <rPh sb="0" eb="2">
      <t>ホウモン</t>
    </rPh>
    <phoneticPr fontId="4"/>
  </si>
  <si>
    <t>居宅療養管理指導</t>
    <rPh sb="0" eb="2">
      <t>キョタク</t>
    </rPh>
    <rPh sb="2" eb="4">
      <t>リョウヨウ</t>
    </rPh>
    <rPh sb="4" eb="6">
      <t>カンリ</t>
    </rPh>
    <rPh sb="6" eb="8">
      <t>シドウ</t>
    </rPh>
    <phoneticPr fontId="4"/>
  </si>
  <si>
    <t>通所介護</t>
    <rPh sb="0" eb="2">
      <t>ツウショ</t>
    </rPh>
    <rPh sb="2" eb="4">
      <t>カイゴ</t>
    </rPh>
    <phoneticPr fontId="4"/>
  </si>
  <si>
    <t>通所リハビリテーション</t>
    <rPh sb="0" eb="2">
      <t>ツウショ</t>
    </rPh>
    <phoneticPr fontId="4"/>
  </si>
  <si>
    <t>短期入所生活介護</t>
    <rPh sb="0" eb="2">
      <t>タンキ</t>
    </rPh>
    <rPh sb="2" eb="4">
      <t>ニュウショ</t>
    </rPh>
    <rPh sb="4" eb="6">
      <t>セイカツ</t>
    </rPh>
    <rPh sb="6" eb="8">
      <t>カイゴ</t>
    </rPh>
    <phoneticPr fontId="4"/>
  </si>
  <si>
    <t>短期入所療養介護</t>
    <rPh sb="0" eb="2">
      <t>タンキ</t>
    </rPh>
    <rPh sb="2" eb="4">
      <t>ニュウショ</t>
    </rPh>
    <rPh sb="4" eb="6">
      <t>リョウヨウ</t>
    </rPh>
    <rPh sb="6" eb="8">
      <t>カイゴ</t>
    </rPh>
    <phoneticPr fontId="4"/>
  </si>
  <si>
    <t>特定施設入居者生活介護</t>
    <rPh sb="0" eb="2">
      <t>トクテイ</t>
    </rPh>
    <rPh sb="2" eb="4">
      <t>シセツ</t>
    </rPh>
    <rPh sb="4" eb="7">
      <t>ニュウキョシャ</t>
    </rPh>
    <rPh sb="7" eb="9">
      <t>セイカツ</t>
    </rPh>
    <rPh sb="9" eb="11">
      <t>カイゴ</t>
    </rPh>
    <phoneticPr fontId="4"/>
  </si>
  <si>
    <t>福祉用具貸与</t>
    <rPh sb="0" eb="2">
      <t>フクシ</t>
    </rPh>
    <rPh sb="2" eb="4">
      <t>ヨウグ</t>
    </rPh>
    <rPh sb="4" eb="6">
      <t>タイヨ</t>
    </rPh>
    <phoneticPr fontId="4"/>
  </si>
  <si>
    <t>特定福祉用具販売</t>
    <rPh sb="0" eb="2">
      <t>トクテイ</t>
    </rPh>
    <rPh sb="2" eb="4">
      <t>フクシ</t>
    </rPh>
    <rPh sb="4" eb="6">
      <t>ヨウグ</t>
    </rPh>
    <rPh sb="6" eb="8">
      <t>ハンバイ</t>
    </rPh>
    <phoneticPr fontId="4"/>
  </si>
  <si>
    <t>＜地域密着型サービス＞</t>
    <rPh sb="1" eb="3">
      <t>チイキ</t>
    </rPh>
    <rPh sb="3" eb="5">
      <t>ミッチャク</t>
    </rPh>
    <rPh sb="5" eb="6">
      <t>ガタ</t>
    </rPh>
    <phoneticPr fontId="4"/>
  </si>
  <si>
    <t>夜間対応型訪問介護</t>
    <rPh sb="0" eb="2">
      <t>ヤカン</t>
    </rPh>
    <rPh sb="2" eb="4">
      <t>タイオウ</t>
    </rPh>
    <rPh sb="4" eb="5">
      <t>ガタ</t>
    </rPh>
    <rPh sb="5" eb="7">
      <t>ホウモン</t>
    </rPh>
    <rPh sb="7" eb="9">
      <t>カイゴ</t>
    </rPh>
    <phoneticPr fontId="4"/>
  </si>
  <si>
    <t>認知症対応型通所介護</t>
    <rPh sb="0" eb="3">
      <t>ニンチショウ</t>
    </rPh>
    <rPh sb="3" eb="6">
      <t>タイオウガタ</t>
    </rPh>
    <rPh sb="6" eb="8">
      <t>ツウショ</t>
    </rPh>
    <rPh sb="8" eb="10">
      <t>カイゴ</t>
    </rPh>
    <phoneticPr fontId="4"/>
  </si>
  <si>
    <t>認知症対応型共同生活介護</t>
    <rPh sb="0" eb="3">
      <t>ニンチショウ</t>
    </rPh>
    <rPh sb="3" eb="6">
      <t>タイオウガタ</t>
    </rPh>
    <rPh sb="6" eb="8">
      <t>キョウドウ</t>
    </rPh>
    <rPh sb="8" eb="10">
      <t>セイカツ</t>
    </rPh>
    <rPh sb="10" eb="12">
      <t>カイゴ</t>
    </rPh>
    <phoneticPr fontId="4"/>
  </si>
  <si>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4"/>
  </si>
  <si>
    <t>＜居宅介護予防サービス＞</t>
    <rPh sb="1" eb="3">
      <t>キョタク</t>
    </rPh>
    <rPh sb="3" eb="5">
      <t>カイゴ</t>
    </rPh>
    <rPh sb="5" eb="7">
      <t>ヨボウ</t>
    </rPh>
    <phoneticPr fontId="4"/>
  </si>
  <si>
    <t>介護予防訪問入浴介護</t>
    <rPh sb="0" eb="2">
      <t>カイゴ</t>
    </rPh>
    <rPh sb="2" eb="4">
      <t>ヨボウ</t>
    </rPh>
    <rPh sb="4" eb="6">
      <t>ホウモン</t>
    </rPh>
    <rPh sb="6" eb="8">
      <t>ニュウヨク</t>
    </rPh>
    <rPh sb="8" eb="10">
      <t>カイゴ</t>
    </rPh>
    <phoneticPr fontId="4"/>
  </si>
  <si>
    <t>介護予防訪問看護</t>
    <rPh sb="0" eb="2">
      <t>カイゴ</t>
    </rPh>
    <rPh sb="2" eb="4">
      <t>ヨボウ</t>
    </rPh>
    <rPh sb="4" eb="6">
      <t>ホウモン</t>
    </rPh>
    <rPh sb="6" eb="8">
      <t>カンゴ</t>
    </rPh>
    <phoneticPr fontId="4"/>
  </si>
  <si>
    <t>介護予防訪問リハビリテーション</t>
    <rPh sb="0" eb="2">
      <t>カイゴ</t>
    </rPh>
    <rPh sb="2" eb="4">
      <t>ヨボウ</t>
    </rPh>
    <rPh sb="4" eb="6">
      <t>ホウモン</t>
    </rPh>
    <phoneticPr fontId="4"/>
  </si>
  <si>
    <t>介護予防居宅療養管理指導</t>
    <rPh sb="0" eb="2">
      <t>カイゴ</t>
    </rPh>
    <rPh sb="2" eb="4">
      <t>ヨボウ</t>
    </rPh>
    <rPh sb="4" eb="6">
      <t>キョタク</t>
    </rPh>
    <rPh sb="6" eb="8">
      <t>リョウヨウ</t>
    </rPh>
    <rPh sb="8" eb="10">
      <t>カンリ</t>
    </rPh>
    <rPh sb="10" eb="12">
      <t>シドウ</t>
    </rPh>
    <phoneticPr fontId="4"/>
  </si>
  <si>
    <t>介護予防通所リハビリテーション</t>
    <rPh sb="0" eb="2">
      <t>カイゴ</t>
    </rPh>
    <rPh sb="2" eb="4">
      <t>ヨボウ</t>
    </rPh>
    <rPh sb="4" eb="6">
      <t>ツウショ</t>
    </rPh>
    <phoneticPr fontId="4"/>
  </si>
  <si>
    <t>介護予防短期入所生活介護</t>
    <rPh sb="0" eb="2">
      <t>カイゴ</t>
    </rPh>
    <rPh sb="2" eb="4">
      <t>ヨボウ</t>
    </rPh>
    <rPh sb="4" eb="6">
      <t>タンキ</t>
    </rPh>
    <rPh sb="6" eb="8">
      <t>ニュウショ</t>
    </rPh>
    <rPh sb="8" eb="10">
      <t>セイカツ</t>
    </rPh>
    <rPh sb="10" eb="12">
      <t>カイゴ</t>
    </rPh>
    <phoneticPr fontId="4"/>
  </si>
  <si>
    <t>介護予防短期入所療養介護</t>
    <rPh sb="0" eb="2">
      <t>カイゴ</t>
    </rPh>
    <rPh sb="2" eb="4">
      <t>ヨボウ</t>
    </rPh>
    <rPh sb="4" eb="6">
      <t>タンキ</t>
    </rPh>
    <rPh sb="6" eb="8">
      <t>ニュウショ</t>
    </rPh>
    <rPh sb="8" eb="10">
      <t>リョウヨウ</t>
    </rPh>
    <rPh sb="10" eb="12">
      <t>カイゴ</t>
    </rPh>
    <phoneticPr fontId="4"/>
  </si>
  <si>
    <t>介護予防福祉用具貸与</t>
    <rPh sb="0" eb="2">
      <t>カイゴ</t>
    </rPh>
    <rPh sb="2" eb="4">
      <t>ヨボウ</t>
    </rPh>
    <rPh sb="4" eb="6">
      <t>フクシ</t>
    </rPh>
    <rPh sb="6" eb="8">
      <t>ヨウグ</t>
    </rPh>
    <rPh sb="8" eb="10">
      <t>タイヨ</t>
    </rPh>
    <phoneticPr fontId="4"/>
  </si>
  <si>
    <t>＜地域密着型介護予防サービス＞</t>
    <rPh sb="1" eb="3">
      <t>チイキ</t>
    </rPh>
    <rPh sb="3" eb="5">
      <t>ミッチャク</t>
    </rPh>
    <rPh sb="5" eb="6">
      <t>ガタ</t>
    </rPh>
    <rPh sb="6" eb="8">
      <t>カイゴ</t>
    </rPh>
    <rPh sb="8" eb="10">
      <t>ヨボウ</t>
    </rPh>
    <phoneticPr fontId="4"/>
  </si>
  <si>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4"/>
  </si>
  <si>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4"/>
  </si>
  <si>
    <t>介護予防認知症対応型共同生活介護</t>
    <rPh sb="0" eb="2">
      <t>カイゴ</t>
    </rPh>
    <rPh sb="2" eb="4">
      <t>ヨボウ</t>
    </rPh>
    <rPh sb="4" eb="7">
      <t>ニンチショウ</t>
    </rPh>
    <rPh sb="7" eb="9">
      <t>タイオウ</t>
    </rPh>
    <rPh sb="9" eb="10">
      <t>ガタ</t>
    </rPh>
    <rPh sb="10" eb="12">
      <t>キョウドウ</t>
    </rPh>
    <rPh sb="12" eb="14">
      <t>セイカツ</t>
    </rPh>
    <rPh sb="14" eb="16">
      <t>カイゴ</t>
    </rPh>
    <phoneticPr fontId="4"/>
  </si>
  <si>
    <t>＜介護保険施設＞</t>
    <rPh sb="1" eb="3">
      <t>カイゴ</t>
    </rPh>
    <rPh sb="3" eb="5">
      <t>ホケン</t>
    </rPh>
    <rPh sb="5" eb="7">
      <t>シセツ</t>
    </rPh>
    <phoneticPr fontId="4"/>
  </si>
  <si>
    <t>介護老人福祉施設</t>
    <rPh sb="0" eb="2">
      <t>カイゴ</t>
    </rPh>
    <rPh sb="2" eb="4">
      <t>ロウジン</t>
    </rPh>
    <rPh sb="4" eb="6">
      <t>フクシ</t>
    </rPh>
    <rPh sb="6" eb="8">
      <t>シセツ</t>
    </rPh>
    <phoneticPr fontId="4"/>
  </si>
  <si>
    <t>介護老人保健施設</t>
    <rPh sb="0" eb="2">
      <t>カイゴ</t>
    </rPh>
    <rPh sb="2" eb="4">
      <t>ロウジン</t>
    </rPh>
    <rPh sb="4" eb="6">
      <t>ホケン</t>
    </rPh>
    <rPh sb="6" eb="8">
      <t>シセツ</t>
    </rPh>
    <phoneticPr fontId="4"/>
  </si>
  <si>
    <t>事業所の名称</t>
    <rPh sb="0" eb="3">
      <t>ジギョウショ</t>
    </rPh>
    <rPh sb="4" eb="6">
      <t>メイショウ</t>
    </rPh>
    <phoneticPr fontId="4"/>
  </si>
  <si>
    <t>名称</t>
    <rPh sb="0" eb="2">
      <t>メイショウ</t>
    </rPh>
    <phoneticPr fontId="4"/>
  </si>
  <si>
    <t>電話番号</t>
    <rPh sb="0" eb="2">
      <t>デンワ</t>
    </rPh>
    <rPh sb="2" eb="4">
      <t>バンゴウ</t>
    </rPh>
    <phoneticPr fontId="4"/>
  </si>
  <si>
    <t>常勤</t>
    <rPh sb="0" eb="2">
      <t>ジョウキン</t>
    </rPh>
    <phoneticPr fontId="4"/>
  </si>
  <si>
    <t>合計</t>
    <rPh sb="0" eb="2">
      <t>ゴウケイ</t>
    </rPh>
    <phoneticPr fontId="4"/>
  </si>
  <si>
    <t>非常勤</t>
    <rPh sb="0" eb="3">
      <t>ヒジョウキン</t>
    </rPh>
    <phoneticPr fontId="4"/>
  </si>
  <si>
    <t>生活相談員</t>
    <rPh sb="0" eb="2">
      <t>セイカツ</t>
    </rPh>
    <rPh sb="2" eb="5">
      <t>ソウダンイン</t>
    </rPh>
    <phoneticPr fontId="4"/>
  </si>
  <si>
    <t>介護職員</t>
    <rPh sb="0" eb="2">
      <t>カイゴ</t>
    </rPh>
    <rPh sb="2" eb="4">
      <t>ショクイン</t>
    </rPh>
    <phoneticPr fontId="4"/>
  </si>
  <si>
    <t>計画作成担当者</t>
    <rPh sb="0" eb="2">
      <t>ケイカク</t>
    </rPh>
    <rPh sb="2" eb="4">
      <t>サクセイ</t>
    </rPh>
    <rPh sb="4" eb="7">
      <t>タントウシャ</t>
    </rPh>
    <phoneticPr fontId="4"/>
  </si>
  <si>
    <t>居室利用権の取扱い</t>
    <rPh sb="0" eb="2">
      <t>キョシツ</t>
    </rPh>
    <rPh sb="2" eb="5">
      <t>リヨウケン</t>
    </rPh>
    <rPh sb="6" eb="8">
      <t>トリアツカ</t>
    </rPh>
    <phoneticPr fontId="4"/>
  </si>
  <si>
    <t>その他</t>
    <rPh sb="2" eb="3">
      <t>タ</t>
    </rPh>
    <phoneticPr fontId="4"/>
  </si>
  <si>
    <t>留意事項</t>
    <rPh sb="0" eb="2">
      <t>リュウイ</t>
    </rPh>
    <rPh sb="2" eb="4">
      <t>ジコウ</t>
    </rPh>
    <phoneticPr fontId="4"/>
  </si>
  <si>
    <t>契約の解除の内容</t>
    <rPh sb="0" eb="2">
      <t>ケイヤク</t>
    </rPh>
    <rPh sb="3" eb="5">
      <t>カイジョ</t>
    </rPh>
    <rPh sb="6" eb="8">
      <t>ナイヨウ</t>
    </rPh>
    <phoneticPr fontId="4"/>
  </si>
  <si>
    <t>自立</t>
    <rPh sb="0" eb="2">
      <t>ジリツ</t>
    </rPh>
    <phoneticPr fontId="4"/>
  </si>
  <si>
    <t>社会福祉施設</t>
    <rPh sb="0" eb="2">
      <t>シャカイ</t>
    </rPh>
    <rPh sb="2" eb="4">
      <t>フクシ</t>
    </rPh>
    <rPh sb="4" eb="6">
      <t>シセツ</t>
    </rPh>
    <phoneticPr fontId="4"/>
  </si>
  <si>
    <t>医療機関</t>
    <rPh sb="0" eb="2">
      <t>イリョウ</t>
    </rPh>
    <rPh sb="2" eb="4">
      <t>キカン</t>
    </rPh>
    <phoneticPr fontId="4"/>
  </si>
  <si>
    <t>自宅等</t>
    <rPh sb="0" eb="2">
      <t>ジタク</t>
    </rPh>
    <rPh sb="2" eb="3">
      <t>トウ</t>
    </rPh>
    <phoneticPr fontId="4"/>
  </si>
  <si>
    <t>男性</t>
    <rPh sb="0" eb="2">
      <t>ダンセイ</t>
    </rPh>
    <phoneticPr fontId="4"/>
  </si>
  <si>
    <t>居室の状況</t>
    <rPh sb="0" eb="2">
      <t>キョシツ</t>
    </rPh>
    <rPh sb="3" eb="5">
      <t>ジョウキョウ</t>
    </rPh>
    <phoneticPr fontId="4"/>
  </si>
  <si>
    <t>平日</t>
    <rPh sb="0" eb="2">
      <t>ヘイジツ</t>
    </rPh>
    <phoneticPr fontId="4"/>
  </si>
  <si>
    <t>土曜</t>
    <rPh sb="0" eb="2">
      <t>ドヨウ</t>
    </rPh>
    <phoneticPr fontId="4"/>
  </si>
  <si>
    <t>日曜・祝日</t>
    <rPh sb="0" eb="2">
      <t>ニチヨウ</t>
    </rPh>
    <rPh sb="3" eb="5">
      <t>シュクジツ</t>
    </rPh>
    <phoneticPr fontId="4"/>
  </si>
  <si>
    <t>食費</t>
    <rPh sb="0" eb="2">
      <t>ショクヒ</t>
    </rPh>
    <phoneticPr fontId="4"/>
  </si>
  <si>
    <t>様</t>
    <rPh sb="0" eb="1">
      <t>サマ</t>
    </rPh>
    <phoneticPr fontId="4"/>
  </si>
  <si>
    <t>所属・職名</t>
    <rPh sb="0" eb="2">
      <t>ショゾク</t>
    </rPh>
    <rPh sb="3" eb="5">
      <t>ショクメイ</t>
    </rPh>
    <phoneticPr fontId="4"/>
  </si>
  <si>
    <t>記入年月日</t>
    <rPh sb="0" eb="2">
      <t>キニュウ</t>
    </rPh>
    <rPh sb="2" eb="5">
      <t>ネンガッピ</t>
    </rPh>
    <phoneticPr fontId="4"/>
  </si>
  <si>
    <t>小規模多機能型居宅介護</t>
    <rPh sb="0" eb="3">
      <t>ショウキボ</t>
    </rPh>
    <rPh sb="3" eb="6">
      <t>タキノウ</t>
    </rPh>
    <rPh sb="6" eb="7">
      <t>ガタ</t>
    </rPh>
    <rPh sb="7" eb="9">
      <t>キョタク</t>
    </rPh>
    <rPh sb="9" eb="11">
      <t>カイゴ</t>
    </rPh>
    <phoneticPr fontId="4"/>
  </si>
  <si>
    <t>入居者の状況</t>
    <rPh sb="0" eb="3">
      <t>ニュウキョシャ</t>
    </rPh>
    <rPh sb="4" eb="6">
      <t>ジョウキョウ</t>
    </rPh>
    <phoneticPr fontId="4"/>
  </si>
  <si>
    <t>損害賠償責任保険の加入状況</t>
    <rPh sb="0" eb="2">
      <t>ソンガイ</t>
    </rPh>
    <rPh sb="2" eb="4">
      <t>バイショウ</t>
    </rPh>
    <rPh sb="4" eb="6">
      <t>セキニン</t>
    </rPh>
    <rPh sb="6" eb="8">
      <t>ホケン</t>
    </rPh>
    <rPh sb="9" eb="11">
      <t>カニュウ</t>
    </rPh>
    <rPh sb="11" eb="13">
      <t>ジョウキョウ</t>
    </rPh>
    <phoneticPr fontId="4"/>
  </si>
  <si>
    <t>居宅介護支援</t>
    <rPh sb="0" eb="2">
      <t>キョタク</t>
    </rPh>
    <rPh sb="2" eb="4">
      <t>カイゴ</t>
    </rPh>
    <rPh sb="4" eb="6">
      <t>シエン</t>
    </rPh>
    <phoneticPr fontId="4"/>
  </si>
  <si>
    <t>介護予防支援</t>
    <rPh sb="0" eb="2">
      <t>カイゴ</t>
    </rPh>
    <rPh sb="2" eb="4">
      <t>ヨボウ</t>
    </rPh>
    <rPh sb="4" eb="6">
      <t>シエン</t>
    </rPh>
    <phoneticPr fontId="4"/>
  </si>
  <si>
    <t>地域密着型介護老人福祉施設入所者生活介護</t>
    <rPh sb="0" eb="2">
      <t>チイキ</t>
    </rPh>
    <rPh sb="2" eb="4">
      <t>ミッチャク</t>
    </rPh>
    <rPh sb="4" eb="5">
      <t>ガタ</t>
    </rPh>
    <rPh sb="5" eb="7">
      <t>カイゴ</t>
    </rPh>
    <rPh sb="7" eb="9">
      <t>ロウジン</t>
    </rPh>
    <rPh sb="9" eb="11">
      <t>フクシ</t>
    </rPh>
    <rPh sb="11" eb="13">
      <t>シセツ</t>
    </rPh>
    <rPh sb="13" eb="16">
      <t>ニュウショシャ</t>
    </rPh>
    <rPh sb="16" eb="17">
      <t>ショウ</t>
    </rPh>
    <rPh sb="17" eb="18">
      <t>カツ</t>
    </rPh>
    <rPh sb="18" eb="20">
      <t>カイゴ</t>
    </rPh>
    <phoneticPr fontId="4"/>
  </si>
  <si>
    <t>敷金</t>
    <rPh sb="0" eb="2">
      <t>シキキン</t>
    </rPh>
    <phoneticPr fontId="4"/>
  </si>
  <si>
    <t>年齢に応じた金額設定</t>
    <rPh sb="0" eb="2">
      <t>ネンレイ</t>
    </rPh>
    <rPh sb="3" eb="4">
      <t>オウ</t>
    </rPh>
    <rPh sb="6" eb="8">
      <t>キンガク</t>
    </rPh>
    <rPh sb="8" eb="10">
      <t>セッテイ</t>
    </rPh>
    <phoneticPr fontId="4"/>
  </si>
  <si>
    <t>１ 事業主体概要</t>
    <rPh sb="2" eb="4">
      <t>ジギョウ</t>
    </rPh>
    <rPh sb="4" eb="6">
      <t>シュタイ</t>
    </rPh>
    <rPh sb="6" eb="8">
      <t>ガイヨウ</t>
    </rPh>
    <phoneticPr fontId="4"/>
  </si>
  <si>
    <t>主たる事務所の所在地</t>
    <rPh sb="0" eb="1">
      <t>シュ</t>
    </rPh>
    <rPh sb="3" eb="6">
      <t>ジムショ</t>
    </rPh>
    <rPh sb="7" eb="10">
      <t>ショザイチ</t>
    </rPh>
    <phoneticPr fontId="4"/>
  </si>
  <si>
    <t>連絡先</t>
    <rPh sb="0" eb="2">
      <t>レンラク</t>
    </rPh>
    <rPh sb="2" eb="3">
      <t>サキ</t>
    </rPh>
    <phoneticPr fontId="4"/>
  </si>
  <si>
    <t>ホームページアドレス</t>
    <phoneticPr fontId="4"/>
  </si>
  <si>
    <t>ＦＡＸ番号</t>
    <rPh sb="3" eb="5">
      <t>バンゴウ</t>
    </rPh>
    <phoneticPr fontId="4"/>
  </si>
  <si>
    <t>設立年月日</t>
    <rPh sb="0" eb="2">
      <t>セツリツ</t>
    </rPh>
    <rPh sb="2" eb="5">
      <t>ネンガッピ</t>
    </rPh>
    <phoneticPr fontId="4"/>
  </si>
  <si>
    <t>主な実施事業</t>
    <rPh sb="0" eb="1">
      <t>オモ</t>
    </rPh>
    <rPh sb="2" eb="4">
      <t>ジッシ</t>
    </rPh>
    <rPh sb="4" eb="6">
      <t>ジギョウ</t>
    </rPh>
    <phoneticPr fontId="4"/>
  </si>
  <si>
    <t>所在地</t>
    <rPh sb="0" eb="3">
      <t>ショザイチ</t>
    </rPh>
    <phoneticPr fontId="4"/>
  </si>
  <si>
    <t>管理者</t>
    <rPh sb="0" eb="3">
      <t>カンリシャ</t>
    </rPh>
    <phoneticPr fontId="4"/>
  </si>
  <si>
    <t>（住まいの概要）</t>
    <rPh sb="1" eb="2">
      <t>ス</t>
    </rPh>
    <rPh sb="5" eb="7">
      <t>ガイヨウ</t>
    </rPh>
    <phoneticPr fontId="4"/>
  </si>
  <si>
    <t>３　建物概要</t>
    <rPh sb="2" eb="4">
      <t>タテモノ</t>
    </rPh>
    <rPh sb="4" eb="6">
      <t>ガイヨウ</t>
    </rPh>
    <phoneticPr fontId="4"/>
  </si>
  <si>
    <t>土地</t>
    <rPh sb="0" eb="2">
      <t>トチ</t>
    </rPh>
    <phoneticPr fontId="4"/>
  </si>
  <si>
    <t>建物</t>
    <rPh sb="0" eb="2">
      <t>タテモノ</t>
    </rPh>
    <phoneticPr fontId="4"/>
  </si>
  <si>
    <t>耐火構造</t>
    <rPh sb="0" eb="2">
      <t>タイカ</t>
    </rPh>
    <rPh sb="2" eb="4">
      <t>コウゾウ</t>
    </rPh>
    <phoneticPr fontId="4"/>
  </si>
  <si>
    <t>建物概要</t>
    <rPh sb="0" eb="2">
      <t>タテモノ</t>
    </rPh>
    <rPh sb="2" eb="4">
      <t>ガイヨウ</t>
    </rPh>
    <phoneticPr fontId="4"/>
  </si>
  <si>
    <t>浴室</t>
    <rPh sb="0" eb="2">
      <t>ヨクシツ</t>
    </rPh>
    <phoneticPr fontId="4"/>
  </si>
  <si>
    <t>面積</t>
    <rPh sb="0" eb="2">
      <t>メンセキ</t>
    </rPh>
    <phoneticPr fontId="4"/>
  </si>
  <si>
    <t>共用施設</t>
    <rPh sb="0" eb="2">
      <t>キョウヨウ</t>
    </rPh>
    <rPh sb="2" eb="4">
      <t>シセツ</t>
    </rPh>
    <phoneticPr fontId="4"/>
  </si>
  <si>
    <t>共用浴室</t>
    <rPh sb="0" eb="2">
      <t>キョウヨウ</t>
    </rPh>
    <rPh sb="2" eb="4">
      <t>ヨクシツ</t>
    </rPh>
    <phoneticPr fontId="4"/>
  </si>
  <si>
    <t>共用浴室における介護浴槽</t>
    <rPh sb="0" eb="2">
      <t>キョウヨウ</t>
    </rPh>
    <rPh sb="2" eb="4">
      <t>ヨクシツ</t>
    </rPh>
    <rPh sb="8" eb="10">
      <t>カイゴ</t>
    </rPh>
    <rPh sb="10" eb="12">
      <t>ヨクソウ</t>
    </rPh>
    <phoneticPr fontId="4"/>
  </si>
  <si>
    <t>食堂</t>
    <rPh sb="0" eb="2">
      <t>ショクドウ</t>
    </rPh>
    <phoneticPr fontId="4"/>
  </si>
  <si>
    <t>エレベーター</t>
    <phoneticPr fontId="4"/>
  </si>
  <si>
    <t>消火器</t>
    <rPh sb="0" eb="3">
      <t>ショウカキ</t>
    </rPh>
    <phoneticPr fontId="4"/>
  </si>
  <si>
    <t>自動火災報知設備</t>
    <rPh sb="0" eb="2">
      <t>ジドウ</t>
    </rPh>
    <rPh sb="2" eb="4">
      <t>カサイ</t>
    </rPh>
    <rPh sb="4" eb="6">
      <t>ホウチ</t>
    </rPh>
    <rPh sb="6" eb="8">
      <t>セツビ</t>
    </rPh>
    <phoneticPr fontId="4"/>
  </si>
  <si>
    <t>４</t>
    <phoneticPr fontId="4"/>
  </si>
  <si>
    <t>サービスの内容</t>
    <rPh sb="5" eb="7">
      <t>ナイヨウ</t>
    </rPh>
    <phoneticPr fontId="4"/>
  </si>
  <si>
    <t>（全体の方針）</t>
    <rPh sb="1" eb="3">
      <t>ゼンタイ</t>
    </rPh>
    <rPh sb="4" eb="6">
      <t>ホウシン</t>
    </rPh>
    <phoneticPr fontId="4"/>
  </si>
  <si>
    <t>運営に関する方針</t>
    <rPh sb="0" eb="2">
      <t>ウンエイ</t>
    </rPh>
    <rPh sb="3" eb="4">
      <t>カン</t>
    </rPh>
    <rPh sb="6" eb="8">
      <t>ホウシン</t>
    </rPh>
    <phoneticPr fontId="4"/>
  </si>
  <si>
    <t>食事の提供</t>
    <rPh sb="0" eb="2">
      <t>ショクジ</t>
    </rPh>
    <rPh sb="3" eb="5">
      <t>テイキョウ</t>
    </rPh>
    <phoneticPr fontId="4"/>
  </si>
  <si>
    <t>特定施設入居者生活介護の加算の対象となるサービスの体制の有無</t>
    <rPh sb="0" eb="2">
      <t>トクテイ</t>
    </rPh>
    <rPh sb="2" eb="4">
      <t>シセツ</t>
    </rPh>
    <rPh sb="4" eb="7">
      <t>ニュウキョシャ</t>
    </rPh>
    <rPh sb="7" eb="9">
      <t>セイカツ</t>
    </rPh>
    <rPh sb="9" eb="11">
      <t>カイゴ</t>
    </rPh>
    <rPh sb="12" eb="14">
      <t>カサン</t>
    </rPh>
    <rPh sb="15" eb="17">
      <t>タイショウ</t>
    </rPh>
    <rPh sb="25" eb="27">
      <t>タイセイ</t>
    </rPh>
    <rPh sb="28" eb="30">
      <t>ウム</t>
    </rPh>
    <phoneticPr fontId="4"/>
  </si>
  <si>
    <t>個別機能訓練加算</t>
    <rPh sb="0" eb="2">
      <t>コベツ</t>
    </rPh>
    <rPh sb="2" eb="4">
      <t>キノウ</t>
    </rPh>
    <rPh sb="4" eb="6">
      <t>クンレン</t>
    </rPh>
    <rPh sb="6" eb="8">
      <t>カサン</t>
    </rPh>
    <phoneticPr fontId="4"/>
  </si>
  <si>
    <t>夜間看護体制加算</t>
    <rPh sb="0" eb="2">
      <t>ヤカン</t>
    </rPh>
    <rPh sb="2" eb="4">
      <t>カンゴ</t>
    </rPh>
    <rPh sb="4" eb="6">
      <t>タイセイ</t>
    </rPh>
    <rPh sb="6" eb="8">
      <t>カサン</t>
    </rPh>
    <phoneticPr fontId="4"/>
  </si>
  <si>
    <t>看取り介護加算</t>
    <rPh sb="0" eb="2">
      <t>ミト</t>
    </rPh>
    <rPh sb="3" eb="5">
      <t>カイゴ</t>
    </rPh>
    <rPh sb="5" eb="7">
      <t>カサン</t>
    </rPh>
    <phoneticPr fontId="4"/>
  </si>
  <si>
    <t>認知症専門ケア加算</t>
    <rPh sb="0" eb="2">
      <t>ニンチ</t>
    </rPh>
    <rPh sb="2" eb="3">
      <t>ショウ</t>
    </rPh>
    <rPh sb="3" eb="5">
      <t>センモン</t>
    </rPh>
    <rPh sb="7" eb="9">
      <t>カサン</t>
    </rPh>
    <phoneticPr fontId="4"/>
  </si>
  <si>
    <t>サービス提供体制強化加算</t>
    <rPh sb="4" eb="6">
      <t>テイキョウ</t>
    </rPh>
    <rPh sb="6" eb="8">
      <t>タイセイ</t>
    </rPh>
    <rPh sb="8" eb="10">
      <t>キョウカ</t>
    </rPh>
    <rPh sb="10" eb="12">
      <t>カサン</t>
    </rPh>
    <phoneticPr fontId="4"/>
  </si>
  <si>
    <t>医療支援</t>
    <rPh sb="0" eb="2">
      <t>イリョウ</t>
    </rPh>
    <rPh sb="2" eb="4">
      <t>シエン</t>
    </rPh>
    <phoneticPr fontId="4"/>
  </si>
  <si>
    <t>住所</t>
    <rPh sb="0" eb="2">
      <t>ジュウショ</t>
    </rPh>
    <phoneticPr fontId="4"/>
  </si>
  <si>
    <t>診療科目</t>
    <rPh sb="0" eb="2">
      <t>シンリョウ</t>
    </rPh>
    <rPh sb="2" eb="4">
      <t>カモク</t>
    </rPh>
    <phoneticPr fontId="4"/>
  </si>
  <si>
    <t>協力内容</t>
    <rPh sb="0" eb="2">
      <t>キョウリョク</t>
    </rPh>
    <rPh sb="2" eb="4">
      <t>ナイヨウ</t>
    </rPh>
    <phoneticPr fontId="4"/>
  </si>
  <si>
    <t>協力歯科医療機関</t>
    <rPh sb="0" eb="2">
      <t>キョウリョク</t>
    </rPh>
    <rPh sb="2" eb="4">
      <t>シカ</t>
    </rPh>
    <rPh sb="4" eb="6">
      <t>イリョウ</t>
    </rPh>
    <rPh sb="6" eb="8">
      <t>キカン</t>
    </rPh>
    <phoneticPr fontId="4"/>
  </si>
  <si>
    <t>入居後に居室を住み替える場合</t>
    <rPh sb="0" eb="2">
      <t>ニュウキョ</t>
    </rPh>
    <rPh sb="2" eb="3">
      <t>ゴ</t>
    </rPh>
    <rPh sb="4" eb="6">
      <t>キョシツ</t>
    </rPh>
    <rPh sb="7" eb="8">
      <t>ス</t>
    </rPh>
    <rPh sb="9" eb="10">
      <t>カ</t>
    </rPh>
    <rPh sb="12" eb="14">
      <t>バアイ</t>
    </rPh>
    <phoneticPr fontId="4"/>
  </si>
  <si>
    <t>判断基準の内容</t>
    <rPh sb="0" eb="2">
      <t>ハンダン</t>
    </rPh>
    <rPh sb="2" eb="4">
      <t>キジュン</t>
    </rPh>
    <rPh sb="5" eb="7">
      <t>ナイヨウ</t>
    </rPh>
    <phoneticPr fontId="4"/>
  </si>
  <si>
    <t>手続の内容</t>
    <rPh sb="0" eb="2">
      <t>テツヅキ</t>
    </rPh>
    <rPh sb="3" eb="5">
      <t>ナイヨウ</t>
    </rPh>
    <phoneticPr fontId="4"/>
  </si>
  <si>
    <t>追加的費用の有無</t>
    <rPh sb="0" eb="3">
      <t>ツイカテキ</t>
    </rPh>
    <rPh sb="3" eb="5">
      <t>ヒヨウ</t>
    </rPh>
    <rPh sb="6" eb="8">
      <t>ウム</t>
    </rPh>
    <phoneticPr fontId="4"/>
  </si>
  <si>
    <t>前払金償却の調整の有無</t>
    <rPh sb="0" eb="2">
      <t>マエバラ</t>
    </rPh>
    <rPh sb="2" eb="3">
      <t>キン</t>
    </rPh>
    <rPh sb="3" eb="5">
      <t>ショウキャク</t>
    </rPh>
    <rPh sb="6" eb="8">
      <t>チョウセイ</t>
    </rPh>
    <rPh sb="9" eb="11">
      <t>ウム</t>
    </rPh>
    <phoneticPr fontId="4"/>
  </si>
  <si>
    <t>面積の増減</t>
    <rPh sb="0" eb="2">
      <t>メンセキ</t>
    </rPh>
    <rPh sb="3" eb="5">
      <t>ゾウゲン</t>
    </rPh>
    <phoneticPr fontId="4"/>
  </si>
  <si>
    <t>便所の変更</t>
    <rPh sb="0" eb="2">
      <t>ベンジョ</t>
    </rPh>
    <rPh sb="3" eb="5">
      <t>ヘンコウ</t>
    </rPh>
    <phoneticPr fontId="4"/>
  </si>
  <si>
    <t>浴室の変更</t>
    <rPh sb="0" eb="2">
      <t>ヨクシツ</t>
    </rPh>
    <rPh sb="3" eb="5">
      <t>ヘンコウ</t>
    </rPh>
    <phoneticPr fontId="4"/>
  </si>
  <si>
    <t>洗面所の変更</t>
    <rPh sb="0" eb="2">
      <t>センメン</t>
    </rPh>
    <rPh sb="2" eb="3">
      <t>ジョ</t>
    </rPh>
    <rPh sb="4" eb="6">
      <t>ヘンコウ</t>
    </rPh>
    <phoneticPr fontId="4"/>
  </si>
  <si>
    <t>その他の変更</t>
    <rPh sb="2" eb="3">
      <t>タ</t>
    </rPh>
    <rPh sb="4" eb="6">
      <t>ヘンコウ</t>
    </rPh>
    <phoneticPr fontId="4"/>
  </si>
  <si>
    <t>従前の居室との仕様の変更</t>
    <rPh sb="0" eb="2">
      <t>ジュウゼン</t>
    </rPh>
    <rPh sb="3" eb="5">
      <t>キョシツ</t>
    </rPh>
    <rPh sb="7" eb="9">
      <t>シヨウ</t>
    </rPh>
    <rPh sb="10" eb="12">
      <t>ヘンコウ</t>
    </rPh>
    <phoneticPr fontId="4"/>
  </si>
  <si>
    <t>（入居に関する要件）</t>
    <rPh sb="1" eb="3">
      <t>ニュウキョ</t>
    </rPh>
    <rPh sb="4" eb="5">
      <t>カン</t>
    </rPh>
    <rPh sb="7" eb="9">
      <t>ヨウケン</t>
    </rPh>
    <phoneticPr fontId="4"/>
  </si>
  <si>
    <t>入居対象となる者</t>
    <rPh sb="0" eb="2">
      <t>ニュウキョ</t>
    </rPh>
    <rPh sb="2" eb="4">
      <t>タイショウ</t>
    </rPh>
    <rPh sb="7" eb="8">
      <t>モノ</t>
    </rPh>
    <phoneticPr fontId="4"/>
  </si>
  <si>
    <t>事業主体から解約を求める場合</t>
    <rPh sb="0" eb="2">
      <t>ジギョウ</t>
    </rPh>
    <rPh sb="2" eb="4">
      <t>シュタイ</t>
    </rPh>
    <rPh sb="6" eb="8">
      <t>カイヤク</t>
    </rPh>
    <rPh sb="9" eb="10">
      <t>モト</t>
    </rPh>
    <rPh sb="12" eb="14">
      <t>バアイ</t>
    </rPh>
    <phoneticPr fontId="4"/>
  </si>
  <si>
    <t>解約条項</t>
    <rPh sb="0" eb="2">
      <t>カイヤク</t>
    </rPh>
    <rPh sb="2" eb="4">
      <t>ジョウコウ</t>
    </rPh>
    <phoneticPr fontId="4"/>
  </si>
  <si>
    <t>解約予告期間</t>
    <rPh sb="0" eb="2">
      <t>カイヤク</t>
    </rPh>
    <rPh sb="2" eb="4">
      <t>ヨコク</t>
    </rPh>
    <rPh sb="4" eb="6">
      <t>キカン</t>
    </rPh>
    <phoneticPr fontId="4"/>
  </si>
  <si>
    <t>入居者からの解約予告期間</t>
    <rPh sb="0" eb="3">
      <t>ニュウキョシャ</t>
    </rPh>
    <rPh sb="6" eb="8">
      <t>カイヤク</t>
    </rPh>
    <rPh sb="8" eb="10">
      <t>ヨコク</t>
    </rPh>
    <rPh sb="10" eb="12">
      <t>キカン</t>
    </rPh>
    <phoneticPr fontId="4"/>
  </si>
  <si>
    <t>５</t>
    <phoneticPr fontId="4"/>
  </si>
  <si>
    <t>直接処遇職員</t>
    <rPh sb="0" eb="2">
      <t>チョクセツ</t>
    </rPh>
    <rPh sb="2" eb="4">
      <t>ショグウ</t>
    </rPh>
    <rPh sb="4" eb="6">
      <t>ショクイン</t>
    </rPh>
    <phoneticPr fontId="4"/>
  </si>
  <si>
    <t>看護職員</t>
    <rPh sb="0" eb="2">
      <t>カンゴ</t>
    </rPh>
    <rPh sb="2" eb="4">
      <t>ショクイン</t>
    </rPh>
    <phoneticPr fontId="4"/>
  </si>
  <si>
    <t>機能訓練指導員</t>
    <rPh sb="0" eb="2">
      <t>キノウ</t>
    </rPh>
    <rPh sb="2" eb="4">
      <t>クンレン</t>
    </rPh>
    <rPh sb="4" eb="7">
      <t>シドウイン</t>
    </rPh>
    <phoneticPr fontId="4"/>
  </si>
  <si>
    <t>栄養士</t>
    <rPh sb="0" eb="3">
      <t>エイヨウシ</t>
    </rPh>
    <phoneticPr fontId="4"/>
  </si>
  <si>
    <t>調理員</t>
    <rPh sb="0" eb="3">
      <t>チョウリイン</t>
    </rPh>
    <phoneticPr fontId="4"/>
  </si>
  <si>
    <t>事務員</t>
    <rPh sb="0" eb="3">
      <t>ジムイン</t>
    </rPh>
    <phoneticPr fontId="4"/>
  </si>
  <si>
    <t>その他職員</t>
    <rPh sb="2" eb="3">
      <t>タ</t>
    </rPh>
    <rPh sb="3" eb="5">
      <t>ショクイン</t>
    </rPh>
    <phoneticPr fontId="4"/>
  </si>
  <si>
    <t>１年未満</t>
    <rPh sb="1" eb="2">
      <t>ネン</t>
    </rPh>
    <rPh sb="2" eb="4">
      <t>ミマン</t>
    </rPh>
    <phoneticPr fontId="4"/>
  </si>
  <si>
    <t>１年以上
３年未満</t>
    <rPh sb="1" eb="4">
      <t>ネンイジョウ</t>
    </rPh>
    <rPh sb="6" eb="7">
      <t>ネン</t>
    </rPh>
    <rPh sb="7" eb="9">
      <t>ミマン</t>
    </rPh>
    <phoneticPr fontId="4"/>
  </si>
  <si>
    <t>３年以上
５年未満</t>
    <rPh sb="1" eb="4">
      <t>ネンイジョウ</t>
    </rPh>
    <rPh sb="6" eb="7">
      <t>ネン</t>
    </rPh>
    <rPh sb="7" eb="9">
      <t>ミマン</t>
    </rPh>
    <phoneticPr fontId="4"/>
  </si>
  <si>
    <t>５年以上
１０年未満</t>
    <rPh sb="1" eb="4">
      <t>ネンイジョウ</t>
    </rPh>
    <rPh sb="7" eb="8">
      <t>ネン</t>
    </rPh>
    <rPh sb="8" eb="10">
      <t>ミマン</t>
    </rPh>
    <phoneticPr fontId="4"/>
  </si>
  <si>
    <t>従業者の健康診断の実施状況</t>
    <rPh sb="0" eb="3">
      <t>ジュウギョウシャ</t>
    </rPh>
    <rPh sb="4" eb="6">
      <t>ケンコウ</t>
    </rPh>
    <rPh sb="6" eb="8">
      <t>シンダン</t>
    </rPh>
    <rPh sb="9" eb="11">
      <t>ジッシ</t>
    </rPh>
    <rPh sb="11" eb="13">
      <t>ジョウキョウ</t>
    </rPh>
    <phoneticPr fontId="4"/>
  </si>
  <si>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4"/>
  </si>
  <si>
    <t>他の職務との兼務</t>
    <rPh sb="0" eb="1">
      <t>タ</t>
    </rPh>
    <rPh sb="2" eb="4">
      <t>ショクム</t>
    </rPh>
    <rPh sb="6" eb="8">
      <t>ケンム</t>
    </rPh>
    <phoneticPr fontId="4"/>
  </si>
  <si>
    <t>資格等の名称</t>
    <rPh sb="0" eb="3">
      <t>シカクトウ</t>
    </rPh>
    <rPh sb="4" eb="6">
      <t>メイショウ</t>
    </rPh>
    <phoneticPr fontId="4"/>
  </si>
  <si>
    <t>職員数（実人数）</t>
    <rPh sb="0" eb="3">
      <t>ショクインスウ</t>
    </rPh>
    <rPh sb="4" eb="5">
      <t>ジツ</t>
    </rPh>
    <rPh sb="5" eb="7">
      <t>ニンズウ</t>
    </rPh>
    <phoneticPr fontId="4"/>
  </si>
  <si>
    <t>（職種別の職員数）</t>
    <rPh sb="1" eb="4">
      <t>ショクシュベツ</t>
    </rPh>
    <rPh sb="5" eb="8">
      <t>ショクインスウ</t>
    </rPh>
    <phoneticPr fontId="4"/>
  </si>
  <si>
    <t>（資格を有している介護職員の人数）</t>
    <rPh sb="1" eb="3">
      <t>シカク</t>
    </rPh>
    <rPh sb="4" eb="5">
      <t>ユウ</t>
    </rPh>
    <rPh sb="9" eb="11">
      <t>カイゴ</t>
    </rPh>
    <rPh sb="11" eb="13">
      <t>ショクイン</t>
    </rPh>
    <rPh sb="14" eb="16">
      <t>ニンズウ</t>
    </rPh>
    <phoneticPr fontId="4"/>
  </si>
  <si>
    <t>６</t>
    <phoneticPr fontId="4"/>
  </si>
  <si>
    <t>利用料金</t>
    <rPh sb="0" eb="2">
      <t>リヨウ</t>
    </rPh>
    <rPh sb="2" eb="4">
      <t>リョウキン</t>
    </rPh>
    <phoneticPr fontId="4"/>
  </si>
  <si>
    <t>（利用料金の支払い方法）</t>
    <rPh sb="1" eb="3">
      <t>リヨウ</t>
    </rPh>
    <rPh sb="3" eb="5">
      <t>リョウキン</t>
    </rPh>
    <rPh sb="6" eb="8">
      <t>シハラ</t>
    </rPh>
    <rPh sb="9" eb="11">
      <t>ホウホウ</t>
    </rPh>
    <phoneticPr fontId="4"/>
  </si>
  <si>
    <t>居住の権利形態</t>
    <rPh sb="0" eb="2">
      <t>キョジュウ</t>
    </rPh>
    <rPh sb="3" eb="5">
      <t>ケンリ</t>
    </rPh>
    <rPh sb="5" eb="7">
      <t>ケイタイ</t>
    </rPh>
    <phoneticPr fontId="4"/>
  </si>
  <si>
    <t>利用料金の支払い方式</t>
    <rPh sb="0" eb="2">
      <t>リヨウ</t>
    </rPh>
    <rPh sb="2" eb="4">
      <t>リョウキン</t>
    </rPh>
    <rPh sb="5" eb="7">
      <t>シハラ</t>
    </rPh>
    <rPh sb="8" eb="10">
      <t>ホウシキ</t>
    </rPh>
    <phoneticPr fontId="4"/>
  </si>
  <si>
    <t>要介護状態に応じた金額設定</t>
    <rPh sb="0" eb="3">
      <t>ヨウカイゴ</t>
    </rPh>
    <rPh sb="3" eb="5">
      <t>ジョウタイ</t>
    </rPh>
    <rPh sb="6" eb="7">
      <t>オウ</t>
    </rPh>
    <rPh sb="9" eb="11">
      <t>キンガク</t>
    </rPh>
    <rPh sb="11" eb="13">
      <t>セッテイ</t>
    </rPh>
    <phoneticPr fontId="4"/>
  </si>
  <si>
    <t>入院等による不在時における利用料金（月払い）の取扱い</t>
    <rPh sb="0" eb="3">
      <t>ニュウイントウ</t>
    </rPh>
    <rPh sb="6" eb="8">
      <t>フザイ</t>
    </rPh>
    <rPh sb="8" eb="9">
      <t>ジ</t>
    </rPh>
    <rPh sb="13" eb="15">
      <t>リヨウ</t>
    </rPh>
    <rPh sb="15" eb="17">
      <t>リョウキン</t>
    </rPh>
    <rPh sb="18" eb="20">
      <t>ツキバラ</t>
    </rPh>
    <rPh sb="23" eb="25">
      <t>トリアツカ</t>
    </rPh>
    <phoneticPr fontId="4"/>
  </si>
  <si>
    <t>利用料金の改定</t>
    <rPh sb="0" eb="2">
      <t>リヨウ</t>
    </rPh>
    <rPh sb="2" eb="4">
      <t>リョウキン</t>
    </rPh>
    <rPh sb="5" eb="7">
      <t>カイテイ</t>
    </rPh>
    <phoneticPr fontId="4"/>
  </si>
  <si>
    <t>条件</t>
    <rPh sb="0" eb="2">
      <t>ジョウケン</t>
    </rPh>
    <phoneticPr fontId="4"/>
  </si>
  <si>
    <t>（資格を有している機能訓練指導員の人数）</t>
    <rPh sb="1" eb="3">
      <t>シカク</t>
    </rPh>
    <rPh sb="4" eb="5">
      <t>ユウ</t>
    </rPh>
    <rPh sb="9" eb="13">
      <t>キノウクンレン</t>
    </rPh>
    <rPh sb="13" eb="16">
      <t>シドウイン</t>
    </rPh>
    <rPh sb="17" eb="19">
      <t>ニンズウ</t>
    </rPh>
    <phoneticPr fontId="4"/>
  </si>
  <si>
    <t>理学療法士</t>
    <rPh sb="0" eb="2">
      <t>リガク</t>
    </rPh>
    <rPh sb="2" eb="5">
      <t>リョウホウシ</t>
    </rPh>
    <phoneticPr fontId="4"/>
  </si>
  <si>
    <t>作業療法士</t>
    <rPh sb="0" eb="2">
      <t>サギョウ</t>
    </rPh>
    <rPh sb="2" eb="5">
      <t>リョウホウシ</t>
    </rPh>
    <phoneticPr fontId="4"/>
  </si>
  <si>
    <t>言語聴覚士</t>
    <rPh sb="0" eb="2">
      <t>ゲンゴ</t>
    </rPh>
    <rPh sb="2" eb="4">
      <t>チョウカク</t>
    </rPh>
    <rPh sb="4" eb="5">
      <t>シ</t>
    </rPh>
    <phoneticPr fontId="4"/>
  </si>
  <si>
    <t>平均人数</t>
    <rPh sb="0" eb="2">
      <t>ヘイキン</t>
    </rPh>
    <rPh sb="2" eb="3">
      <t>ニン</t>
    </rPh>
    <rPh sb="3" eb="4">
      <t>カズ</t>
    </rPh>
    <phoneticPr fontId="4"/>
  </si>
  <si>
    <t>実際の配置比率</t>
    <rPh sb="0" eb="2">
      <t>ジッサイ</t>
    </rPh>
    <rPh sb="3" eb="5">
      <t>ハイチ</t>
    </rPh>
    <rPh sb="5" eb="7">
      <t>ヒリツ</t>
    </rPh>
    <phoneticPr fontId="4"/>
  </si>
  <si>
    <t>（記入日時点での利用者数：常勤換算職員数）</t>
    <rPh sb="1" eb="3">
      <t>キニュウ</t>
    </rPh>
    <rPh sb="3" eb="4">
      <t>ビ</t>
    </rPh>
    <rPh sb="4" eb="6">
      <t>ジテン</t>
    </rPh>
    <rPh sb="8" eb="10">
      <t>リヨウ</t>
    </rPh>
    <rPh sb="10" eb="11">
      <t>シャ</t>
    </rPh>
    <rPh sb="11" eb="12">
      <t>スウ</t>
    </rPh>
    <rPh sb="13" eb="15">
      <t>ジョウキン</t>
    </rPh>
    <rPh sb="15" eb="17">
      <t>カンザン</t>
    </rPh>
    <rPh sb="17" eb="20">
      <t>ショクインスウ</t>
    </rPh>
    <phoneticPr fontId="4"/>
  </si>
  <si>
    <t>ホームの職員数</t>
    <rPh sb="4" eb="7">
      <t>ショクインスウ</t>
    </rPh>
    <phoneticPr fontId="4"/>
  </si>
  <si>
    <t>訪問介護事業所の名称</t>
    <rPh sb="0" eb="2">
      <t>ホウモン</t>
    </rPh>
    <rPh sb="2" eb="4">
      <t>カイゴ</t>
    </rPh>
    <rPh sb="4" eb="7">
      <t>ジギョウショ</t>
    </rPh>
    <rPh sb="8" eb="10">
      <t>メイショウ</t>
    </rPh>
    <phoneticPr fontId="4"/>
  </si>
  <si>
    <t>訪問看護事業所の名称</t>
    <rPh sb="0" eb="2">
      <t>ホウモン</t>
    </rPh>
    <rPh sb="2" eb="4">
      <t>カンゴ</t>
    </rPh>
    <rPh sb="4" eb="7">
      <t>ジギョウショ</t>
    </rPh>
    <rPh sb="8" eb="10">
      <t>メイショウ</t>
    </rPh>
    <phoneticPr fontId="4"/>
  </si>
  <si>
    <t>通所介護事業所の名称</t>
    <rPh sb="0" eb="1">
      <t>ツウ</t>
    </rPh>
    <rPh sb="1" eb="2">
      <t>ショ</t>
    </rPh>
    <rPh sb="2" eb="4">
      <t>カイゴ</t>
    </rPh>
    <rPh sb="4" eb="7">
      <t>ジギョウショ</t>
    </rPh>
    <rPh sb="8" eb="10">
      <t>メイショウ</t>
    </rPh>
    <phoneticPr fontId="4"/>
  </si>
  <si>
    <t>（職員の状況）</t>
    <rPh sb="1" eb="3">
      <t>ショクイン</t>
    </rPh>
    <rPh sb="4" eb="6">
      <t>ジョウキョウ</t>
    </rPh>
    <phoneticPr fontId="4"/>
  </si>
  <si>
    <t>要介護度</t>
    <rPh sb="0" eb="3">
      <t>ヨウカイゴ</t>
    </rPh>
    <rPh sb="3" eb="4">
      <t>ド</t>
    </rPh>
    <phoneticPr fontId="4"/>
  </si>
  <si>
    <t>年齢</t>
    <rPh sb="0" eb="2">
      <t>ネンレイ</t>
    </rPh>
    <phoneticPr fontId="4"/>
  </si>
  <si>
    <t>前払金</t>
    <rPh sb="0" eb="2">
      <t>マエバラ</t>
    </rPh>
    <rPh sb="2" eb="3">
      <t>キン</t>
    </rPh>
    <phoneticPr fontId="4"/>
  </si>
  <si>
    <t>家賃</t>
    <rPh sb="0" eb="2">
      <t>ヤチン</t>
    </rPh>
    <phoneticPr fontId="4"/>
  </si>
  <si>
    <t>プラン１</t>
    <phoneticPr fontId="4"/>
  </si>
  <si>
    <t>プラン２</t>
    <phoneticPr fontId="4"/>
  </si>
  <si>
    <t>利用者の個別的な選択によるサービス利用料</t>
    <rPh sb="0" eb="3">
      <t>リヨウシャ</t>
    </rPh>
    <rPh sb="4" eb="7">
      <t>コベツテキ</t>
    </rPh>
    <rPh sb="8" eb="10">
      <t>センタク</t>
    </rPh>
    <rPh sb="17" eb="20">
      <t>リヨウリョウ</t>
    </rPh>
    <phoneticPr fontId="4"/>
  </si>
  <si>
    <t>その他のサービス利用料</t>
    <rPh sb="2" eb="3">
      <t>タ</t>
    </rPh>
    <rPh sb="8" eb="11">
      <t>リヨウリョウ</t>
    </rPh>
    <phoneticPr fontId="4"/>
  </si>
  <si>
    <t>別添２</t>
    <rPh sb="0" eb="2">
      <t>ベッテン</t>
    </rPh>
    <phoneticPr fontId="4"/>
  </si>
  <si>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4"/>
  </si>
  <si>
    <t>想定居住期間（償却年月数）</t>
    <rPh sb="0" eb="2">
      <t>ソウテイ</t>
    </rPh>
    <rPh sb="2" eb="4">
      <t>キョジュウ</t>
    </rPh>
    <rPh sb="4" eb="6">
      <t>キカン</t>
    </rPh>
    <rPh sb="7" eb="9">
      <t>ショウキャク</t>
    </rPh>
    <rPh sb="9" eb="11">
      <t>ネンゲツ</t>
    </rPh>
    <rPh sb="11" eb="12">
      <t>スウ</t>
    </rPh>
    <phoneticPr fontId="4"/>
  </si>
  <si>
    <t>償却の開始日</t>
    <rPh sb="0" eb="2">
      <t>ショウキャク</t>
    </rPh>
    <rPh sb="3" eb="6">
      <t>カイシビ</t>
    </rPh>
    <phoneticPr fontId="4"/>
  </si>
  <si>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4">
      <t>ショウキャクガク</t>
    </rPh>
    <phoneticPr fontId="4"/>
  </si>
  <si>
    <t>返還金の算定方法</t>
    <rPh sb="0" eb="2">
      <t>ヘンカン</t>
    </rPh>
    <rPh sb="2" eb="3">
      <t>キン</t>
    </rPh>
    <rPh sb="4" eb="6">
      <t>サンテイ</t>
    </rPh>
    <rPh sb="6" eb="8">
      <t>ホウホウ</t>
    </rPh>
    <phoneticPr fontId="4"/>
  </si>
  <si>
    <t>前払金の保全先</t>
    <rPh sb="0" eb="2">
      <t>マエバラ</t>
    </rPh>
    <rPh sb="2" eb="3">
      <t>キン</t>
    </rPh>
    <rPh sb="4" eb="6">
      <t>ホゼン</t>
    </rPh>
    <rPh sb="6" eb="7">
      <t>サキ</t>
    </rPh>
    <phoneticPr fontId="4"/>
  </si>
  <si>
    <t>入居後３月以内の契約終了</t>
    <rPh sb="0" eb="2">
      <t>ニュウキョ</t>
    </rPh>
    <rPh sb="2" eb="3">
      <t>ゴ</t>
    </rPh>
    <rPh sb="4" eb="5">
      <t>ツキ</t>
    </rPh>
    <rPh sb="5" eb="7">
      <t>イナイ</t>
    </rPh>
    <rPh sb="8" eb="10">
      <t>ケイヤク</t>
    </rPh>
    <rPh sb="10" eb="12">
      <t>シュウリョウ</t>
    </rPh>
    <phoneticPr fontId="4"/>
  </si>
  <si>
    <t>入居後３月を超えた契約終了</t>
    <rPh sb="0" eb="2">
      <t>ニュウキョ</t>
    </rPh>
    <rPh sb="2" eb="3">
      <t>ゴ</t>
    </rPh>
    <rPh sb="4" eb="5">
      <t>ツキ</t>
    </rPh>
    <rPh sb="6" eb="7">
      <t>コ</t>
    </rPh>
    <rPh sb="9" eb="11">
      <t>ケイヤク</t>
    </rPh>
    <rPh sb="11" eb="13">
      <t>シュウリョウ</t>
    </rPh>
    <phoneticPr fontId="4"/>
  </si>
  <si>
    <t>性別</t>
    <rPh sb="0" eb="2">
      <t>セイベツ</t>
    </rPh>
    <phoneticPr fontId="4"/>
  </si>
  <si>
    <t>６５歳未満</t>
    <rPh sb="2" eb="3">
      <t>サイ</t>
    </rPh>
    <rPh sb="3" eb="5">
      <t>ミマン</t>
    </rPh>
    <phoneticPr fontId="4"/>
  </si>
  <si>
    <t>６５歳以上７５歳未満</t>
    <rPh sb="2" eb="5">
      <t>サイイジョウ</t>
    </rPh>
    <rPh sb="7" eb="8">
      <t>サイ</t>
    </rPh>
    <rPh sb="8" eb="10">
      <t>ミマン</t>
    </rPh>
    <phoneticPr fontId="4"/>
  </si>
  <si>
    <t>７５歳以上８５歳未満</t>
    <rPh sb="2" eb="5">
      <t>サイイジョウ</t>
    </rPh>
    <rPh sb="7" eb="8">
      <t>サイ</t>
    </rPh>
    <rPh sb="8" eb="10">
      <t>ミマン</t>
    </rPh>
    <phoneticPr fontId="4"/>
  </si>
  <si>
    <t>８５歳以上</t>
    <rPh sb="2" eb="5">
      <t>サイイジョウ</t>
    </rPh>
    <phoneticPr fontId="4"/>
  </si>
  <si>
    <t>年齢別</t>
    <rPh sb="0" eb="2">
      <t>ネンレイ</t>
    </rPh>
    <rPh sb="2" eb="3">
      <t>ベツ</t>
    </rPh>
    <phoneticPr fontId="4"/>
  </si>
  <si>
    <t>要支援１</t>
    <rPh sb="0" eb="3">
      <t>ヨウシエン</t>
    </rPh>
    <phoneticPr fontId="4"/>
  </si>
  <si>
    <t>要支援２</t>
    <rPh sb="0" eb="3">
      <t>ヨウシエン</t>
    </rPh>
    <phoneticPr fontId="4"/>
  </si>
  <si>
    <t>要介護１</t>
    <rPh sb="0" eb="3">
      <t>ヨウカイゴ</t>
    </rPh>
    <phoneticPr fontId="4"/>
  </si>
  <si>
    <t>要介護２</t>
    <rPh sb="0" eb="3">
      <t>ヨウカイゴ</t>
    </rPh>
    <phoneticPr fontId="4"/>
  </si>
  <si>
    <t>要介護３</t>
    <rPh sb="0" eb="3">
      <t>ヨウカイゴ</t>
    </rPh>
    <phoneticPr fontId="4"/>
  </si>
  <si>
    <t>要介護４</t>
    <rPh sb="0" eb="3">
      <t>ヨウカイゴ</t>
    </rPh>
    <phoneticPr fontId="4"/>
  </si>
  <si>
    <t>要介護５</t>
    <rPh sb="0" eb="3">
      <t>ヨウカイゴ</t>
    </rPh>
    <phoneticPr fontId="4"/>
  </si>
  <si>
    <t>入居期間別</t>
    <rPh sb="0" eb="2">
      <t>ニュウキョ</t>
    </rPh>
    <rPh sb="2" eb="4">
      <t>キカン</t>
    </rPh>
    <rPh sb="4" eb="5">
      <t>ベツ</t>
    </rPh>
    <phoneticPr fontId="4"/>
  </si>
  <si>
    <t>６か月未満</t>
    <rPh sb="2" eb="3">
      <t>ゲツ</t>
    </rPh>
    <rPh sb="3" eb="5">
      <t>ミマン</t>
    </rPh>
    <phoneticPr fontId="4"/>
  </si>
  <si>
    <t>６か月以上１年未満</t>
    <rPh sb="2" eb="5">
      <t>ゲツイジョウ</t>
    </rPh>
    <rPh sb="6" eb="7">
      <t>ネン</t>
    </rPh>
    <rPh sb="7" eb="9">
      <t>ミマン</t>
    </rPh>
    <phoneticPr fontId="4"/>
  </si>
  <si>
    <t>１年以上５年未満</t>
    <rPh sb="1" eb="4">
      <t>ネンイジョウ</t>
    </rPh>
    <rPh sb="5" eb="6">
      <t>ネン</t>
    </rPh>
    <rPh sb="6" eb="8">
      <t>ミマン</t>
    </rPh>
    <phoneticPr fontId="4"/>
  </si>
  <si>
    <t>５年以上１０年未満</t>
    <rPh sb="1" eb="4">
      <t>ネンイジョウ</t>
    </rPh>
    <rPh sb="6" eb="7">
      <t>ネン</t>
    </rPh>
    <rPh sb="7" eb="9">
      <t>ミマン</t>
    </rPh>
    <phoneticPr fontId="4"/>
  </si>
  <si>
    <t>平均年齢</t>
    <rPh sb="0" eb="2">
      <t>ヘイキン</t>
    </rPh>
    <rPh sb="2" eb="4">
      <t>ネンレイ</t>
    </rPh>
    <phoneticPr fontId="4"/>
  </si>
  <si>
    <t>（前年度における退去者の状況）</t>
    <rPh sb="1" eb="4">
      <t>ゼンネンド</t>
    </rPh>
    <rPh sb="8" eb="11">
      <t>タイキョシャ</t>
    </rPh>
    <rPh sb="12" eb="14">
      <t>ジョウキョウ</t>
    </rPh>
    <phoneticPr fontId="4"/>
  </si>
  <si>
    <t>退去先別の人数</t>
    <rPh sb="0" eb="2">
      <t>タイキョ</t>
    </rPh>
    <rPh sb="2" eb="3">
      <t>サキ</t>
    </rPh>
    <rPh sb="3" eb="4">
      <t>ベツ</t>
    </rPh>
    <rPh sb="5" eb="7">
      <t>ニンズウ</t>
    </rPh>
    <phoneticPr fontId="4"/>
  </si>
  <si>
    <t>生前解約の状況</t>
    <rPh sb="0" eb="2">
      <t>セイゼン</t>
    </rPh>
    <rPh sb="2" eb="4">
      <t>カイヤク</t>
    </rPh>
    <rPh sb="5" eb="7">
      <t>ジョウキョウ</t>
    </rPh>
    <phoneticPr fontId="4"/>
  </si>
  <si>
    <t>死亡者</t>
    <rPh sb="0" eb="3">
      <t>シボウシャ</t>
    </rPh>
    <phoneticPr fontId="4"/>
  </si>
  <si>
    <t>施設側の申し出</t>
    <rPh sb="0" eb="2">
      <t>シセツ</t>
    </rPh>
    <rPh sb="2" eb="3">
      <t>ガワ</t>
    </rPh>
    <rPh sb="4" eb="5">
      <t>モウ</t>
    </rPh>
    <rPh sb="6" eb="7">
      <t>デ</t>
    </rPh>
    <phoneticPr fontId="4"/>
  </si>
  <si>
    <t>入居者側の申し出</t>
    <rPh sb="0" eb="3">
      <t>ニュウキョシャ</t>
    </rPh>
    <rPh sb="3" eb="4">
      <t>ガワ</t>
    </rPh>
    <rPh sb="5" eb="6">
      <t>モウ</t>
    </rPh>
    <rPh sb="7" eb="8">
      <t>デ</t>
    </rPh>
    <phoneticPr fontId="4"/>
  </si>
  <si>
    <t>苦情・事故等に関する体制</t>
    <rPh sb="0" eb="2">
      <t>クジョウ</t>
    </rPh>
    <rPh sb="3" eb="6">
      <t>ジコトウ</t>
    </rPh>
    <rPh sb="7" eb="8">
      <t>カン</t>
    </rPh>
    <rPh sb="10" eb="12">
      <t>タイセイ</t>
    </rPh>
    <phoneticPr fontId="4"/>
  </si>
  <si>
    <t>対応している時間</t>
    <rPh sb="0" eb="2">
      <t>タイオウ</t>
    </rPh>
    <rPh sb="6" eb="8">
      <t>ジカン</t>
    </rPh>
    <phoneticPr fontId="4"/>
  </si>
  <si>
    <t>定休日</t>
    <rPh sb="0" eb="3">
      <t>テイキュウビ</t>
    </rPh>
    <phoneticPr fontId="4"/>
  </si>
  <si>
    <t>（サービスの提供により賠償すべき事故が発生したときの対応）</t>
    <rPh sb="6" eb="8">
      <t>テイキョウ</t>
    </rPh>
    <rPh sb="11" eb="13">
      <t>バイショウ</t>
    </rPh>
    <rPh sb="16" eb="18">
      <t>ジコ</t>
    </rPh>
    <rPh sb="19" eb="21">
      <t>ハッセイ</t>
    </rPh>
    <rPh sb="26" eb="28">
      <t>タイオウ</t>
    </rPh>
    <phoneticPr fontId="4"/>
  </si>
  <si>
    <t>事故対応及びその予防のための指針</t>
    <rPh sb="0" eb="2">
      <t>ジコ</t>
    </rPh>
    <rPh sb="2" eb="4">
      <t>タイオウ</t>
    </rPh>
    <rPh sb="4" eb="5">
      <t>オヨ</t>
    </rPh>
    <rPh sb="8" eb="10">
      <t>ヨボウ</t>
    </rPh>
    <rPh sb="14" eb="16">
      <t>シシン</t>
    </rPh>
    <phoneticPr fontId="4"/>
  </si>
  <si>
    <t>（利用者等の意見を把握する体制、第三者による評価の実施状況等）</t>
    <rPh sb="1" eb="5">
      <t>リヨウシャトウ</t>
    </rPh>
    <rPh sb="6" eb="8">
      <t>イケン</t>
    </rPh>
    <rPh sb="9" eb="11">
      <t>ハアク</t>
    </rPh>
    <rPh sb="13" eb="15">
      <t>タイセイ</t>
    </rPh>
    <rPh sb="16" eb="17">
      <t>ダイ</t>
    </rPh>
    <rPh sb="17" eb="19">
      <t>サンシャ</t>
    </rPh>
    <rPh sb="22" eb="24">
      <t>ヒョウカ</t>
    </rPh>
    <rPh sb="25" eb="27">
      <t>ジッシ</t>
    </rPh>
    <rPh sb="27" eb="29">
      <t>ジョウキョウ</t>
    </rPh>
    <rPh sb="29" eb="30">
      <t>トウ</t>
    </rPh>
    <phoneticPr fontId="4"/>
  </si>
  <si>
    <t>第三者による評価の実施状況</t>
    <rPh sb="0" eb="1">
      <t>ダイ</t>
    </rPh>
    <rPh sb="1" eb="3">
      <t>サンシャ</t>
    </rPh>
    <rPh sb="6" eb="8">
      <t>ヒョウカ</t>
    </rPh>
    <rPh sb="9" eb="11">
      <t>ジッシ</t>
    </rPh>
    <rPh sb="11" eb="13">
      <t>ジョウキョウ</t>
    </rPh>
    <phoneticPr fontId="4"/>
  </si>
  <si>
    <t>実施日</t>
    <rPh sb="0" eb="3">
      <t>ジッシビ</t>
    </rPh>
    <phoneticPr fontId="4"/>
  </si>
  <si>
    <t>結果の開示</t>
    <rPh sb="0" eb="2">
      <t>ケッカ</t>
    </rPh>
    <rPh sb="3" eb="5">
      <t>カイジ</t>
    </rPh>
    <phoneticPr fontId="4"/>
  </si>
  <si>
    <t>評価機関名称</t>
    <rPh sb="0" eb="2">
      <t>ヒョウカ</t>
    </rPh>
    <rPh sb="2" eb="4">
      <t>キカン</t>
    </rPh>
    <rPh sb="4" eb="6">
      <t>メイショウ</t>
    </rPh>
    <phoneticPr fontId="4"/>
  </si>
  <si>
    <t>合致しない事項がある場合の内容</t>
    <rPh sb="0" eb="2">
      <t>ガッチ</t>
    </rPh>
    <rPh sb="5" eb="7">
      <t>ジコウ</t>
    </rPh>
    <rPh sb="10" eb="12">
      <t>バアイ</t>
    </rPh>
    <rPh sb="13" eb="15">
      <t>ナイヨウ</t>
    </rPh>
    <phoneticPr fontId="4"/>
  </si>
  <si>
    <t>９</t>
    <phoneticPr fontId="4"/>
  </si>
  <si>
    <t>入居希望者への事前の情報開示</t>
    <rPh sb="0" eb="2">
      <t>ニュウキョ</t>
    </rPh>
    <rPh sb="2" eb="5">
      <t>キボウシャ</t>
    </rPh>
    <rPh sb="7" eb="9">
      <t>ジゼン</t>
    </rPh>
    <rPh sb="10" eb="12">
      <t>ジョウホウ</t>
    </rPh>
    <rPh sb="12" eb="14">
      <t>カイジ</t>
    </rPh>
    <phoneticPr fontId="4"/>
  </si>
  <si>
    <t>入居契約書の雛形</t>
    <rPh sb="0" eb="2">
      <t>ニュウキョ</t>
    </rPh>
    <rPh sb="2" eb="5">
      <t>ケイヤクショ</t>
    </rPh>
    <rPh sb="6" eb="8">
      <t>ヒナガタ</t>
    </rPh>
    <phoneticPr fontId="4"/>
  </si>
  <si>
    <t>管理規程</t>
    <rPh sb="0" eb="2">
      <t>カンリ</t>
    </rPh>
    <rPh sb="2" eb="4">
      <t>キテイ</t>
    </rPh>
    <phoneticPr fontId="4"/>
  </si>
  <si>
    <t>事業収支計画書</t>
    <rPh sb="0" eb="2">
      <t>ジギョウ</t>
    </rPh>
    <rPh sb="2" eb="4">
      <t>シュウシ</t>
    </rPh>
    <rPh sb="4" eb="7">
      <t>ケイカクショ</t>
    </rPh>
    <phoneticPr fontId="4"/>
  </si>
  <si>
    <t>財務諸表の要旨</t>
    <rPh sb="0" eb="2">
      <t>ザイム</t>
    </rPh>
    <rPh sb="2" eb="4">
      <t>ショヒョウ</t>
    </rPh>
    <rPh sb="5" eb="7">
      <t>ヨウシ</t>
    </rPh>
    <phoneticPr fontId="4"/>
  </si>
  <si>
    <t>財務諸表の原本</t>
    <rPh sb="0" eb="2">
      <t>ザイム</t>
    </rPh>
    <rPh sb="2" eb="4">
      <t>ショヒョウ</t>
    </rPh>
    <rPh sb="5" eb="7">
      <t>ゲンポン</t>
    </rPh>
    <phoneticPr fontId="4"/>
  </si>
  <si>
    <t>※　サービス付き高齢者向け住宅の登録を受けている有料老人ホームについては、「登録申請　</t>
    <rPh sb="6" eb="7">
      <t>ツ</t>
    </rPh>
    <rPh sb="8" eb="11">
      <t>コウレイシャ</t>
    </rPh>
    <rPh sb="11" eb="12">
      <t>ム</t>
    </rPh>
    <rPh sb="13" eb="15">
      <t>ジュウタク</t>
    </rPh>
    <rPh sb="16" eb="18">
      <t>トウロク</t>
    </rPh>
    <rPh sb="19" eb="20">
      <t>ウ</t>
    </rPh>
    <rPh sb="24" eb="26">
      <t>ユウリョウ</t>
    </rPh>
    <rPh sb="26" eb="28">
      <t>ロウジン</t>
    </rPh>
    <rPh sb="38" eb="40">
      <t>トウロク</t>
    </rPh>
    <rPh sb="40" eb="42">
      <t>シンセイ</t>
    </rPh>
    <phoneticPr fontId="4"/>
  </si>
  <si>
    <t>　書の添付書類等の参考とする様式について（平成２３年１０月７日付け厚生労働省老健局高</t>
    <rPh sb="1" eb="2">
      <t>ショ</t>
    </rPh>
    <rPh sb="3" eb="5">
      <t>テンプ</t>
    </rPh>
    <rPh sb="5" eb="8">
      <t>ショルイトウ</t>
    </rPh>
    <rPh sb="9" eb="11">
      <t>サンコウ</t>
    </rPh>
    <rPh sb="14" eb="16">
      <t>ヨウシキ</t>
    </rPh>
    <rPh sb="21" eb="23">
      <t>ヘイセイ</t>
    </rPh>
    <rPh sb="25" eb="26">
      <t>ネン</t>
    </rPh>
    <rPh sb="28" eb="29">
      <t>ガツ</t>
    </rPh>
    <rPh sb="30" eb="31">
      <t>カ</t>
    </rPh>
    <rPh sb="31" eb="32">
      <t>ツ</t>
    </rPh>
    <rPh sb="33" eb="35">
      <t>コウセイ</t>
    </rPh>
    <rPh sb="35" eb="38">
      <t>ロウドウショウ</t>
    </rPh>
    <rPh sb="38" eb="39">
      <t>ロウ</t>
    </rPh>
    <rPh sb="39" eb="40">
      <t>ケン</t>
    </rPh>
    <rPh sb="40" eb="41">
      <t>キョク</t>
    </rPh>
    <rPh sb="41" eb="42">
      <t>ダカ</t>
    </rPh>
    <phoneticPr fontId="4"/>
  </si>
  <si>
    <t>　齢者支援課長・国土交通省住宅局安心居住推進課長事務連絡）」の別紙４の記載内容を合わ</t>
    <rPh sb="1" eb="2">
      <t>ヨワイ</t>
    </rPh>
    <rPh sb="2" eb="3">
      <t>シャ</t>
    </rPh>
    <rPh sb="3" eb="6">
      <t>シエンカ</t>
    </rPh>
    <rPh sb="6" eb="7">
      <t>チョウ</t>
    </rPh>
    <rPh sb="8" eb="13">
      <t>コクドコウツウショウ</t>
    </rPh>
    <rPh sb="13" eb="15">
      <t>ジュウタク</t>
    </rPh>
    <rPh sb="15" eb="16">
      <t>キョク</t>
    </rPh>
    <rPh sb="16" eb="18">
      <t>アンシン</t>
    </rPh>
    <rPh sb="18" eb="20">
      <t>キョジュウ</t>
    </rPh>
    <rPh sb="20" eb="22">
      <t>スイシン</t>
    </rPh>
    <rPh sb="22" eb="24">
      <t>カチョウ</t>
    </rPh>
    <rPh sb="24" eb="26">
      <t>ジム</t>
    </rPh>
    <rPh sb="26" eb="28">
      <t>レンラク</t>
    </rPh>
    <rPh sb="31" eb="33">
      <t>ベッシ</t>
    </rPh>
    <rPh sb="35" eb="37">
      <t>キサイ</t>
    </rPh>
    <rPh sb="37" eb="39">
      <t>ナイヨウ</t>
    </rPh>
    <rPh sb="40" eb="41">
      <t>ア</t>
    </rPh>
    <phoneticPr fontId="4"/>
  </si>
  <si>
    <t>　せて記載して差し支えありません。その場合、以下の１から３まで及び６の内容については、</t>
    <rPh sb="3" eb="5">
      <t>キサイ</t>
    </rPh>
    <rPh sb="7" eb="8">
      <t>サ</t>
    </rPh>
    <rPh sb="9" eb="10">
      <t>ツカ</t>
    </rPh>
    <rPh sb="19" eb="21">
      <t>バアイ</t>
    </rPh>
    <rPh sb="22" eb="24">
      <t>イカ</t>
    </rPh>
    <rPh sb="31" eb="32">
      <t>オヨ</t>
    </rPh>
    <rPh sb="35" eb="37">
      <t>ナイヨウ</t>
    </rPh>
    <phoneticPr fontId="4"/>
  </si>
  <si>
    <t>　別紙４の記載内容で説明されているものとみなし、欄自体を削除して差し支えありません。</t>
    <rPh sb="1" eb="3">
      <t>ベッシ</t>
    </rPh>
    <rPh sb="5" eb="7">
      <t>キサイ</t>
    </rPh>
    <rPh sb="7" eb="9">
      <t>ナイヨウ</t>
    </rPh>
    <rPh sb="10" eb="12">
      <t>セツメイ</t>
    </rPh>
    <rPh sb="24" eb="25">
      <t>ラン</t>
    </rPh>
    <rPh sb="25" eb="27">
      <t>ジタイ</t>
    </rPh>
    <rPh sb="28" eb="30">
      <t>サクジョ</t>
    </rPh>
    <rPh sb="32" eb="33">
      <t>サ</t>
    </rPh>
    <rPh sb="34" eb="35">
      <t>ツカ</t>
    </rPh>
    <phoneticPr fontId="4"/>
  </si>
  <si>
    <t>（入居者の人数）</t>
    <rPh sb="1" eb="4">
      <t>ニュウキョシャ</t>
    </rPh>
    <rPh sb="5" eb="7">
      <t>ニンズウ</t>
    </rPh>
    <phoneticPr fontId="4"/>
  </si>
  <si>
    <t>女性</t>
    <rPh sb="0" eb="2">
      <t>ジョセイ</t>
    </rPh>
    <phoneticPr fontId="4"/>
  </si>
  <si>
    <t>（入居者の属性）</t>
    <rPh sb="1" eb="4">
      <t>ニュウキョシャ</t>
    </rPh>
    <rPh sb="5" eb="7">
      <t>ゾクセイ</t>
    </rPh>
    <phoneticPr fontId="4"/>
  </si>
  <si>
    <t>提携ホームへの移行</t>
    <rPh sb="0" eb="2">
      <t>テイケイ</t>
    </rPh>
    <rPh sb="7" eb="9">
      <t>イコウ</t>
    </rPh>
    <phoneticPr fontId="4"/>
  </si>
  <si>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4"/>
  </si>
  <si>
    <t>看護小規模多機能型居宅介護</t>
    <rPh sb="0" eb="2">
      <t>カンゴ</t>
    </rPh>
    <rPh sb="2" eb="5">
      <t>ショウキボ</t>
    </rPh>
    <rPh sb="5" eb="9">
      <t>タキノウガタ</t>
    </rPh>
    <rPh sb="9" eb="11">
      <t>キョタク</t>
    </rPh>
    <rPh sb="11" eb="13">
      <t>カイゴ</t>
    </rPh>
    <phoneticPr fontId="4"/>
  </si>
  <si>
    <t>１０年以上</t>
    <rPh sb="2" eb="3">
      <t>ネン</t>
    </rPh>
    <rPh sb="3" eb="5">
      <t>イジョウ</t>
    </rPh>
    <phoneticPr fontId="4"/>
  </si>
  <si>
    <t>有料老人ホームの類型</t>
    <rPh sb="0" eb="7">
      <t>ユ</t>
    </rPh>
    <rPh sb="8" eb="10">
      <t>ルイケイ</t>
    </rPh>
    <phoneticPr fontId="4"/>
  </si>
  <si>
    <t>代表者（職名／氏名）</t>
    <rPh sb="0" eb="3">
      <t>ダイヒョウシャ</t>
    </rPh>
    <phoneticPr fontId="4"/>
  </si>
  <si>
    <t>権利形態</t>
    <rPh sb="0" eb="2">
      <t>ケンリ</t>
    </rPh>
    <rPh sb="2" eb="4">
      <t>ケイタイ</t>
    </rPh>
    <phoneticPr fontId="4"/>
  </si>
  <si>
    <t>抵当権</t>
    <rPh sb="0" eb="3">
      <t>テイトウケン</t>
    </rPh>
    <phoneticPr fontId="4"/>
  </si>
  <si>
    <t>㎡</t>
    <phoneticPr fontId="4"/>
  </si>
  <si>
    <t>延床面積</t>
    <rPh sb="0" eb="4">
      <t>ノベユカメンセキ</t>
    </rPh>
    <phoneticPr fontId="4"/>
  </si>
  <si>
    <t>階数</t>
    <rPh sb="0" eb="2">
      <t>カイスウ</t>
    </rPh>
    <phoneticPr fontId="4"/>
  </si>
  <si>
    <t>竣工日</t>
    <rPh sb="0" eb="2">
      <t>シュンコウ</t>
    </rPh>
    <rPh sb="2" eb="3">
      <t>ビ</t>
    </rPh>
    <phoneticPr fontId="4"/>
  </si>
  <si>
    <t>総戸数</t>
    <rPh sb="0" eb="3">
      <t>ソウコスウ</t>
    </rPh>
    <phoneticPr fontId="4"/>
  </si>
  <si>
    <t>トイレ</t>
    <phoneticPr fontId="4"/>
  </si>
  <si>
    <t>洗面</t>
    <rPh sb="0" eb="2">
      <t>センメン</t>
    </rPh>
    <phoneticPr fontId="4"/>
  </si>
  <si>
    <t>賃貸借契約の期間</t>
    <rPh sb="0" eb="3">
      <t>チンタイシャク</t>
    </rPh>
    <rPh sb="3" eb="5">
      <t>ケイヤク</t>
    </rPh>
    <rPh sb="6" eb="8">
      <t>キカン</t>
    </rPh>
    <phoneticPr fontId="4"/>
  </si>
  <si>
    <t>廊下</t>
    <rPh sb="0" eb="2">
      <t>ロウカ</t>
    </rPh>
    <phoneticPr fontId="4"/>
  </si>
  <si>
    <t>サービスの種類</t>
    <rPh sb="5" eb="7">
      <t>シュルイ</t>
    </rPh>
    <phoneticPr fontId="4"/>
  </si>
  <si>
    <t>提供形態</t>
    <rPh sb="0" eb="2">
      <t>テイキョウ</t>
    </rPh>
    <rPh sb="2" eb="4">
      <t>ケイタイ</t>
    </rPh>
    <phoneticPr fontId="4"/>
  </si>
  <si>
    <t>健康診断の定期検診</t>
    <rPh sb="0" eb="2">
      <t>ケンコウ</t>
    </rPh>
    <rPh sb="2" eb="4">
      <t>シンダン</t>
    </rPh>
    <rPh sb="5" eb="7">
      <t>テイキ</t>
    </rPh>
    <rPh sb="7" eb="9">
      <t>ケンシン</t>
    </rPh>
    <phoneticPr fontId="4"/>
  </si>
  <si>
    <t>追加費用</t>
    <rPh sb="0" eb="2">
      <t>ツイカ</t>
    </rPh>
    <rPh sb="2" eb="4">
      <t>ヒヨウ</t>
    </rPh>
    <phoneticPr fontId="4"/>
  </si>
  <si>
    <t>調整後の内容</t>
    <rPh sb="0" eb="3">
      <t>チョウセイゴ</t>
    </rPh>
    <rPh sb="4" eb="6">
      <t>ナイヨウ</t>
    </rPh>
    <phoneticPr fontId="4"/>
  </si>
  <si>
    <t>業務に係る
資格等</t>
    <rPh sb="0" eb="2">
      <t>ギョウム</t>
    </rPh>
    <rPh sb="3" eb="4">
      <t>カカ</t>
    </rPh>
    <rPh sb="6" eb="9">
      <t>シカクトウ</t>
    </rPh>
    <phoneticPr fontId="4"/>
  </si>
  <si>
    <t>中廊下</t>
    <rPh sb="0" eb="1">
      <t>ナカ</t>
    </rPh>
    <rPh sb="1" eb="3">
      <t>ロウカ</t>
    </rPh>
    <phoneticPr fontId="4"/>
  </si>
  <si>
    <t>ｍ</t>
    <phoneticPr fontId="4"/>
  </si>
  <si>
    <t>片廊下</t>
    <rPh sb="0" eb="1">
      <t>カタ</t>
    </rPh>
    <rPh sb="1" eb="3">
      <t>ロウカ</t>
    </rPh>
    <phoneticPr fontId="4"/>
  </si>
  <si>
    <t>内容</t>
    <rPh sb="0" eb="2">
      <t>ナイヨウ</t>
    </rPh>
    <phoneticPr fontId="4"/>
  </si>
  <si>
    <t>提供方法</t>
    <rPh sb="0" eb="2">
      <t>テイキョウ</t>
    </rPh>
    <rPh sb="2" eb="4">
      <t>ホウホウ</t>
    </rPh>
    <phoneticPr fontId="4"/>
  </si>
  <si>
    <t>（前払金の受領）　※前払金を受領していない場合は省略</t>
    <rPh sb="1" eb="3">
      <t>マエバラ</t>
    </rPh>
    <rPh sb="3" eb="4">
      <t>キン</t>
    </rPh>
    <rPh sb="5" eb="7">
      <t>ジュリョウ</t>
    </rPh>
    <rPh sb="10" eb="12">
      <t>マエバラ</t>
    </rPh>
    <rPh sb="12" eb="13">
      <t>キン</t>
    </rPh>
    <rPh sb="14" eb="16">
      <t>ジュリョウ</t>
    </rPh>
    <rPh sb="21" eb="23">
      <t>バアイ</t>
    </rPh>
    <rPh sb="24" eb="26">
      <t>ショウリャク</t>
    </rPh>
    <phoneticPr fontId="4"/>
  </si>
  <si>
    <t>解約時の対応</t>
    <rPh sb="0" eb="2">
      <t>カイヤク</t>
    </rPh>
    <rPh sb="2" eb="3">
      <t>ジ</t>
    </rPh>
    <rPh sb="4" eb="6">
      <t>タイオウ</t>
    </rPh>
    <phoneticPr fontId="4"/>
  </si>
  <si>
    <t>男女比率</t>
    <rPh sb="0" eb="2">
      <t>ダンジョ</t>
    </rPh>
    <rPh sb="2" eb="4">
      <t>ヒリツ</t>
    </rPh>
    <phoneticPr fontId="4"/>
  </si>
  <si>
    <t>入居率</t>
    <rPh sb="0" eb="2">
      <t>ニュウキョ</t>
    </rPh>
    <rPh sb="2" eb="3">
      <t>リツ</t>
    </rPh>
    <phoneticPr fontId="4"/>
  </si>
  <si>
    <t>窓口の名称（有料老人ホーム所管庁）</t>
    <rPh sb="0" eb="2">
      <t>マドグチ</t>
    </rPh>
    <rPh sb="3" eb="5">
      <t>メイショウ</t>
    </rPh>
    <rPh sb="6" eb="13">
      <t>ユ</t>
    </rPh>
    <rPh sb="13" eb="15">
      <t>ショカン</t>
    </rPh>
    <rPh sb="15" eb="16">
      <t>チョウ</t>
    </rPh>
    <phoneticPr fontId="4"/>
  </si>
  <si>
    <t>なしの場合の代替措置の内容</t>
    <rPh sb="3" eb="5">
      <t>バアイ</t>
    </rPh>
    <rPh sb="11" eb="13">
      <t>ナイヨウ</t>
    </rPh>
    <phoneticPr fontId="4"/>
  </si>
  <si>
    <t>大阪府有料老人ホーム設置運営指導指針「規模及び構造設備」に合致しない事項</t>
    <rPh sb="0" eb="3">
      <t>オオサカフ</t>
    </rPh>
    <rPh sb="3" eb="5">
      <t>ユウリョウ</t>
    </rPh>
    <rPh sb="5" eb="7">
      <t>ロウジン</t>
    </rPh>
    <rPh sb="10" eb="12">
      <t>セッチ</t>
    </rPh>
    <rPh sb="12" eb="14">
      <t>ウンエイ</t>
    </rPh>
    <rPh sb="14" eb="16">
      <t>シドウ</t>
    </rPh>
    <rPh sb="16" eb="18">
      <t>シシン</t>
    </rPh>
    <rPh sb="19" eb="21">
      <t>キボ</t>
    </rPh>
    <rPh sb="21" eb="22">
      <t>オヨ</t>
    </rPh>
    <rPh sb="23" eb="25">
      <t>コウゾウ</t>
    </rPh>
    <rPh sb="25" eb="27">
      <t>セツビ</t>
    </rPh>
    <rPh sb="29" eb="31">
      <t>ガッチ</t>
    </rPh>
    <rPh sb="34" eb="36">
      <t>ジコウ</t>
    </rPh>
    <phoneticPr fontId="4"/>
  </si>
  <si>
    <t>サービスの提供内容に関する特色</t>
    <rPh sb="5" eb="7">
      <t>テイキョウ</t>
    </rPh>
    <rPh sb="7" eb="9">
      <t>ナイヨウ</t>
    </rPh>
    <rPh sb="10" eb="11">
      <t>カン</t>
    </rPh>
    <rPh sb="13" eb="15">
      <t>トクショク</t>
    </rPh>
    <phoneticPr fontId="4"/>
  </si>
  <si>
    <t>利用者の個別的な選択によるサービス</t>
    <rPh sb="0" eb="3">
      <t>リヨウシャ</t>
    </rPh>
    <rPh sb="4" eb="7">
      <t>コベツテキ</t>
    </rPh>
    <rPh sb="8" eb="10">
      <t>センタク</t>
    </rPh>
    <phoneticPr fontId="4"/>
  </si>
  <si>
    <t>変更の内容</t>
    <rPh sb="0" eb="2">
      <t>ヘンコウ</t>
    </rPh>
    <rPh sb="3" eb="5">
      <t>ナイヨウ</t>
    </rPh>
    <phoneticPr fontId="4"/>
  </si>
  <si>
    <t>特定施設入居者生活介護の利用者に対する看護・介護職員の割合
（一般型特定施設以外の場合、本欄は省略）</t>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1" eb="34">
      <t>イッパンガタ</t>
    </rPh>
    <rPh sb="34" eb="36">
      <t>トクテイ</t>
    </rPh>
    <rPh sb="36" eb="38">
      <t>シセツ</t>
    </rPh>
    <rPh sb="38" eb="40">
      <t>イガイ</t>
    </rPh>
    <rPh sb="41" eb="43">
      <t>バアイ</t>
    </rPh>
    <rPh sb="44" eb="46">
      <t>ホンラン</t>
    </rPh>
    <rPh sb="47" eb="49">
      <t>ショウリャク</t>
    </rPh>
    <phoneticPr fontId="4"/>
  </si>
  <si>
    <t>外部サービス利用型特定施設である有料老人ホームの介護サービス提供体制（外部サービス利用型特定施設以外の場合、本欄は省略）</t>
    <rPh sb="0" eb="2">
      <t>ガイブ</t>
    </rPh>
    <rPh sb="6" eb="9">
      <t>リヨウガタ</t>
    </rPh>
    <rPh sb="9" eb="11">
      <t>トクテイ</t>
    </rPh>
    <rPh sb="11" eb="13">
      <t>シセツ</t>
    </rPh>
    <rPh sb="16" eb="18">
      <t>ユウリョウ</t>
    </rPh>
    <rPh sb="18" eb="20">
      <t>ロウジン</t>
    </rPh>
    <rPh sb="24" eb="26">
      <t>カイゴ</t>
    </rPh>
    <rPh sb="30" eb="32">
      <t>テイキョウ</t>
    </rPh>
    <rPh sb="32" eb="34">
      <t>タイセイ</t>
    </rPh>
    <rPh sb="35" eb="37">
      <t>ガイブ</t>
    </rPh>
    <rPh sb="41" eb="44">
      <t>リヨウガタ</t>
    </rPh>
    <rPh sb="44" eb="46">
      <t>トクテイ</t>
    </rPh>
    <rPh sb="46" eb="48">
      <t>シセツ</t>
    </rPh>
    <rPh sb="48" eb="50">
      <t>イガイ</t>
    </rPh>
    <rPh sb="51" eb="53">
      <t>バアイ</t>
    </rPh>
    <rPh sb="54" eb="56">
      <t>ホンラン</t>
    </rPh>
    <rPh sb="57" eb="59">
      <t>ショウリャク</t>
    </rPh>
    <phoneticPr fontId="4"/>
  </si>
  <si>
    <t>前年度１年間の採用者数</t>
    <rPh sb="0" eb="3">
      <t>ゼンネンド</t>
    </rPh>
    <rPh sb="4" eb="6">
      <t>ネンカン</t>
    </rPh>
    <rPh sb="7" eb="10">
      <t>サイヨウシャ</t>
    </rPh>
    <rPh sb="10" eb="11">
      <t>スウ</t>
    </rPh>
    <phoneticPr fontId="4"/>
  </si>
  <si>
    <t>前年度１年間の退職者数</t>
    <rPh sb="0" eb="3">
      <t>ゼンネンド</t>
    </rPh>
    <rPh sb="4" eb="6">
      <t>ネンカン</t>
    </rPh>
    <rPh sb="7" eb="10">
      <t>タイショクシャ</t>
    </rPh>
    <rPh sb="10" eb="11">
      <t>スウ</t>
    </rPh>
    <phoneticPr fontId="4"/>
  </si>
  <si>
    <t>サービス費用</t>
    <rPh sb="4" eb="6">
      <t>ヒヨウ</t>
    </rPh>
    <phoneticPr fontId="4"/>
  </si>
  <si>
    <t>※　介護予防・地域密着型の場合を含む。</t>
    <rPh sb="2" eb="4">
      <t>カイゴ</t>
    </rPh>
    <rPh sb="4" eb="6">
      <t>ヨボウ</t>
    </rPh>
    <rPh sb="7" eb="9">
      <t>チイキ</t>
    </rPh>
    <rPh sb="9" eb="12">
      <t>ミッチャクガタ</t>
    </rPh>
    <rPh sb="13" eb="15">
      <t>バアイ</t>
    </rPh>
    <rPh sb="16" eb="17">
      <t>フク</t>
    </rPh>
    <phoneticPr fontId="4"/>
  </si>
  <si>
    <t>実施日</t>
    <phoneticPr fontId="4"/>
  </si>
  <si>
    <t>結果の開示</t>
    <phoneticPr fontId="4"/>
  </si>
  <si>
    <t>ありの場合</t>
    <rPh sb="3" eb="5">
      <t>バアイ</t>
    </rPh>
    <phoneticPr fontId="4"/>
  </si>
  <si>
    <t>開示の方法</t>
    <rPh sb="0" eb="2">
      <t>カイジ</t>
    </rPh>
    <rPh sb="3" eb="5">
      <t>ホウホウ</t>
    </rPh>
    <phoneticPr fontId="4"/>
  </si>
  <si>
    <t>開催頻度</t>
    <rPh sb="0" eb="2">
      <t>カイサイ</t>
    </rPh>
    <rPh sb="2" eb="4">
      <t>ヒンド</t>
    </rPh>
    <phoneticPr fontId="4"/>
  </si>
  <si>
    <t>運営懇談会</t>
    <phoneticPr fontId="4"/>
  </si>
  <si>
    <t>ありの場合の提携ホーム名</t>
    <rPh sb="3" eb="5">
      <t>バアイ</t>
    </rPh>
    <rPh sb="6" eb="8">
      <t>テイケイ</t>
    </rPh>
    <rPh sb="11" eb="12">
      <t>メイ</t>
    </rPh>
    <phoneticPr fontId="4"/>
  </si>
  <si>
    <t>所在地</t>
    <rPh sb="0" eb="1">
      <t>トコロ</t>
    </rPh>
    <rPh sb="1" eb="2">
      <t>ザイ</t>
    </rPh>
    <rPh sb="2" eb="3">
      <t>チ</t>
    </rPh>
    <phoneticPr fontId="4"/>
  </si>
  <si>
    <t>歳</t>
    <rPh sb="0" eb="1">
      <t>サイ</t>
    </rPh>
    <phoneticPr fontId="4"/>
  </si>
  <si>
    <t>管理者（職名／氏名）</t>
    <rPh sb="0" eb="3">
      <t>カンリシャ</t>
    </rPh>
    <phoneticPr fontId="4"/>
  </si>
  <si>
    <t>汚物処理室</t>
    <rPh sb="0" eb="2">
      <t>オブツ</t>
    </rPh>
    <rPh sb="2" eb="4">
      <t>ショリ</t>
    </rPh>
    <rPh sb="4" eb="5">
      <t>シツ</t>
    </rPh>
    <phoneticPr fontId="4"/>
  </si>
  <si>
    <t>緊急通報装置</t>
    <rPh sb="0" eb="2">
      <t>キンキュウ</t>
    </rPh>
    <rPh sb="2" eb="4">
      <t>ツウホウ</t>
    </rPh>
    <rPh sb="4" eb="6">
      <t>ソウチ</t>
    </rPh>
    <phoneticPr fontId="4"/>
  </si>
  <si>
    <t>居室</t>
    <rPh sb="0" eb="2">
      <t>キョシツ</t>
    </rPh>
    <phoneticPr fontId="4"/>
  </si>
  <si>
    <t>介護保険サービスの種類</t>
    <rPh sb="0" eb="2">
      <t>カイゴ</t>
    </rPh>
    <rPh sb="2" eb="4">
      <t>ホケン</t>
    </rPh>
    <rPh sb="9" eb="11">
      <t>シュルイ</t>
    </rPh>
    <phoneticPr fontId="4"/>
  </si>
  <si>
    <t>サ高住に登録している場合、登録基準への適合性</t>
    <rPh sb="4" eb="6">
      <t>トウロク</t>
    </rPh>
    <rPh sb="10" eb="12">
      <t>バアイ</t>
    </rPh>
    <rPh sb="19" eb="22">
      <t>テキゴウセイ</t>
    </rPh>
    <phoneticPr fontId="4"/>
  </si>
  <si>
    <t>※別添２（有料老人ホーム・サービス付き高齢者向け住宅が提供するサービスの一覧表）</t>
    <phoneticPr fontId="4"/>
  </si>
  <si>
    <t>～</t>
    <phoneticPr fontId="4"/>
  </si>
  <si>
    <t>届出・登録の区分</t>
    <rPh sb="0" eb="2">
      <t>トドケデ</t>
    </rPh>
    <rPh sb="3" eb="5">
      <t>トウロク</t>
    </rPh>
    <rPh sb="6" eb="8">
      <t>クブン</t>
    </rPh>
    <phoneticPr fontId="4"/>
  </si>
  <si>
    <t>主な利用交通手段</t>
    <rPh sb="0" eb="1">
      <t>オモ</t>
    </rPh>
    <rPh sb="2" eb="4">
      <t>リヨウ</t>
    </rPh>
    <rPh sb="4" eb="6">
      <t>コウツウ</t>
    </rPh>
    <rPh sb="6" eb="8">
      <t>シュダン</t>
    </rPh>
    <phoneticPr fontId="4"/>
  </si>
  <si>
    <t>介護予防
特定施設入居者生活介護
介護保険事業者番号</t>
    <phoneticPr fontId="4"/>
  </si>
  <si>
    <t>その他の場合：</t>
    <phoneticPr fontId="4"/>
  </si>
  <si>
    <t>　㎡）</t>
    <phoneticPr fontId="4"/>
  </si>
  <si>
    <t>部屋タイプ</t>
    <rPh sb="0" eb="2">
      <t>ヘヤ</t>
    </rPh>
    <phoneticPr fontId="4"/>
  </si>
  <si>
    <t>火災通報設備</t>
    <phoneticPr fontId="4"/>
  </si>
  <si>
    <t>その他：</t>
    <phoneticPr fontId="4"/>
  </si>
  <si>
    <t>居室の
状況</t>
    <rPh sb="0" eb="2">
      <t>キョシツ</t>
    </rPh>
    <rPh sb="4" eb="6">
      <t>ジョウキョウ</t>
    </rPh>
    <phoneticPr fontId="4"/>
  </si>
  <si>
    <t>消防用
設備等</t>
    <rPh sb="0" eb="3">
      <t>ショウボウヨウ</t>
    </rPh>
    <rPh sb="4" eb="7">
      <t>セツビトウ</t>
    </rPh>
    <phoneticPr fontId="4"/>
  </si>
  <si>
    <t>なしの場合
（改善予定時期）</t>
    <rPh sb="9" eb="11">
      <t>ヨテイ</t>
    </rPh>
    <rPh sb="11" eb="13">
      <t>ジキ</t>
    </rPh>
    <phoneticPr fontId="4"/>
  </si>
  <si>
    <t>通報先</t>
    <rPh sb="0" eb="2">
      <t>ツウホウ</t>
    </rPh>
    <rPh sb="2" eb="3">
      <t>サキ</t>
    </rPh>
    <phoneticPr fontId="4"/>
  </si>
  <si>
    <t>人</t>
    <phoneticPr fontId="4"/>
  </si>
  <si>
    <t>人</t>
    <rPh sb="0" eb="1">
      <t>ヒト</t>
    </rPh>
    <phoneticPr fontId="4"/>
  </si>
  <si>
    <t>家賃の</t>
    <rPh sb="0" eb="2">
      <t>ヤチン</t>
    </rPh>
    <phoneticPr fontId="4"/>
  </si>
  <si>
    <t>７</t>
    <phoneticPr fontId="4"/>
  </si>
  <si>
    <t>８</t>
    <phoneticPr fontId="4"/>
  </si>
  <si>
    <t>（利用者からの苦情・虐待に対する窓口等の状況）　</t>
    <rPh sb="1" eb="4">
      <t>リヨウシャ</t>
    </rPh>
    <rPh sb="7" eb="9">
      <t>クジョウ</t>
    </rPh>
    <rPh sb="10" eb="12">
      <t>ギャクタイ</t>
    </rPh>
    <rPh sb="13" eb="14">
      <t>タイ</t>
    </rPh>
    <rPh sb="16" eb="19">
      <t>マドグチトウ</t>
    </rPh>
    <rPh sb="20" eb="22">
      <t>ジョウキョウ</t>
    </rPh>
    <phoneticPr fontId="4"/>
  </si>
  <si>
    <t>説明者署名</t>
    <rPh sb="0" eb="3">
      <t>セツメイシャ</t>
    </rPh>
    <rPh sb="3" eb="5">
      <t>ショメイ</t>
    </rPh>
    <phoneticPr fontId="4"/>
  </si>
  <si>
    <t>（介護・看護職員の配置率）</t>
    <rPh sb="1" eb="3">
      <t>カイゴ</t>
    </rPh>
    <rPh sb="4" eb="6">
      <t>カンゴ</t>
    </rPh>
    <rPh sb="6" eb="8">
      <t>ショクイン</t>
    </rPh>
    <rPh sb="9" eb="11">
      <t>ハイチ</t>
    </rPh>
    <rPh sb="11" eb="12">
      <t>リツ</t>
    </rPh>
    <phoneticPr fontId="4"/>
  </si>
  <si>
    <t>：　1</t>
    <phoneticPr fontId="4"/>
  </si>
  <si>
    <t>（別添１）事業主体が大阪府で実施する他の介護サービス</t>
    <rPh sb="1" eb="3">
      <t>ベッテン</t>
    </rPh>
    <rPh sb="5" eb="7">
      <t>ジギョウ</t>
    </rPh>
    <rPh sb="7" eb="9">
      <t>シュタイ</t>
    </rPh>
    <rPh sb="10" eb="13">
      <t>オオサカフ</t>
    </rPh>
    <rPh sb="14" eb="16">
      <t>ジッシ</t>
    </rPh>
    <rPh sb="18" eb="19">
      <t>タ</t>
    </rPh>
    <rPh sb="20" eb="22">
      <t>カイゴ</t>
    </rPh>
    <phoneticPr fontId="4"/>
  </si>
  <si>
    <t>階</t>
    <rPh sb="0" eb="1">
      <t>カイ</t>
    </rPh>
    <phoneticPr fontId="4"/>
  </si>
  <si>
    <t>提供内容</t>
    <rPh sb="0" eb="2">
      <t>テイキョウ</t>
    </rPh>
    <rPh sb="2" eb="4">
      <t>ナイヨウ</t>
    </rPh>
    <phoneticPr fontId="4"/>
  </si>
  <si>
    <t>その他の場合：</t>
    <rPh sb="2" eb="3">
      <t>タ</t>
    </rPh>
    <rPh sb="4" eb="6">
      <t>バアイ</t>
    </rPh>
    <phoneticPr fontId="4"/>
  </si>
  <si>
    <t>（解約事由の例）</t>
    <rPh sb="1" eb="3">
      <t>カイヤク</t>
    </rPh>
    <rPh sb="3" eb="5">
      <t>ジユウ</t>
    </rPh>
    <rPh sb="6" eb="7">
      <t>レイ</t>
    </rPh>
    <phoneticPr fontId="4"/>
  </si>
  <si>
    <t>あり</t>
  </si>
  <si>
    <t>収納</t>
    <rPh sb="0" eb="2">
      <t>シュウノウ</t>
    </rPh>
    <phoneticPr fontId="4"/>
  </si>
  <si>
    <t>有料老人ホーム事業の概要</t>
    <phoneticPr fontId="4"/>
  </si>
  <si>
    <t>入浴、排せつ又は食事の介護</t>
    <rPh sb="0" eb="2">
      <t>ニュウヨク</t>
    </rPh>
    <rPh sb="3" eb="4">
      <t>ハイ</t>
    </rPh>
    <rPh sb="6" eb="7">
      <t>マタ</t>
    </rPh>
    <rPh sb="8" eb="10">
      <t>ショクジ</t>
    </rPh>
    <rPh sb="11" eb="13">
      <t>カイゴ</t>
    </rPh>
    <phoneticPr fontId="4"/>
  </si>
  <si>
    <t>状況把握及び生活相談サービス費</t>
    <rPh sb="0" eb="2">
      <t>ジョウキョウ</t>
    </rPh>
    <rPh sb="2" eb="4">
      <t>ハアク</t>
    </rPh>
    <rPh sb="4" eb="5">
      <t>オヨ</t>
    </rPh>
    <rPh sb="6" eb="8">
      <t>セイカツ</t>
    </rPh>
    <rPh sb="8" eb="10">
      <t>ソウダン</t>
    </rPh>
    <rPh sb="14" eb="15">
      <t>ヒ</t>
    </rPh>
    <phoneticPr fontId="4"/>
  </si>
  <si>
    <t>状況把握及び生活相談サービス費</t>
    <phoneticPr fontId="4"/>
  </si>
  <si>
    <t>入居者数</t>
    <rPh sb="0" eb="3">
      <t>ニュウキョシャ</t>
    </rPh>
    <rPh sb="3" eb="4">
      <t>スウ</t>
    </rPh>
    <phoneticPr fontId="4"/>
  </si>
  <si>
    <t>平均介護度</t>
    <rPh sb="0" eb="2">
      <t>ヘイキン</t>
    </rPh>
    <rPh sb="2" eb="4">
      <t>カイゴ</t>
    </rPh>
    <rPh sb="4" eb="5">
      <t>ド</t>
    </rPh>
    <phoneticPr fontId="4"/>
  </si>
  <si>
    <t>説明年月日</t>
    <rPh sb="0" eb="2">
      <t>セツメイ</t>
    </rPh>
    <rPh sb="2" eb="5">
      <t>ネンガッピ</t>
    </rPh>
    <phoneticPr fontId="4"/>
  </si>
  <si>
    <t>（代表的な利用料金のプラン）</t>
    <rPh sb="1" eb="4">
      <t>ダイヒョウテキ</t>
    </rPh>
    <rPh sb="5" eb="7">
      <t>リヨウ</t>
    </rPh>
    <rPh sb="7" eb="9">
      <t>リョウキン</t>
    </rPh>
    <phoneticPr fontId="4"/>
  </si>
  <si>
    <t>脱衣室</t>
    <rPh sb="0" eb="3">
      <t>ダツイシツ</t>
    </rPh>
    <phoneticPr fontId="4"/>
  </si>
  <si>
    <t>状況把握・生活相談サービス</t>
    <rPh sb="0" eb="2">
      <t>ジョウキョウ</t>
    </rPh>
    <rPh sb="2" eb="4">
      <t>ハアク</t>
    </rPh>
    <phoneticPr fontId="4"/>
  </si>
  <si>
    <t>契約の自動更新</t>
    <rPh sb="0" eb="2">
      <t>ケイヤク</t>
    </rPh>
    <rPh sb="3" eb="5">
      <t>ジドウ</t>
    </rPh>
    <rPh sb="5" eb="7">
      <t>コウシン</t>
    </rPh>
    <phoneticPr fontId="4"/>
  </si>
  <si>
    <t>電話番号／ＦＡＸ番号</t>
    <rPh sb="0" eb="2">
      <t>デンワ</t>
    </rPh>
    <rPh sb="2" eb="4">
      <t>バンゴウ</t>
    </rPh>
    <phoneticPr fontId="4"/>
  </si>
  <si>
    <t>メールアドレス</t>
    <phoneticPr fontId="4"/>
  </si>
  <si>
    <t>備考（部屋タイプ、相部屋の定員数等）</t>
    <rPh sb="0" eb="2">
      <t>ビコウ</t>
    </rPh>
    <rPh sb="3" eb="5">
      <t>ヘヤ</t>
    </rPh>
    <rPh sb="9" eb="12">
      <t>アイベヤ</t>
    </rPh>
    <rPh sb="13" eb="16">
      <t>テイインスウ</t>
    </rPh>
    <rPh sb="16" eb="17">
      <t>トウ</t>
    </rPh>
    <phoneticPr fontId="4"/>
  </si>
  <si>
    <t>用途区分</t>
    <rPh sb="0" eb="2">
      <t>ヨウト</t>
    </rPh>
    <rPh sb="2" eb="4">
      <t>クブン</t>
    </rPh>
    <phoneticPr fontId="4"/>
  </si>
  <si>
    <t>不適合の場合
の内容</t>
    <rPh sb="0" eb="3">
      <t>フテキゴウ</t>
    </rPh>
    <rPh sb="4" eb="6">
      <t>バアイ</t>
    </rPh>
    <rPh sb="8" eb="10">
      <t>ナイヨウ</t>
    </rPh>
    <phoneticPr fontId="4"/>
  </si>
  <si>
    <t>／</t>
    <phoneticPr fontId="4"/>
  </si>
  <si>
    <t>〒</t>
    <phoneticPr fontId="4"/>
  </si>
  <si>
    <t>（ふりがな）</t>
    <phoneticPr fontId="4"/>
  </si>
  <si>
    <t>内容：</t>
    <rPh sb="0" eb="2">
      <t>ナイヨウ</t>
    </rPh>
    <phoneticPr fontId="4"/>
  </si>
  <si>
    <t>1</t>
    <phoneticPr fontId="4"/>
  </si>
  <si>
    <t>調理、洗濯、掃除等の家事の供与</t>
    <rPh sb="0" eb="2">
      <t>チョウリ</t>
    </rPh>
    <rPh sb="3" eb="5">
      <t>センタク</t>
    </rPh>
    <rPh sb="6" eb="9">
      <t>ソウジトウ</t>
    </rPh>
    <rPh sb="10" eb="12">
      <t>カジ</t>
    </rPh>
    <rPh sb="13" eb="15">
      <t>キョウヨ</t>
    </rPh>
    <phoneticPr fontId="4"/>
  </si>
  <si>
    <t>契約上の職員配置比率　</t>
    <rPh sb="0" eb="2">
      <t>ケイヤク</t>
    </rPh>
    <rPh sb="2" eb="3">
      <t>ジョウ</t>
    </rPh>
    <rPh sb="4" eb="6">
      <t>ショクイン</t>
    </rPh>
    <rPh sb="6" eb="8">
      <t>ハイチ</t>
    </rPh>
    <rPh sb="8" eb="10">
      <t>ヒリツ</t>
    </rPh>
    <phoneticPr fontId="4"/>
  </si>
  <si>
    <t>人員配置が手厚い介護サービスの実施</t>
    <rPh sb="0" eb="2">
      <t>ジンイン</t>
    </rPh>
    <rPh sb="2" eb="4">
      <t>ハイチ</t>
    </rPh>
    <rPh sb="5" eb="7">
      <t>テアツ</t>
    </rPh>
    <rPh sb="8" eb="10">
      <t>カイゴ</t>
    </rPh>
    <rPh sb="15" eb="17">
      <t>ジッシ</t>
    </rPh>
    <phoneticPr fontId="4"/>
  </si>
  <si>
    <t>入居定員</t>
    <rPh sb="0" eb="2">
      <t>ニュウキョ</t>
    </rPh>
    <rPh sb="2" eb="4">
      <t>テイイン</t>
    </rPh>
    <phoneticPr fontId="4"/>
  </si>
  <si>
    <t>人</t>
    <rPh sb="0" eb="1">
      <t>ニン</t>
    </rPh>
    <phoneticPr fontId="4"/>
  </si>
  <si>
    <t>以上</t>
    <rPh sb="0" eb="2">
      <t>イジョウ</t>
    </rPh>
    <phoneticPr fontId="4"/>
  </si>
  <si>
    <t>事業所名称</t>
    <rPh sb="0" eb="3">
      <t>ジギョウショ</t>
    </rPh>
    <rPh sb="3" eb="5">
      <t>メイショウ</t>
    </rPh>
    <phoneticPr fontId="4"/>
  </si>
  <si>
    <t>事務者名</t>
    <rPh sb="0" eb="2">
      <t>ジム</t>
    </rPh>
    <rPh sb="2" eb="3">
      <t>シャ</t>
    </rPh>
    <rPh sb="3" eb="4">
      <t>メイ</t>
    </rPh>
    <phoneticPr fontId="4"/>
  </si>
  <si>
    <t>初期償却額</t>
    <rPh sb="0" eb="2">
      <t>ショキ</t>
    </rPh>
    <rPh sb="2" eb="5">
      <t>ショウキャクガク</t>
    </rPh>
    <phoneticPr fontId="4"/>
  </si>
  <si>
    <t>　</t>
    <phoneticPr fontId="4"/>
  </si>
  <si>
    <t>不適合事項がある場合の入居者への説明</t>
    <rPh sb="0" eb="3">
      <t>フテキゴウ</t>
    </rPh>
    <rPh sb="3" eb="5">
      <t>ジコウ</t>
    </rPh>
    <rPh sb="8" eb="10">
      <t>バアイ</t>
    </rPh>
    <phoneticPr fontId="4"/>
  </si>
  <si>
    <t>所管している自治体名</t>
    <phoneticPr fontId="4"/>
  </si>
  <si>
    <t>通報先から居室までの到着予定時間</t>
    <rPh sb="0" eb="2">
      <t>ツウホウ</t>
    </rPh>
    <rPh sb="2" eb="3">
      <t>サキ</t>
    </rPh>
    <rPh sb="5" eb="7">
      <t>キョシツ</t>
    </rPh>
    <rPh sb="10" eb="12">
      <t>トウチャク</t>
    </rPh>
    <rPh sb="12" eb="14">
      <t>ヨテイ</t>
    </rPh>
    <rPh sb="14" eb="16">
      <t>ジカン</t>
    </rPh>
    <phoneticPr fontId="4"/>
  </si>
  <si>
    <t>防火管理者</t>
    <rPh sb="0" eb="2">
      <t>ボウカ</t>
    </rPh>
    <rPh sb="2" eb="5">
      <t>カンリシャ</t>
    </rPh>
    <phoneticPr fontId="4"/>
  </si>
  <si>
    <t>体験入居</t>
    <rPh sb="0" eb="2">
      <t>タイケン</t>
    </rPh>
    <rPh sb="2" eb="4">
      <t>ニュウキョ</t>
    </rPh>
    <phoneticPr fontId="4"/>
  </si>
  <si>
    <t>看護師又は准看護師</t>
    <rPh sb="0" eb="3">
      <t>カンゴシ</t>
    </rPh>
    <rPh sb="3" eb="4">
      <t>マタ</t>
    </rPh>
    <rPh sb="5" eb="6">
      <t>ジュン</t>
    </rPh>
    <rPh sb="6" eb="9">
      <t>カンゴシ</t>
    </rPh>
    <phoneticPr fontId="4"/>
  </si>
  <si>
    <t>（利用料金の算定根拠等）</t>
    <rPh sb="1" eb="3">
      <t>リヨウ</t>
    </rPh>
    <rPh sb="3" eb="5">
      <t>リョウキン</t>
    </rPh>
    <rPh sb="6" eb="8">
      <t>サンテイ</t>
    </rPh>
    <rPh sb="8" eb="10">
      <t>コンキョ</t>
    </rPh>
    <rPh sb="10" eb="11">
      <t>トウ</t>
    </rPh>
    <phoneticPr fontId="4"/>
  </si>
  <si>
    <t>サ高住の場合、常駐する者</t>
    <rPh sb="4" eb="6">
      <t>バアイ</t>
    </rPh>
    <rPh sb="7" eb="9">
      <t>ジョウチュウ</t>
    </rPh>
    <rPh sb="11" eb="12">
      <t>シャ</t>
    </rPh>
    <phoneticPr fontId="4"/>
  </si>
  <si>
    <t>（夜勤を行う看護・介護職員等の人数）</t>
    <rPh sb="1" eb="3">
      <t>ヤキン</t>
    </rPh>
    <rPh sb="4" eb="5">
      <t>オコナ</t>
    </rPh>
    <rPh sb="6" eb="8">
      <t>カンゴ</t>
    </rPh>
    <rPh sb="9" eb="11">
      <t>カイゴ</t>
    </rPh>
    <rPh sb="11" eb="13">
      <t>ショクイン</t>
    </rPh>
    <rPh sb="13" eb="14">
      <t>トウ</t>
    </rPh>
    <rPh sb="15" eb="17">
      <t>ニンズウ</t>
    </rPh>
    <phoneticPr fontId="4"/>
  </si>
  <si>
    <t>備考</t>
    <rPh sb="0" eb="2">
      <t>ビコウ</t>
    </rPh>
    <phoneticPr fontId="4"/>
  </si>
  <si>
    <t>所管している自治体名</t>
    <rPh sb="0" eb="2">
      <t>ショカン</t>
    </rPh>
    <phoneticPr fontId="4"/>
  </si>
  <si>
    <t>健康管理の支援（供与）</t>
    <rPh sb="0" eb="2">
      <t>ケンコウ</t>
    </rPh>
    <rPh sb="2" eb="4">
      <t>カンリ</t>
    </rPh>
    <rPh sb="5" eb="7">
      <t>シエン</t>
    </rPh>
    <rPh sb="8" eb="10">
      <t>キョウヨ</t>
    </rPh>
    <phoneticPr fontId="4"/>
  </si>
  <si>
    <t xml:space="preserve">協力医療機関
</t>
    <rPh sb="0" eb="2">
      <t>キョウリョク</t>
    </rPh>
    <rPh sb="2" eb="4">
      <t>イリョウ</t>
    </rPh>
    <rPh sb="4" eb="6">
      <t>キカン</t>
    </rPh>
    <phoneticPr fontId="4"/>
  </si>
  <si>
    <t>（併設している高齢者居宅生活支援事業者）</t>
    <rPh sb="1" eb="3">
      <t>ヘイセツ</t>
    </rPh>
    <rPh sb="7" eb="10">
      <t>コウレイシャ</t>
    </rPh>
    <rPh sb="10" eb="12">
      <t>キョタク</t>
    </rPh>
    <rPh sb="12" eb="14">
      <t>セイカツ</t>
    </rPh>
    <rPh sb="14" eb="16">
      <t>シエン</t>
    </rPh>
    <rPh sb="16" eb="19">
      <t>ジギョウシャ</t>
    </rPh>
    <phoneticPr fontId="4"/>
  </si>
  <si>
    <t>併設内容</t>
    <phoneticPr fontId="4"/>
  </si>
  <si>
    <t>連携内容</t>
  </si>
  <si>
    <t>（連携及び協力している高齢者居宅生活支援事業者）</t>
    <rPh sb="1" eb="3">
      <t>レンケイ</t>
    </rPh>
    <rPh sb="3" eb="4">
      <t>オヨ</t>
    </rPh>
    <rPh sb="5" eb="7">
      <t>キョウリョク</t>
    </rPh>
    <rPh sb="11" eb="14">
      <t>コウレイシャ</t>
    </rPh>
    <rPh sb="14" eb="16">
      <t>キョタク</t>
    </rPh>
    <rPh sb="16" eb="18">
      <t>セイカツ</t>
    </rPh>
    <rPh sb="18" eb="20">
      <t>シエン</t>
    </rPh>
    <rPh sb="20" eb="23">
      <t>ジギョウシャ</t>
    </rPh>
    <phoneticPr fontId="4"/>
  </si>
  <si>
    <t>職員体制</t>
    <rPh sb="0" eb="2">
      <t>ショクイン</t>
    </rPh>
    <rPh sb="2" eb="4">
      <t>タイセイ</t>
    </rPh>
    <phoneticPr fontId="4"/>
  </si>
  <si>
    <t>戸</t>
    <rPh sb="0" eb="1">
      <t>コ</t>
    </rPh>
    <phoneticPr fontId="4"/>
  </si>
  <si>
    <t>最少時人数（宿直者・休憩者等を除く）</t>
    <rPh sb="0" eb="2">
      <t>サイショウ</t>
    </rPh>
    <rPh sb="2" eb="3">
      <t>ジ</t>
    </rPh>
    <rPh sb="3" eb="5">
      <t>ニンズウ</t>
    </rPh>
    <rPh sb="6" eb="9">
      <t>シュクチョクシャ</t>
    </rPh>
    <rPh sb="10" eb="12">
      <t>キュウケイ</t>
    </rPh>
    <rPh sb="12" eb="13">
      <t>モノ</t>
    </rPh>
    <rPh sb="13" eb="14">
      <t>トウ</t>
    </rPh>
    <rPh sb="15" eb="16">
      <t>ノゾ</t>
    </rPh>
    <phoneticPr fontId="4"/>
  </si>
  <si>
    <t>上記項目以外で合致しない事項</t>
    <rPh sb="0" eb="2">
      <t>ジョウキ</t>
    </rPh>
    <rPh sb="2" eb="4">
      <t>コウモク</t>
    </rPh>
    <rPh sb="4" eb="6">
      <t>イガイ</t>
    </rPh>
    <phoneticPr fontId="4"/>
  </si>
  <si>
    <t>合致しない事項の内容</t>
    <rPh sb="0" eb="2">
      <t>ガッチ</t>
    </rPh>
    <rPh sb="5" eb="7">
      <t>ジコウ</t>
    </rPh>
    <rPh sb="8" eb="10">
      <t>ナイヨウ</t>
    </rPh>
    <phoneticPr fontId="4"/>
  </si>
  <si>
    <t>代替措置等の内容</t>
    <rPh sb="0" eb="2">
      <t>ダイタイ</t>
    </rPh>
    <rPh sb="2" eb="4">
      <t>ソチ</t>
    </rPh>
    <rPh sb="4" eb="5">
      <t>トウ</t>
    </rPh>
    <rPh sb="6" eb="8">
      <t>ナイヨウ</t>
    </rPh>
    <phoneticPr fontId="4"/>
  </si>
  <si>
    <t>委託業者名等</t>
    <rPh sb="0" eb="2">
      <t>イタク</t>
    </rPh>
    <rPh sb="2" eb="4">
      <t>ギョウシャ</t>
    </rPh>
    <rPh sb="4" eb="5">
      <t>メイ</t>
    </rPh>
    <rPh sb="5" eb="6">
      <t>トウ</t>
    </rPh>
    <phoneticPr fontId="4"/>
  </si>
  <si>
    <t>記入者名</t>
    <rPh sb="0" eb="2">
      <t>キニュウ</t>
    </rPh>
    <rPh sb="2" eb="3">
      <t>シャ</t>
    </rPh>
    <rPh sb="3" eb="4">
      <t>メイ</t>
    </rPh>
    <phoneticPr fontId="4"/>
  </si>
  <si>
    <t>手続き</t>
    <rPh sb="0" eb="2">
      <t>テツヅキ</t>
    </rPh>
    <phoneticPr fontId="4"/>
  </si>
  <si>
    <t>（医療連携の内容）※治療費は自己負担</t>
    <rPh sb="1" eb="3">
      <t>イリョウ</t>
    </rPh>
    <rPh sb="3" eb="5">
      <t>レンケイ</t>
    </rPh>
    <rPh sb="6" eb="8">
      <t>ナイヨウ</t>
    </rPh>
    <phoneticPr fontId="4"/>
  </si>
  <si>
    <t>特定施設入居者生活介護
介護保険事業者番号</t>
    <rPh sb="12" eb="14">
      <t>カイゴ</t>
    </rPh>
    <rPh sb="14" eb="16">
      <t>ホケン</t>
    </rPh>
    <rPh sb="16" eb="18">
      <t>ジギョウ</t>
    </rPh>
    <rPh sb="18" eb="19">
      <t>シャ</t>
    </rPh>
    <rPh sb="19" eb="21">
      <t>バンゴウ</t>
    </rPh>
    <phoneticPr fontId="4"/>
  </si>
  <si>
    <t>回</t>
    <rPh sb="0" eb="1">
      <t>カイ</t>
    </rPh>
    <phoneticPr fontId="4"/>
  </si>
  <si>
    <t>避難訓練の年間回数</t>
    <rPh sb="0" eb="2">
      <t>ヒナン</t>
    </rPh>
    <rPh sb="2" eb="4">
      <t>クンレン</t>
    </rPh>
    <rPh sb="5" eb="7">
      <t>ネンカン</t>
    </rPh>
    <rPh sb="7" eb="9">
      <t>カイスウ</t>
    </rPh>
    <phoneticPr fontId="4"/>
  </si>
  <si>
    <t>緊急時等における対応方法</t>
    <rPh sb="2" eb="3">
      <t>ジ</t>
    </rPh>
    <rPh sb="3" eb="4">
      <t>トウ</t>
    </rPh>
    <rPh sb="8" eb="10">
      <t>タイオウ</t>
    </rPh>
    <rPh sb="10" eb="12">
      <t>ホウホウ</t>
    </rPh>
    <phoneticPr fontId="4"/>
  </si>
  <si>
    <t>その他運営に関する重要事項</t>
    <phoneticPr fontId="4"/>
  </si>
  <si>
    <t>常勤換算人数</t>
    <rPh sb="0" eb="2">
      <t>ジョウキン</t>
    </rPh>
    <rPh sb="2" eb="4">
      <t>カンサン</t>
    </rPh>
    <rPh sb="4" eb="6">
      <t>ニンズウ</t>
    </rPh>
    <phoneticPr fontId="4"/>
  </si>
  <si>
    <t>時間</t>
    <rPh sb="0" eb="2">
      <t>ジカン</t>
    </rPh>
    <phoneticPr fontId="4"/>
  </si>
  <si>
    <t>うち車椅子等の対応が可能なトイレ</t>
    <rPh sb="3" eb="5">
      <t>イス</t>
    </rPh>
    <phoneticPr fontId="4"/>
  </si>
  <si>
    <t>共用トイレ</t>
    <rPh sb="0" eb="2">
      <t>キョウヨウ</t>
    </rPh>
    <phoneticPr fontId="4"/>
  </si>
  <si>
    <t>あん摩マッサージ指圧師</t>
    <rPh sb="2" eb="3">
      <t>マ</t>
    </rPh>
    <rPh sb="8" eb="10">
      <t>シアツ</t>
    </rPh>
    <rPh sb="10" eb="11">
      <t>シ</t>
    </rPh>
    <phoneticPr fontId="4"/>
  </si>
  <si>
    <t>床面積</t>
    <rPh sb="0" eb="3">
      <t>ユカメンセキ</t>
    </rPh>
    <phoneticPr fontId="4"/>
  </si>
  <si>
    <t>利用者アンケート調査、意見箱等利用者の意見等を把握する取組の状況</t>
    <rPh sb="0" eb="3">
      <t>リヨウシャ</t>
    </rPh>
    <rPh sb="8" eb="10">
      <t>チョウサ</t>
    </rPh>
    <rPh sb="11" eb="13">
      <t>イケン</t>
    </rPh>
    <rPh sb="13" eb="14">
      <t>バコ</t>
    </rPh>
    <rPh sb="14" eb="15">
      <t>トウ</t>
    </rPh>
    <rPh sb="15" eb="18">
      <t>リヨウシャ</t>
    </rPh>
    <rPh sb="19" eb="22">
      <t>イケントウ</t>
    </rPh>
    <rPh sb="23" eb="25">
      <t>ハアク</t>
    </rPh>
    <rPh sb="27" eb="28">
      <t>ト</t>
    </rPh>
    <rPh sb="28" eb="29">
      <t>ク</t>
    </rPh>
    <rPh sb="30" eb="32">
      <t>ジョウキョウ</t>
    </rPh>
    <phoneticPr fontId="4"/>
  </si>
  <si>
    <t>（入居者）</t>
    <rPh sb="1" eb="4">
      <t>ニュウキョシャ</t>
    </rPh>
    <phoneticPr fontId="4"/>
  </si>
  <si>
    <t>住　所</t>
    <rPh sb="0" eb="1">
      <t>ジュウ</t>
    </rPh>
    <rPh sb="2" eb="3">
      <t>ショ</t>
    </rPh>
    <phoneticPr fontId="4"/>
  </si>
  <si>
    <t>氏　名</t>
    <rPh sb="0" eb="1">
      <t>シ</t>
    </rPh>
    <rPh sb="2" eb="3">
      <t>メイ</t>
    </rPh>
    <phoneticPr fontId="4"/>
  </si>
  <si>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4"/>
  </si>
  <si>
    <t>施設の利用に当たっての留意事項</t>
    <phoneticPr fontId="4"/>
  </si>
  <si>
    <t>（入居者代理人）</t>
    <rPh sb="1" eb="4">
      <t>ニュウキョシャ</t>
    </rPh>
    <rPh sb="4" eb="7">
      <t>ダイリニン</t>
    </rPh>
    <phoneticPr fontId="4"/>
  </si>
  <si>
    <t>重要事項説明書</t>
    <rPh sb="0" eb="1">
      <t>シゲル</t>
    </rPh>
    <rPh sb="1" eb="2">
      <t>ヨウ</t>
    </rPh>
    <rPh sb="2" eb="3">
      <t>コト</t>
    </rPh>
    <rPh sb="3" eb="4">
      <t>コウ</t>
    </rPh>
    <rPh sb="4" eb="5">
      <t>セツ</t>
    </rPh>
    <rPh sb="5" eb="6">
      <t>メイ</t>
    </rPh>
    <rPh sb="6" eb="7">
      <t>ショ</t>
    </rPh>
    <phoneticPr fontId="4"/>
  </si>
  <si>
    <t>年</t>
    <rPh sb="0" eb="1">
      <t>ネン</t>
    </rPh>
    <phoneticPr fontId="4"/>
  </si>
  <si>
    <t>月</t>
    <rPh sb="0" eb="1">
      <t>ツキ</t>
    </rPh>
    <phoneticPr fontId="4"/>
  </si>
  <si>
    <t>日</t>
    <rPh sb="0" eb="1">
      <t>ヒ</t>
    </rPh>
    <phoneticPr fontId="4"/>
  </si>
  <si>
    <t>台所</t>
    <rPh sb="0" eb="2">
      <t>ダイドコロ</t>
    </rPh>
    <phoneticPr fontId="4"/>
  </si>
  <si>
    <t>台所の変更</t>
    <rPh sb="3" eb="5">
      <t>ヘンコウ</t>
    </rPh>
    <phoneticPr fontId="4"/>
  </si>
  <si>
    <t>特定施設サービス計画及び介護予防特定施設サービス計画等の作成</t>
    <phoneticPr fontId="4"/>
  </si>
  <si>
    <t>室数</t>
    <rPh sb="0" eb="1">
      <t>シツ</t>
    </rPh>
    <rPh sb="1" eb="2">
      <t>スウ</t>
    </rPh>
    <phoneticPr fontId="4"/>
  </si>
  <si>
    <t>電話番号　/　ＦＡＸ</t>
    <rPh sb="0" eb="2">
      <t>デンワ</t>
    </rPh>
    <rPh sb="2" eb="4">
      <t>バンゴウ</t>
    </rPh>
    <phoneticPr fontId="4"/>
  </si>
  <si>
    <t>１　重要事項説明書等を作成するにあたっての心構え</t>
    <rPh sb="2" eb="4">
      <t>ジュウヨウ</t>
    </rPh>
    <rPh sb="4" eb="6">
      <t>ジコウ</t>
    </rPh>
    <rPh sb="6" eb="9">
      <t>セツメイショ</t>
    </rPh>
    <rPh sb="9" eb="10">
      <t>トウ</t>
    </rPh>
    <rPh sb="11" eb="13">
      <t>サクセイ</t>
    </rPh>
    <rPh sb="21" eb="23">
      <t>ココロガマ</t>
    </rPh>
    <phoneticPr fontId="4"/>
  </si>
  <si>
    <t>短期利用特定施設入居者生活介護の提供</t>
    <rPh sb="0" eb="2">
      <t>タンキ</t>
    </rPh>
    <rPh sb="2" eb="4">
      <t>リヨウ</t>
    </rPh>
    <rPh sb="4" eb="6">
      <t>トクテイ</t>
    </rPh>
    <rPh sb="6" eb="8">
      <t>シセツ</t>
    </rPh>
    <rPh sb="8" eb="11">
      <t>ニュウキョシャ</t>
    </rPh>
    <rPh sb="11" eb="13">
      <t>セイカツ</t>
    </rPh>
    <rPh sb="13" eb="15">
      <t>カイゴ</t>
    </rPh>
    <rPh sb="16" eb="18">
      <t>テイキョウ</t>
    </rPh>
    <phoneticPr fontId="4"/>
  </si>
  <si>
    <t>1級地</t>
    <rPh sb="1" eb="2">
      <t>キュウ</t>
    </rPh>
    <rPh sb="2" eb="3">
      <t>チ</t>
    </rPh>
    <phoneticPr fontId="4"/>
  </si>
  <si>
    <t>当施設の地域区分単価</t>
    <rPh sb="0" eb="1">
      <t>トウ</t>
    </rPh>
    <rPh sb="1" eb="3">
      <t>シセツ</t>
    </rPh>
    <rPh sb="4" eb="6">
      <t>チイキ</t>
    </rPh>
    <rPh sb="6" eb="8">
      <t>クブン</t>
    </rPh>
    <rPh sb="8" eb="10">
      <t>タンカ</t>
    </rPh>
    <phoneticPr fontId="4"/>
  </si>
  <si>
    <t>2級地</t>
    <rPh sb="1" eb="2">
      <t>キュウ</t>
    </rPh>
    <rPh sb="2" eb="3">
      <t>チ</t>
    </rPh>
    <phoneticPr fontId="4"/>
  </si>
  <si>
    <t>3級地</t>
    <rPh sb="1" eb="2">
      <t>キュウ</t>
    </rPh>
    <rPh sb="2" eb="3">
      <t>チ</t>
    </rPh>
    <phoneticPr fontId="4"/>
  </si>
  <si>
    <t>基本費用</t>
    <rPh sb="0" eb="2">
      <t>キホン</t>
    </rPh>
    <rPh sb="2" eb="4">
      <t>ヒヨウ</t>
    </rPh>
    <phoneticPr fontId="4"/>
  </si>
  <si>
    <t>4級地</t>
    <rPh sb="1" eb="2">
      <t>キュウ</t>
    </rPh>
    <rPh sb="2" eb="3">
      <t>チ</t>
    </rPh>
    <phoneticPr fontId="4"/>
  </si>
  <si>
    <t>単位数</t>
    <rPh sb="0" eb="3">
      <t>タンイスウ</t>
    </rPh>
    <phoneticPr fontId="4"/>
  </si>
  <si>
    <t>利用料</t>
    <rPh sb="0" eb="3">
      <t>リヨウリョウ</t>
    </rPh>
    <phoneticPr fontId="4"/>
  </si>
  <si>
    <t>利用者負担額</t>
    <rPh sb="0" eb="3">
      <t>リヨウシャ</t>
    </rPh>
    <rPh sb="3" eb="5">
      <t>フタン</t>
    </rPh>
    <rPh sb="5" eb="6">
      <t>ガク</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</si>
  <si>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</si>
  <si>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</si>
  <si>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</si>
  <si>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個別機能</t>
    <rPh sb="0" eb="2">
      <t>コベツ</t>
    </rPh>
    <rPh sb="2" eb="4">
      <t>キノウ</t>
    </rPh>
    <phoneticPr fontId="4"/>
  </si>
  <si>
    <t>夜間</t>
    <rPh sb="0" eb="2">
      <t>ヤカン</t>
    </rPh>
    <phoneticPr fontId="4"/>
  </si>
  <si>
    <t>加算費用</t>
    <rPh sb="0" eb="2">
      <t>カサン</t>
    </rPh>
    <rPh sb="2" eb="4">
      <t>ヒヨウ</t>
    </rPh>
    <phoneticPr fontId="4"/>
  </si>
  <si>
    <t>認知症</t>
    <rPh sb="0" eb="3">
      <t>ニンチショウ</t>
    </rPh>
    <phoneticPr fontId="4"/>
  </si>
  <si>
    <t>サ提強化</t>
    <rPh sb="1" eb="2">
      <t>ツツミ</t>
    </rPh>
    <rPh sb="2" eb="4">
      <t>キョウカ</t>
    </rPh>
    <phoneticPr fontId="4"/>
  </si>
  <si>
    <t>処遇改善</t>
    <rPh sb="0" eb="2">
      <t>ショグウ</t>
    </rPh>
    <rPh sb="2" eb="4">
      <t>カイゼン</t>
    </rPh>
    <phoneticPr fontId="4"/>
  </si>
  <si>
    <r>
      <t xml:space="preserve">選択方式の内容
</t>
    </r>
    <r>
      <rPr>
        <sz val="9"/>
        <rFont val="ＭＳ 明朝"/>
        <family val="1"/>
        <charset val="128"/>
      </rPr>
      <t>※該当する方式を全て選択</t>
    </r>
    <rPh sb="0" eb="2">
      <t>センタク</t>
    </rPh>
    <rPh sb="2" eb="4">
      <t>ホウシキ</t>
    </rPh>
    <rPh sb="5" eb="7">
      <t>ナイヨウ</t>
    </rPh>
    <rPh sb="9" eb="11">
      <t>ガイトウ</t>
    </rPh>
    <rPh sb="13" eb="15">
      <t>ホウシキ</t>
    </rPh>
    <rPh sb="16" eb="17">
      <t>スベ</t>
    </rPh>
    <rPh sb="18" eb="20">
      <t>センタク</t>
    </rPh>
    <phoneticPr fontId="4"/>
  </si>
  <si>
    <r>
      <t>特定施設入居者生活介護</t>
    </r>
    <r>
      <rPr>
        <sz val="9"/>
        <rFont val="ＭＳ 明朝"/>
        <family val="1"/>
        <charset val="128"/>
      </rPr>
      <t>※</t>
    </r>
    <r>
      <rPr>
        <sz val="11"/>
        <rFont val="ＭＳ 明朝"/>
        <family val="1"/>
        <charset val="128"/>
      </rPr>
      <t>に対する自己負担</t>
    </r>
    <rPh sb="0" eb="2">
      <t>トクテイ</t>
    </rPh>
    <rPh sb="2" eb="4">
      <t>シセツ</t>
    </rPh>
    <rPh sb="4" eb="7">
      <t>ニュウキョシャ</t>
    </rPh>
    <rPh sb="7" eb="9">
      <t>セイカツ</t>
    </rPh>
    <rPh sb="9" eb="11">
      <t>カイゴ</t>
    </rPh>
    <rPh sb="13" eb="14">
      <t>タイ</t>
    </rPh>
    <rPh sb="16" eb="18">
      <t>ジコ</t>
    </rPh>
    <rPh sb="18" eb="20">
      <t>フタン</t>
    </rPh>
    <phoneticPr fontId="4"/>
  </si>
  <si>
    <r>
      <t>特定施設入居者生活介護</t>
    </r>
    <r>
      <rPr>
        <sz val="9"/>
        <rFont val="ＭＳ 明朝"/>
        <family val="1"/>
        <charset val="128"/>
      </rPr>
      <t>※</t>
    </r>
    <r>
      <rPr>
        <sz val="11"/>
        <rFont val="ＭＳ 明朝"/>
        <family val="1"/>
        <charset val="128"/>
      </rPr>
      <t>における人員配置が手厚い場合の介護サービス（上乗せサービス）</t>
    </r>
    <rPh sb="0" eb="2">
      <t>トクテイ</t>
    </rPh>
    <rPh sb="2" eb="4">
      <t>シセツ</t>
    </rPh>
    <rPh sb="4" eb="7">
      <t>ニュウキョシャ</t>
    </rPh>
    <rPh sb="7" eb="9">
      <t>セイカツ</t>
    </rPh>
    <rPh sb="9" eb="11">
      <t>カイゴ</t>
    </rPh>
    <rPh sb="16" eb="18">
      <t>ジンイン</t>
    </rPh>
    <rPh sb="18" eb="20">
      <t>ハイチ</t>
    </rPh>
    <rPh sb="21" eb="23">
      <t>テアツ</t>
    </rPh>
    <rPh sb="24" eb="26">
      <t>バアイ</t>
    </rPh>
    <rPh sb="27" eb="29">
      <t>カイゴ</t>
    </rPh>
    <rPh sb="34" eb="36">
      <t>ウワノ</t>
    </rPh>
    <phoneticPr fontId="4"/>
  </si>
  <si>
    <t>入居時点で必要な費用</t>
    <rPh sb="0" eb="2">
      <t>ニュウキョ</t>
    </rPh>
    <rPh sb="2" eb="4">
      <t>ジテン</t>
    </rPh>
    <rPh sb="5" eb="7">
      <t>ヒツヨウ</t>
    </rPh>
    <rPh sb="8" eb="10">
      <t>ヒヨウ</t>
    </rPh>
    <phoneticPr fontId="4"/>
  </si>
  <si>
    <t>（介護サービスの内容）</t>
    <rPh sb="1" eb="3">
      <t>カイゴ</t>
    </rPh>
    <phoneticPr fontId="4"/>
  </si>
  <si>
    <t>（特定施設入居者生活介護の指定）</t>
    <phoneticPr fontId="4"/>
  </si>
  <si>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4"/>
  </si>
  <si>
    <t>特定施設入居者生活介護※の費用</t>
    <rPh sb="0" eb="2">
      <t>トクテイ</t>
    </rPh>
    <rPh sb="2" eb="4">
      <t>シセツ</t>
    </rPh>
    <rPh sb="4" eb="7">
      <t>ニュウキョシャ</t>
    </rPh>
    <rPh sb="7" eb="9">
      <t>セイカツ</t>
    </rPh>
    <rPh sb="9" eb="11">
      <t>カイゴ</t>
    </rPh>
    <rPh sb="13" eb="15">
      <t>ヒヨウ</t>
    </rPh>
    <phoneticPr fontId="4"/>
  </si>
  <si>
    <t>介護保険外</t>
    <rPh sb="0" eb="2">
      <t>カイゴ</t>
    </rPh>
    <rPh sb="2" eb="4">
      <t>ホケン</t>
    </rPh>
    <rPh sb="4" eb="5">
      <t>ガイ</t>
    </rPh>
    <phoneticPr fontId="4"/>
  </si>
  <si>
    <t>（ふりがな）</t>
  </si>
  <si>
    <t>賠償すべき事故が発生したときの対応</t>
    <rPh sb="0" eb="2">
      <t>バイショウ</t>
    </rPh>
    <rPh sb="5" eb="7">
      <t>ジコ</t>
    </rPh>
    <rPh sb="8" eb="10">
      <t>ハッセイ</t>
    </rPh>
    <rPh sb="15" eb="17">
      <t>タイオウ</t>
    </rPh>
    <phoneticPr fontId="4"/>
  </si>
  <si>
    <t>介護保険外費用</t>
    <rPh sb="0" eb="2">
      <t>カイゴ</t>
    </rPh>
    <rPh sb="2" eb="4">
      <t>ホケン</t>
    </rPh>
    <rPh sb="4" eb="5">
      <t>ガイ</t>
    </rPh>
    <rPh sb="5" eb="7">
      <t>ヒヨウ</t>
    </rPh>
    <phoneticPr fontId="4"/>
  </si>
  <si>
    <t>単位</t>
  </si>
  <si>
    <t>介護報酬額／月</t>
  </si>
  <si>
    <t>要支援1</t>
  </si>
  <si>
    <t>要支援2</t>
  </si>
  <si>
    <t>要介護1</t>
  </si>
  <si>
    <t>要介護2</t>
  </si>
  <si>
    <t>要介護3</t>
  </si>
  <si>
    <t>要介護4</t>
  </si>
  <si>
    <t>要介護5</t>
  </si>
  <si>
    <t>介護報酬</t>
  </si>
  <si>
    <t>要支援１</t>
  </si>
  <si>
    <t>要介護４</t>
  </si>
  <si>
    <t>（1割の場合）</t>
  </si>
  <si>
    <t>大阪府福祉のまちづくり条例に定める基準の適合性</t>
    <rPh sb="0" eb="3">
      <t>オオサカフ</t>
    </rPh>
    <rPh sb="3" eb="5">
      <t>フクシ</t>
    </rPh>
    <rPh sb="11" eb="13">
      <t>ジョウレイ</t>
    </rPh>
    <rPh sb="14" eb="15">
      <t>サダ</t>
    </rPh>
    <rPh sb="17" eb="19">
      <t>キジュン</t>
    </rPh>
    <rPh sb="20" eb="22">
      <t>テキゴウ</t>
    </rPh>
    <rPh sb="22" eb="23">
      <t>セイ</t>
    </rPh>
    <phoneticPr fontId="4"/>
  </si>
  <si>
    <t>２　重要事項説明書等を入力するにあたっての注意事項及び記入例の解説</t>
    <phoneticPr fontId="4"/>
  </si>
  <si>
    <t>３　重要事項説明書等を入居者等に交付及び説明するにあたっての注意事項</t>
  </si>
  <si>
    <t>○「重要事項説明書」及び「重要事項説明書兼登録事項等についての説明（高齢者住まい法第17条
  関係）」（以下、「重要事項説明書等」という。）の作成にあたっての注意事項（特定）</t>
    <rPh sb="2" eb="9">
      <t>ジュ</t>
    </rPh>
    <rPh sb="10" eb="11">
      <t>オヨ</t>
    </rPh>
    <rPh sb="13" eb="20">
      <t>ジュ</t>
    </rPh>
    <rPh sb="20" eb="21">
      <t>ケン</t>
    </rPh>
    <rPh sb="21" eb="23">
      <t>トウロク</t>
    </rPh>
    <rPh sb="23" eb="25">
      <t>ジコウ</t>
    </rPh>
    <rPh sb="25" eb="26">
      <t>トウ</t>
    </rPh>
    <rPh sb="31" eb="33">
      <t>セツメイ</t>
    </rPh>
    <rPh sb="34" eb="41">
      <t>コ</t>
    </rPh>
    <rPh sb="41" eb="42">
      <t>ダイ</t>
    </rPh>
    <rPh sb="44" eb="45">
      <t>ジョウ</t>
    </rPh>
    <rPh sb="48" eb="50">
      <t>カンケイ</t>
    </rPh>
    <rPh sb="53" eb="55">
      <t>イカ</t>
    </rPh>
    <rPh sb="57" eb="64">
      <t>ジュ</t>
    </rPh>
    <rPh sb="64" eb="65">
      <t>ナド</t>
    </rPh>
    <rPh sb="72" eb="74">
      <t>サクセイ</t>
    </rPh>
    <rPh sb="80" eb="82">
      <t>チュウイ</t>
    </rPh>
    <rPh sb="82" eb="84">
      <t>ジコウ</t>
    </rPh>
    <rPh sb="85" eb="87">
      <t>トクテイ</t>
    </rPh>
    <phoneticPr fontId="4"/>
  </si>
  <si>
    <t>個人情報の保護</t>
    <rPh sb="0" eb="2">
      <t>コジン</t>
    </rPh>
    <rPh sb="2" eb="4">
      <t>ジョウホウ</t>
    </rPh>
    <rPh sb="5" eb="7">
      <t>ホゴ</t>
    </rPh>
    <phoneticPr fontId="4"/>
  </si>
  <si>
    <t>身体的拘束</t>
    <rPh sb="0" eb="3">
      <t>シンタイテキ</t>
    </rPh>
    <rPh sb="3" eb="5">
      <t>コウソク</t>
    </rPh>
    <phoneticPr fontId="4"/>
  </si>
  <si>
    <t>虐待防止</t>
    <rPh sb="0" eb="2">
      <t>ギャクタイ</t>
    </rPh>
    <rPh sb="2" eb="4">
      <t>ボウシ</t>
    </rPh>
    <phoneticPr fontId="4"/>
  </si>
  <si>
    <t>人　　／</t>
    <rPh sb="0" eb="1">
      <t>ニン</t>
    </rPh>
    <phoneticPr fontId="4"/>
  </si>
  <si>
    <t>喀痰吸引の必要な人／経管栄養の必要な人</t>
    <rPh sb="0" eb="2">
      <t>カクタン</t>
    </rPh>
    <rPh sb="2" eb="4">
      <t>キュウイン</t>
    </rPh>
    <rPh sb="5" eb="7">
      <t>ヒツヨウ</t>
    </rPh>
    <rPh sb="8" eb="9">
      <t>ヒト</t>
    </rPh>
    <rPh sb="10" eb="14">
      <t>ケイカンエイヨウ</t>
    </rPh>
    <rPh sb="15" eb="17">
      <t>ヒツヨウ</t>
    </rPh>
    <rPh sb="18" eb="19">
      <t>ヒト</t>
    </rPh>
    <phoneticPr fontId="4"/>
  </si>
  <si>
    <t>要介護度別</t>
    <rPh sb="0" eb="3">
      <t>ヨウカイゴ</t>
    </rPh>
    <rPh sb="3" eb="4">
      <t>ド</t>
    </rPh>
    <rPh sb="4" eb="5">
      <t>ベツ</t>
    </rPh>
    <phoneticPr fontId="4"/>
  </si>
  <si>
    <t>㎡（うち有料老人ホーム部分</t>
    <rPh sb="4" eb="11">
      <t>ユ</t>
    </rPh>
    <rPh sb="11" eb="13">
      <t>ブブン</t>
    </rPh>
    <phoneticPr fontId="4"/>
  </si>
  <si>
    <t>地域密着型通所介護</t>
    <rPh sb="0" eb="2">
      <t>チイキ</t>
    </rPh>
    <rPh sb="2" eb="5">
      <t>ミッチャクガタ</t>
    </rPh>
    <rPh sb="5" eb="7">
      <t>ツウショ</t>
    </rPh>
    <rPh sb="7" eb="9">
      <t>カイゴ</t>
    </rPh>
    <phoneticPr fontId="4"/>
  </si>
  <si>
    <t>【併設している高齢者居宅生活支援事業者がない場合は省略】</t>
    <phoneticPr fontId="4"/>
  </si>
  <si>
    <t>【連携及び協力している高齢者居宅生活支援事業者の提供を行っていない場合は省略】</t>
    <phoneticPr fontId="4"/>
  </si>
  <si>
    <t>（入居後に居室を住み替える場合）　【住み替えを行っていない場合は省略】</t>
    <rPh sb="1" eb="3">
      <t>ニュウキョ</t>
    </rPh>
    <rPh sb="3" eb="4">
      <t>ゴ</t>
    </rPh>
    <rPh sb="5" eb="7">
      <t>キョシツ</t>
    </rPh>
    <rPh sb="8" eb="9">
      <t>ス</t>
    </rPh>
    <rPh sb="10" eb="11">
      <t>カ</t>
    </rPh>
    <rPh sb="13" eb="15">
      <t>バアイ</t>
    </rPh>
    <rPh sb="18" eb="19">
      <t>ス</t>
    </rPh>
    <rPh sb="20" eb="21">
      <t>カ</t>
    </rPh>
    <rPh sb="23" eb="24">
      <t>オコナ</t>
    </rPh>
    <rPh sb="29" eb="31">
      <t>バアイ</t>
    </rPh>
    <rPh sb="32" eb="34">
      <t>ショウリャク</t>
    </rPh>
    <phoneticPr fontId="4"/>
  </si>
  <si>
    <t>１週間のうち、常勤の従業者が勤務すべき時間数</t>
    <rPh sb="1" eb="3">
      <t>シュウカン</t>
    </rPh>
    <rPh sb="7" eb="9">
      <t>ジョウキン</t>
    </rPh>
    <rPh sb="10" eb="13">
      <t>ジュウギョウシャ</t>
    </rPh>
    <rPh sb="14" eb="16">
      <t>キンム</t>
    </rPh>
    <rPh sb="19" eb="22">
      <t>ジカンスウ</t>
    </rPh>
    <phoneticPr fontId="4"/>
  </si>
  <si>
    <t>届出又は登録（指定）をした室数</t>
    <rPh sb="0" eb="2">
      <t>トドケデ</t>
    </rPh>
    <rPh sb="2" eb="3">
      <t>マタ</t>
    </rPh>
    <rPh sb="7" eb="9">
      <t>シテイ</t>
    </rPh>
    <rPh sb="13" eb="14">
      <t>シツ</t>
    </rPh>
    <rPh sb="14" eb="15">
      <t>スウ</t>
    </rPh>
    <phoneticPr fontId="4"/>
  </si>
  <si>
    <t>機能訓練室</t>
    <rPh sb="0" eb="2">
      <t>キノウ</t>
    </rPh>
    <rPh sb="2" eb="4">
      <t>クンレン</t>
    </rPh>
    <rPh sb="4" eb="5">
      <t>シツ</t>
    </rPh>
    <phoneticPr fontId="4"/>
  </si>
  <si>
    <t>上記の重要事項の内容について、入居者、入居者代理人に説明しました。</t>
    <rPh sb="0" eb="2">
      <t>ジョウキ</t>
    </rPh>
    <rPh sb="3" eb="5">
      <t>ジュウヨウ</t>
    </rPh>
    <rPh sb="5" eb="7">
      <t>ジコウ</t>
    </rPh>
    <rPh sb="8" eb="10">
      <t>ナイヨウ</t>
    </rPh>
    <rPh sb="15" eb="18">
      <t>ニュウキョシャ</t>
    </rPh>
    <rPh sb="19" eb="21">
      <t>ニュウキョ</t>
    </rPh>
    <rPh sb="21" eb="22">
      <t>シャ</t>
    </rPh>
    <rPh sb="22" eb="25">
      <t>ダイリニン</t>
    </rPh>
    <rPh sb="26" eb="28">
      <t>セツメイ</t>
    </rPh>
    <phoneticPr fontId="4"/>
  </si>
  <si>
    <t>窓口の名称（設置者）</t>
    <rPh sb="0" eb="2">
      <t>マドグチ</t>
    </rPh>
    <rPh sb="3" eb="5">
      <t>メイショウ</t>
    </rPh>
    <phoneticPr fontId="4"/>
  </si>
  <si>
    <t>入居者や家族が利用できる調理設備</t>
    <phoneticPr fontId="4"/>
  </si>
  <si>
    <t>兼務している職種名及び人数</t>
    <rPh sb="0" eb="2">
      <t>ケンム</t>
    </rPh>
    <rPh sb="6" eb="8">
      <t>ショクシュ</t>
    </rPh>
    <rPh sb="8" eb="9">
      <t>メイ</t>
    </rPh>
    <rPh sb="9" eb="10">
      <t>オヨ</t>
    </rPh>
    <rPh sb="11" eb="13">
      <t>ニンズウ</t>
    </rPh>
    <phoneticPr fontId="4"/>
  </si>
  <si>
    <t>日常生活上の世話</t>
    <rPh sb="0" eb="2">
      <t>ニチジョウ</t>
    </rPh>
    <rPh sb="2" eb="4">
      <t>セイカツ</t>
    </rPh>
    <rPh sb="4" eb="5">
      <t>ジョウ</t>
    </rPh>
    <rPh sb="6" eb="8">
      <t>セワ</t>
    </rPh>
    <phoneticPr fontId="4"/>
  </si>
  <si>
    <t>食事の提供及び介助</t>
    <rPh sb="0" eb="2">
      <t>ショクジ</t>
    </rPh>
    <rPh sb="3" eb="5">
      <t>テイキョウ</t>
    </rPh>
    <rPh sb="5" eb="6">
      <t>オヨ</t>
    </rPh>
    <rPh sb="7" eb="9">
      <t>カイジョ</t>
    </rPh>
    <phoneticPr fontId="4"/>
  </si>
  <si>
    <t>入浴の提供及び介助</t>
    <rPh sb="0" eb="2">
      <t>ニュウヨク</t>
    </rPh>
    <rPh sb="3" eb="5">
      <t>テイキョウ</t>
    </rPh>
    <rPh sb="5" eb="6">
      <t>オヨ</t>
    </rPh>
    <rPh sb="7" eb="9">
      <t>カイジョ</t>
    </rPh>
    <phoneticPr fontId="4"/>
  </si>
  <si>
    <t>排泄介助</t>
    <rPh sb="0" eb="2">
      <t>ハイセツ</t>
    </rPh>
    <rPh sb="2" eb="4">
      <t>カイジョ</t>
    </rPh>
    <phoneticPr fontId="4"/>
  </si>
  <si>
    <t>更衣介助</t>
    <rPh sb="0" eb="2">
      <t>コウイ</t>
    </rPh>
    <rPh sb="2" eb="4">
      <t>カイジョ</t>
    </rPh>
    <phoneticPr fontId="4"/>
  </si>
  <si>
    <t>移動・移乗介助</t>
    <rPh sb="0" eb="2">
      <t>イドウ</t>
    </rPh>
    <rPh sb="3" eb="5">
      <t>イジョウ</t>
    </rPh>
    <rPh sb="5" eb="7">
      <t>カイジョ</t>
    </rPh>
    <phoneticPr fontId="4"/>
  </si>
  <si>
    <t>服薬介助</t>
    <rPh sb="0" eb="2">
      <t>フクヤク</t>
    </rPh>
    <rPh sb="2" eb="4">
      <t>カイジョ</t>
    </rPh>
    <phoneticPr fontId="4"/>
  </si>
  <si>
    <t>機能訓練</t>
    <rPh sb="0" eb="2">
      <t>キノウ</t>
    </rPh>
    <rPh sb="2" eb="4">
      <t>クンレン</t>
    </rPh>
    <phoneticPr fontId="4"/>
  </si>
  <si>
    <t>日常生活動作を通じた訓練</t>
    <rPh sb="0" eb="2">
      <t>ニチジョウ</t>
    </rPh>
    <rPh sb="2" eb="4">
      <t>セイカツ</t>
    </rPh>
    <rPh sb="4" eb="6">
      <t>ドウサ</t>
    </rPh>
    <rPh sb="7" eb="8">
      <t>ツウ</t>
    </rPh>
    <rPh sb="10" eb="12">
      <t>クンレン</t>
    </rPh>
    <phoneticPr fontId="4"/>
  </si>
  <si>
    <t>レクリエーションを通じた訓練</t>
    <rPh sb="9" eb="10">
      <t>ツウ</t>
    </rPh>
    <rPh sb="12" eb="14">
      <t>クンレン</t>
    </rPh>
    <phoneticPr fontId="4"/>
  </si>
  <si>
    <t>器具等を使用した訓練</t>
    <rPh sb="0" eb="2">
      <t>キグ</t>
    </rPh>
    <rPh sb="2" eb="3">
      <t>トウ</t>
    </rPh>
    <rPh sb="4" eb="6">
      <t>シヨウ</t>
    </rPh>
    <rPh sb="8" eb="10">
      <t>クンレン</t>
    </rPh>
    <phoneticPr fontId="4"/>
  </si>
  <si>
    <t>その他</t>
    <phoneticPr fontId="4"/>
  </si>
  <si>
    <t>創作活動など</t>
    <rPh sb="0" eb="2">
      <t>ソウサク</t>
    </rPh>
    <rPh sb="2" eb="4">
      <t>カツドウ</t>
    </rPh>
    <phoneticPr fontId="4"/>
  </si>
  <si>
    <t>健康管理</t>
    <rPh sb="0" eb="2">
      <t>ケンコウ</t>
    </rPh>
    <rPh sb="2" eb="4">
      <t>カンリ</t>
    </rPh>
    <phoneticPr fontId="4"/>
  </si>
  <si>
    <t>（別添３）介護保険自己負担額（自動計算）</t>
    <rPh sb="1" eb="3">
      <t>ベッテン</t>
    </rPh>
    <rPh sb="15" eb="17">
      <t>ジドウ</t>
    </rPh>
    <rPh sb="17" eb="19">
      <t>ケイサン</t>
    </rPh>
    <phoneticPr fontId="4"/>
  </si>
  <si>
    <t>（１）重要事項説明書等は、入居契約に関する重要な事項を説明するためのものであり、入居者及び家族等
　　　（以下、「入居者等」という。）に誤解を与えることがないよう必要な事項を実態に即して正確に記
　　　載すること。
（２）入居者等が理解しやすいよう丁寧な表現に努めること。
（３）別添１「事業主体が大阪府で実施する他の介護サービス」、別添２「有料老人ホーム・サービス付き
　　　高齢者向け住宅が提供するサービスの一覧表」、別添３「介護保険自己負担額」及び別添４「介護保
　　　険自己負担額」は重要事項説明書等の一部であり、別添１「事業主体が大阪府で実施する他の介護サ
　　　ービス」及び別添２「有料老人ホーム・サービス付き高齢者向け住宅が提供するサービスの一覧表」
　　　については、重要事項説明書等に必ず添付すること。
　　　また、別添３「介護保険自己負担額」及び別添４「介護保険自己負担額」については、入居者等が理
　　　解しやすいよう両方又はいずれか一方を選択し、重要事項説明書等に必ず添付すること。
（４）大阪府有料老人ホーム設置運営指導指針に基づく指導を受けている場合及び当該指針で不適合事項があ
　　　る場合は、重要事項説明書等にその旨を記載すること。
（５）景品表示法第５条第１項３号に基づく「有料老人ホーム等に関する不当な表示」を行わないこと。</t>
    <phoneticPr fontId="4"/>
  </si>
  <si>
    <t>加入先</t>
    <rPh sb="0" eb="2">
      <t>カニュウ</t>
    </rPh>
    <rPh sb="2" eb="3">
      <t>サキ</t>
    </rPh>
    <phoneticPr fontId="4"/>
  </si>
  <si>
    <t>加入内容</t>
    <rPh sb="0" eb="2">
      <t>カニュウ</t>
    </rPh>
    <rPh sb="2" eb="4">
      <t>ナイヨウ</t>
    </rPh>
    <phoneticPr fontId="4"/>
  </si>
  <si>
    <t>有料老人ホーム事業開始日／届出受理日・登録日（登録番号）</t>
    <rPh sb="0" eb="2">
      <t>ユウリョウ</t>
    </rPh>
    <rPh sb="2" eb="4">
      <t>ロウジン</t>
    </rPh>
    <phoneticPr fontId="4"/>
  </si>
  <si>
    <t>※医療サービス等　：医療、歯科医療、あん摩マッサージ指圧、はり、きゅう、柔道整復等</t>
    <rPh sb="40" eb="41">
      <t>トウ</t>
    </rPh>
    <phoneticPr fontId="4"/>
  </si>
  <si>
    <t>　その他のサービス：金銭管理、理髪等</t>
    <phoneticPr fontId="4"/>
  </si>
  <si>
    <t>　上記の重要事項の内容、並びに医療サービス等、その他のサービス及びその提供事業者を自由に選択できることについて、事業者より説明を受けました。</t>
    <rPh sb="1" eb="3">
      <t>ジョウキ</t>
    </rPh>
    <rPh sb="4" eb="6">
      <t>ジュウヨウ</t>
    </rPh>
    <rPh sb="6" eb="8">
      <t>ジコウ</t>
    </rPh>
    <rPh sb="9" eb="11">
      <t>ナイヨウ</t>
    </rPh>
    <rPh sb="12" eb="13">
      <t>ナラ</t>
    </rPh>
    <rPh sb="21" eb="22">
      <t>トウ</t>
    </rPh>
    <rPh sb="31" eb="32">
      <t>オヨ</t>
    </rPh>
    <rPh sb="56" eb="59">
      <t>ジギョウシャ</t>
    </rPh>
    <rPh sb="61" eb="63">
      <t>セツメイ</t>
    </rPh>
    <rPh sb="64" eb="65">
      <t>ウ</t>
    </rPh>
    <phoneticPr fontId="4"/>
  </si>
  <si>
    <t>（１）重要事項説明書等は、老人福祉法第29条第５項の規定により、入居相談があったときに交付するほか、
　　　求めに応じ交付すること。 
（２）入居希望者が、入居契約内容について十分理解した上で契約を締結できるよう、契約締結前に十分な
　　　時間的余裕をもって入居契約書及び重要事項説明書等について説明を行うこと。また、入居希望者が
　　　希望する介護サービス等（医療サービス等、その他のサービス※）の利用を妨げないこととし、その際
      には説明を行った者及び説明を受けた者の署名を行うこと。
（３）大阪府有料老人ホーム設置運営指導指針に基づく指導を受けている場合は、入居希望者に対して丁寧
　　　かつ理解しやすいよう説明すること。</t>
    <rPh sb="296" eb="298">
      <t>テイネイ</t>
    </rPh>
    <rPh sb="304" eb="306">
      <t>リカイ</t>
    </rPh>
    <phoneticPr fontId="4"/>
  </si>
  <si>
    <t>入居継続支援加算</t>
    <rPh sb="0" eb="2">
      <t>ニュウキョ</t>
    </rPh>
    <rPh sb="2" eb="4">
      <t>ケイゾク</t>
    </rPh>
    <rPh sb="4" eb="6">
      <t>シエン</t>
    </rPh>
    <rPh sb="6" eb="8">
      <t>カサン</t>
    </rPh>
    <phoneticPr fontId="4"/>
  </si>
  <si>
    <t>生活機能向上連携加算</t>
    <rPh sb="0" eb="2">
      <t>セイカツ</t>
    </rPh>
    <rPh sb="2" eb="4">
      <t>キノウ</t>
    </rPh>
    <rPh sb="4" eb="6">
      <t>コウジョウ</t>
    </rPh>
    <rPh sb="6" eb="8">
      <t>レンケイ</t>
    </rPh>
    <rPh sb="8" eb="10">
      <t>カサン</t>
    </rPh>
    <phoneticPr fontId="4"/>
  </si>
  <si>
    <t>若年性認知症入居者受入加算</t>
    <rPh sb="0" eb="3">
      <t>ジャクネンセイ</t>
    </rPh>
    <rPh sb="3" eb="6">
      <t>ニンチショウ</t>
    </rPh>
    <rPh sb="6" eb="9">
      <t>ニュウキョシャ</t>
    </rPh>
    <rPh sb="9" eb="11">
      <t>ウケイレ</t>
    </rPh>
    <rPh sb="11" eb="13">
      <t>カサン</t>
    </rPh>
    <phoneticPr fontId="4"/>
  </si>
  <si>
    <t>退院・退所時連携加算</t>
    <rPh sb="0" eb="2">
      <t>タイイン</t>
    </rPh>
    <rPh sb="3" eb="5">
      <t>タイショ</t>
    </rPh>
    <rPh sb="5" eb="6">
      <t>ジ</t>
    </rPh>
    <rPh sb="6" eb="8">
      <t>レンケイ</t>
    </rPh>
    <rPh sb="8" eb="10">
      <t>カサン</t>
    </rPh>
    <phoneticPr fontId="4"/>
  </si>
  <si>
    <t>特定介護予防福祉用具販売</t>
    <rPh sb="0" eb="2">
      <t>トクテイ</t>
    </rPh>
    <rPh sb="2" eb="4">
      <t>カイゴ</t>
    </rPh>
    <rPh sb="4" eb="6">
      <t>ヨボウ</t>
    </rPh>
    <rPh sb="6" eb="8">
      <t>フクシ</t>
    </rPh>
    <rPh sb="8" eb="10">
      <t>ヨウグ</t>
    </rPh>
    <rPh sb="10" eb="12">
      <t>ハンバイ</t>
    </rPh>
    <phoneticPr fontId="4"/>
  </si>
  <si>
    <t>介護医療院</t>
    <rPh sb="0" eb="2">
      <t>カイゴ</t>
    </rPh>
    <rPh sb="2" eb="4">
      <t>イリョウ</t>
    </rPh>
    <rPh sb="4" eb="5">
      <t>イン</t>
    </rPh>
    <phoneticPr fontId="4"/>
  </si>
  <si>
    <t>様式第1号</t>
    <rPh sb="0" eb="2">
      <t>ヨウシキ</t>
    </rPh>
    <rPh sb="2" eb="3">
      <t>ダイ</t>
    </rPh>
    <rPh sb="4" eb="5">
      <t>ゴウ</t>
    </rPh>
    <phoneticPr fontId="4"/>
  </si>
  <si>
    <t>「８．既存建築物等の活用の場合等の特例」への適合性</t>
    <rPh sb="3" eb="5">
      <t>キゾン</t>
    </rPh>
    <rPh sb="5" eb="8">
      <t>ケンチクブツ</t>
    </rPh>
    <rPh sb="8" eb="9">
      <t>トウ</t>
    </rPh>
    <rPh sb="10" eb="12">
      <t>カツヨウ</t>
    </rPh>
    <rPh sb="13" eb="16">
      <t>バアイトウ</t>
    </rPh>
    <rPh sb="17" eb="19">
      <t>トクレイ</t>
    </rPh>
    <rPh sb="22" eb="25">
      <t>テキゴウセイ</t>
    </rPh>
    <phoneticPr fontId="4"/>
  </si>
  <si>
    <t>はり師</t>
    <rPh sb="2" eb="3">
      <t>シ</t>
    </rPh>
    <phoneticPr fontId="4"/>
  </si>
  <si>
    <t>きゅう師</t>
    <rPh sb="3" eb="4">
      <t>シ</t>
    </rPh>
    <phoneticPr fontId="4"/>
  </si>
  <si>
    <t>柔道整復師</t>
    <rPh sb="0" eb="2">
      <t>ジュウドウ</t>
    </rPh>
    <rPh sb="2" eb="4">
      <t>セイフク</t>
    </rPh>
    <phoneticPr fontId="4"/>
  </si>
  <si>
    <t>そんぽけあかぶしきがいしゃ</t>
    <phoneticPr fontId="4"/>
  </si>
  <si>
    <t>　　　　　 ＳＯＭＰＯケア株式会社</t>
    <rPh sb="13" eb="15">
      <t>カブシキ</t>
    </rPh>
    <rPh sb="15" eb="17">
      <t>カイシャ</t>
    </rPh>
    <phoneticPr fontId="4"/>
  </si>
  <si>
    <t>140-0002</t>
  </si>
  <si>
    <t>　　 東京都品川区東品川四丁目１２番８号</t>
    <rPh sb="12" eb="13">
      <t>ヨン</t>
    </rPh>
    <phoneticPr fontId="4"/>
  </si>
  <si>
    <t>03-6455-8560 / 03-5783-4170</t>
  </si>
  <si>
    <t>https://www.sompocare.com/</t>
    <phoneticPr fontId="4"/>
  </si>
  <si>
    <t>代表取締役</t>
    <rPh sb="0" eb="2">
      <t>ダイヒョウ</t>
    </rPh>
    <rPh sb="2" eb="5">
      <t>トリシマリヤク</t>
    </rPh>
    <phoneticPr fontId="4"/>
  </si>
  <si>
    <t>有料老人ホーム設置時の老人福祉法第２９条第１項に規定する届出</t>
  </si>
  <si>
    <t>介護付（一般型特定施設入居者生活介護を提供する場合）</t>
  </si>
  <si>
    <t>寝屋川市</t>
    <rPh sb="0" eb="4">
      <t>ネヤガワシ</t>
    </rPh>
    <phoneticPr fontId="4"/>
  </si>
  <si>
    <t>賃借権</t>
  </si>
  <si>
    <t>なし</t>
  </si>
  <si>
    <t>有料老人ホーム</t>
    <rPh sb="0" eb="2">
      <t>ユウリョウ</t>
    </rPh>
    <rPh sb="2" eb="4">
      <t>ロウジン</t>
    </rPh>
    <phoneticPr fontId="4"/>
  </si>
  <si>
    <t>耐火建築物</t>
  </si>
  <si>
    <t>構造</t>
    <phoneticPr fontId="4"/>
  </si>
  <si>
    <t>鉄骨造</t>
  </si>
  <si>
    <t>介護居室個室</t>
  </si>
  <si>
    <t>○</t>
  </si>
  <si>
    <t>うち男女別の対応が可能なトイレ</t>
    <phoneticPr fontId="4"/>
  </si>
  <si>
    <t>個室</t>
  </si>
  <si>
    <t>あり（ストレッチャー対応）</t>
  </si>
  <si>
    <t>1～3分</t>
    <rPh sb="3" eb="4">
      <t>プン</t>
    </rPh>
    <phoneticPr fontId="4"/>
  </si>
  <si>
    <t>スプリンクラー</t>
    <phoneticPr fontId="4"/>
  </si>
  <si>
    <t>自ら実施</t>
  </si>
  <si>
    <t>委託</t>
  </si>
  <si>
    <t>年2回健康診断の機会付与</t>
    <phoneticPr fontId="4"/>
  </si>
  <si>
    <t>食事の提供及び介助が必要な利用者に対して、介助を行うものとする。
また嚥下困難者のためのきざみ食、流動食等の提供を行うものとする。</t>
    <phoneticPr fontId="4"/>
  </si>
  <si>
    <t>自ら入浴が困難な利用者に対し、１週間に２回以上、入浴（全身浴・部分浴）の介助や清拭（身体を拭く）、洗髪などを行うものとする。</t>
    <phoneticPr fontId="4"/>
  </si>
  <si>
    <t>介助が必要な利用者に対して、トイレ誘導、排泄の介助やおむつ交換を行うものとする。</t>
    <phoneticPr fontId="4"/>
  </si>
  <si>
    <t>介助が必要な利用者に対して、上着、下着の更衣の介助を行うものとする。</t>
    <phoneticPr fontId="4"/>
  </si>
  <si>
    <t>介助が必要な利用者に対して、室内の移動、車いすへ移乗の介助を行うものとする。</t>
    <phoneticPr fontId="4"/>
  </si>
  <si>
    <t>介助が必要な利用者に対して、配剤された薬の確認、服薬の手伝い、服薬の確認を行うものとする。</t>
    <phoneticPr fontId="4"/>
  </si>
  <si>
    <t>利用者の能力に応じて、食事、入浴、排せつ、更衣などの日常生活動作を通じた訓練を行うものとする。</t>
    <phoneticPr fontId="4"/>
  </si>
  <si>
    <t>利用者の能力に応じて、集団的に行うレクリエーションや歌唱、体操などを通じた訓練を行うものとする。</t>
    <phoneticPr fontId="4"/>
  </si>
  <si>
    <t>利用者の選択に基づき、趣味･趣向に応じた創作活動等の場を提供するものとする。</t>
    <phoneticPr fontId="4"/>
  </si>
  <si>
    <t>常に利用者の健康状況に注意するとともに、健康保持のための適切な措置を講じるものとする。</t>
    <phoneticPr fontId="4"/>
  </si>
  <si>
    <t>（Ⅰ）</t>
  </si>
  <si>
    <t>救急車の手配、入退院の付き添い</t>
  </si>
  <si>
    <t>訪問診療、急変時の対応</t>
  </si>
  <si>
    <t>医療法人　愛成会　愛成クリニック</t>
    <rPh sb="0" eb="2">
      <t>イリョウ</t>
    </rPh>
    <rPh sb="2" eb="4">
      <t>ホウジン</t>
    </rPh>
    <rPh sb="5" eb="6">
      <t>アイ</t>
    </rPh>
    <rPh sb="6" eb="7">
      <t>ナ</t>
    </rPh>
    <rPh sb="7" eb="8">
      <t>カイ</t>
    </rPh>
    <rPh sb="9" eb="10">
      <t>アイ</t>
    </rPh>
    <rPh sb="10" eb="11">
      <t>ナ</t>
    </rPh>
    <phoneticPr fontId="4"/>
  </si>
  <si>
    <t>大阪府枚方市山之上西町32－15</t>
    <rPh sb="0" eb="3">
      <t>オオサカフ</t>
    </rPh>
    <rPh sb="3" eb="6">
      <t>ヒラカタシ</t>
    </rPh>
    <rPh sb="6" eb="9">
      <t>ヤマノウエ</t>
    </rPh>
    <rPh sb="9" eb="10">
      <t>ニシ</t>
    </rPh>
    <rPh sb="10" eb="11">
      <t>マチ</t>
    </rPh>
    <phoneticPr fontId="4"/>
  </si>
  <si>
    <t>訪問診療</t>
  </si>
  <si>
    <t>介護居室へ移る場合</t>
  </si>
  <si>
    <t>要支援、要介護</t>
  </si>
  <si>
    <t>介護福祉士</t>
  </si>
  <si>
    <t>介護職員初任者研修修了者</t>
  </si>
  <si>
    <t>介護福祉士実務者研修修了者</t>
  </si>
  <si>
    <t>0</t>
    <phoneticPr fontId="4"/>
  </si>
  <si>
    <t>3：1以上</t>
  </si>
  <si>
    <t>：1</t>
    <phoneticPr fontId="4"/>
  </si>
  <si>
    <t>介護福祉士</t>
    <rPh sb="0" eb="2">
      <t>カイゴ</t>
    </rPh>
    <rPh sb="2" eb="5">
      <t>フクシシ</t>
    </rPh>
    <phoneticPr fontId="4"/>
  </si>
  <si>
    <t>職員体制職員数</t>
    <rPh sb="0" eb="2">
      <t>ショクイン</t>
    </rPh>
    <rPh sb="2" eb="4">
      <t>タイセイ</t>
    </rPh>
    <rPh sb="4" eb="6">
      <t>ショクイン</t>
    </rPh>
    <rPh sb="6" eb="7">
      <t>スウ</t>
    </rPh>
    <phoneticPr fontId="4"/>
  </si>
  <si>
    <t>職員の状況職員数</t>
    <rPh sb="0" eb="2">
      <t>ショクイン</t>
    </rPh>
    <rPh sb="3" eb="5">
      <t>ジョウキョウ</t>
    </rPh>
    <rPh sb="5" eb="7">
      <t>ショクイン</t>
    </rPh>
    <rPh sb="7" eb="8">
      <t>スウ</t>
    </rPh>
    <phoneticPr fontId="4"/>
  </si>
  <si>
    <t>整合性</t>
    <rPh sb="0" eb="3">
      <t>セイゴウセイ</t>
    </rPh>
    <phoneticPr fontId="4"/>
  </si>
  <si>
    <t>利用権方式</t>
  </si>
  <si>
    <t>月払い方式</t>
  </si>
  <si>
    <t>-</t>
    <phoneticPr fontId="4"/>
  </si>
  <si>
    <t>別添参照</t>
    <rPh sb="0" eb="2">
      <t>ベッテン</t>
    </rPh>
    <rPh sb="2" eb="4">
      <t>サンショウ</t>
    </rPh>
    <phoneticPr fontId="4"/>
  </si>
  <si>
    <t>電気代</t>
  </si>
  <si>
    <t>実費</t>
    <rPh sb="0" eb="2">
      <t>ジッピ</t>
    </rPh>
    <phoneticPr fontId="4"/>
  </si>
  <si>
    <t>管理費</t>
  </si>
  <si>
    <t>共用部分の水道光熱費、事務経費、衛生管理費、保守管理費等</t>
    <phoneticPr fontId="4"/>
  </si>
  <si>
    <t>光熱水費</t>
  </si>
  <si>
    <t>厚生労働大臣が定める基準（告示上の報酬額）</t>
    <phoneticPr fontId="4"/>
  </si>
  <si>
    <t>乗算する数</t>
    <rPh sb="0" eb="2">
      <t>ジョウザン</t>
    </rPh>
    <rPh sb="4" eb="5">
      <t>カズ</t>
    </rPh>
    <phoneticPr fontId="4"/>
  </si>
  <si>
    <t>計算領域</t>
    <rPh sb="0" eb="2">
      <t>ケイサン</t>
    </rPh>
    <rPh sb="2" eb="4">
      <t>リョウイキ</t>
    </rPh>
    <phoneticPr fontId="4"/>
  </si>
  <si>
    <t>％</t>
    <phoneticPr fontId="4"/>
  </si>
  <si>
    <t>ＳＯＭＰＯケア株式会社　お客様相談窓口</t>
    <phoneticPr fontId="4"/>
  </si>
  <si>
    <t>0120-65-1192</t>
    <phoneticPr fontId="4"/>
  </si>
  <si>
    <t>9:00～18:00</t>
    <phoneticPr fontId="4"/>
  </si>
  <si>
    <t>なし</t>
    <phoneticPr fontId="4"/>
  </si>
  <si>
    <t>福祉事業者賠償責任保険</t>
    <phoneticPr fontId="4"/>
  </si>
  <si>
    <t>事故対応マニュアルに基づき、速やかに対応</t>
    <phoneticPr fontId="4"/>
  </si>
  <si>
    <t>意見箱の設置</t>
    <rPh sb="0" eb="2">
      <t>イケン</t>
    </rPh>
    <rPh sb="2" eb="3">
      <t>バコ</t>
    </rPh>
    <rPh sb="4" eb="6">
      <t>セッチ</t>
    </rPh>
    <phoneticPr fontId="4"/>
  </si>
  <si>
    <t>随時</t>
    <rPh sb="0" eb="2">
      <t>ズイジ</t>
    </rPh>
    <phoneticPr fontId="4"/>
  </si>
  <si>
    <t>入居希望者に公開</t>
  </si>
  <si>
    <t>年</t>
    <phoneticPr fontId="4"/>
  </si>
  <si>
    <t>回</t>
    <phoneticPr fontId="4"/>
  </si>
  <si>
    <t>構成員</t>
    <phoneticPr fontId="4"/>
  </si>
  <si>
    <t>入居者、家族、施設長、職員、民生委員等</t>
    <rPh sb="0" eb="3">
      <t>ニュウキョシャ</t>
    </rPh>
    <rPh sb="4" eb="6">
      <t>カゾク</t>
    </rPh>
    <rPh sb="7" eb="9">
      <t>シセツ</t>
    </rPh>
    <rPh sb="9" eb="10">
      <t>チョウ</t>
    </rPh>
    <rPh sb="11" eb="13">
      <t>ショクイン</t>
    </rPh>
    <rPh sb="14" eb="16">
      <t>ミンセイ</t>
    </rPh>
    <rPh sb="16" eb="18">
      <t>イイン</t>
    </rPh>
    <rPh sb="18" eb="19">
      <t>ナド</t>
    </rPh>
    <phoneticPr fontId="4"/>
  </si>
  <si>
    <t>適合</t>
  </si>
  <si>
    <t>事業所一覧参照</t>
    <rPh sb="0" eb="3">
      <t>ジギョウショ</t>
    </rPh>
    <rPh sb="3" eb="5">
      <t>イチラン</t>
    </rPh>
    <rPh sb="5" eb="7">
      <t>サンショウ</t>
    </rPh>
    <phoneticPr fontId="4"/>
  </si>
  <si>
    <t>介護療養型医療施設</t>
    <phoneticPr fontId="4"/>
  </si>
  <si>
    <t>事　業　所　一　覧</t>
    <rPh sb="0" eb="1">
      <t>コト</t>
    </rPh>
    <rPh sb="2" eb="3">
      <t>ギョウ</t>
    </rPh>
    <rPh sb="4" eb="5">
      <t>ショ</t>
    </rPh>
    <rPh sb="6" eb="7">
      <t>イチ</t>
    </rPh>
    <rPh sb="8" eb="9">
      <t>ラン</t>
    </rPh>
    <phoneticPr fontId="4"/>
  </si>
  <si>
    <t>大阪市</t>
    <rPh sb="0" eb="3">
      <t>オオサカシ</t>
    </rPh>
    <phoneticPr fontId="4"/>
  </si>
  <si>
    <t>東大阪市</t>
    <rPh sb="0" eb="4">
      <t>ヒガシオオサカシ</t>
    </rPh>
    <phoneticPr fontId="4"/>
  </si>
  <si>
    <t>堺市</t>
    <rPh sb="0" eb="2">
      <t>サカイシ</t>
    </rPh>
    <phoneticPr fontId="4"/>
  </si>
  <si>
    <t>高槻市</t>
    <rPh sb="0" eb="3">
      <t>タカツキシ</t>
    </rPh>
    <phoneticPr fontId="4"/>
  </si>
  <si>
    <t>サービス</t>
    <phoneticPr fontId="4"/>
  </si>
  <si>
    <t>事業所番号</t>
    <rPh sb="0" eb="3">
      <t>ジギョウショ</t>
    </rPh>
    <rPh sb="3" eb="5">
      <t>バンゴウ</t>
    </rPh>
    <phoneticPr fontId="4"/>
  </si>
  <si>
    <t>豊中市</t>
    <rPh sb="0" eb="3">
      <t>トヨナカシ</t>
    </rPh>
    <phoneticPr fontId="4"/>
  </si>
  <si>
    <t>枚方市</t>
    <rPh sb="0" eb="3">
      <t>ヒラカタシ</t>
    </rPh>
    <phoneticPr fontId="4"/>
  </si>
  <si>
    <t>事業所名</t>
    <rPh sb="0" eb="3">
      <t>ジギョウショ</t>
    </rPh>
    <rPh sb="3" eb="4">
      <t>メイ</t>
    </rPh>
    <phoneticPr fontId="4"/>
  </si>
  <si>
    <t>大阪市</t>
  </si>
  <si>
    <t>（介護予防）特定施設
入居者生活介護</t>
    <rPh sb="1" eb="3">
      <t>カイゴ</t>
    </rPh>
    <rPh sb="3" eb="5">
      <t>ヨボウ</t>
    </rPh>
    <rPh sb="6" eb="8">
      <t>トクテイ</t>
    </rPh>
    <rPh sb="8" eb="10">
      <t>シセツ</t>
    </rPh>
    <rPh sb="11" eb="14">
      <t>ニュウキョシャ</t>
    </rPh>
    <rPh sb="14" eb="16">
      <t>セイカツ</t>
    </rPh>
    <rPh sb="16" eb="18">
      <t>カイゴ</t>
    </rPh>
    <phoneticPr fontId="4"/>
  </si>
  <si>
    <t>豊中市</t>
  </si>
  <si>
    <r>
      <t>〒</t>
    </r>
    <r>
      <rPr>
        <sz val="9"/>
        <rFont val="Century"/>
        <family val="1"/>
      </rPr>
      <t>561-0804</t>
    </r>
  </si>
  <si>
    <t>そんぽの家　豊中南曽根</t>
    <rPh sb="4" eb="5">
      <t>イエ</t>
    </rPh>
    <rPh sb="6" eb="8">
      <t>トヨナカ</t>
    </rPh>
    <rPh sb="8" eb="9">
      <t>ミナミ</t>
    </rPh>
    <rPh sb="9" eb="11">
      <t>ソネ</t>
    </rPh>
    <phoneticPr fontId="4"/>
  </si>
  <si>
    <r>
      <t>大阪府豊中市曽根南町二丁目</t>
    </r>
    <r>
      <rPr>
        <sz val="9"/>
        <rFont val="Century"/>
        <family val="1"/>
      </rPr>
      <t>12</t>
    </r>
    <r>
      <rPr>
        <sz val="9"/>
        <rFont val="ＭＳ 明朝"/>
        <family val="1"/>
        <charset val="128"/>
      </rPr>
      <t>番</t>
    </r>
    <r>
      <rPr>
        <sz val="9"/>
        <rFont val="Century"/>
        <family val="1"/>
      </rPr>
      <t>25</t>
    </r>
    <r>
      <rPr>
        <sz val="9"/>
        <rFont val="ＭＳ 明朝"/>
        <family val="1"/>
        <charset val="128"/>
      </rPr>
      <t>号</t>
    </r>
  </si>
  <si>
    <r>
      <t>〒</t>
    </r>
    <r>
      <rPr>
        <sz val="9"/>
        <rFont val="Century"/>
        <family val="1"/>
      </rPr>
      <t>576-0036</t>
    </r>
  </si>
  <si>
    <t>そんぽの家　交野</t>
    <rPh sb="4" eb="5">
      <t>イエ</t>
    </rPh>
    <rPh sb="6" eb="8">
      <t>カタノ</t>
    </rPh>
    <phoneticPr fontId="4"/>
  </si>
  <si>
    <r>
      <t>大阪府交野市森北一丁目</t>
    </r>
    <r>
      <rPr>
        <sz val="9"/>
        <rFont val="Century"/>
        <family val="1"/>
      </rPr>
      <t>21</t>
    </r>
    <r>
      <rPr>
        <sz val="9"/>
        <rFont val="ＭＳ 明朝"/>
        <family val="1"/>
        <charset val="128"/>
      </rPr>
      <t>番</t>
    </r>
    <r>
      <rPr>
        <sz val="9"/>
        <rFont val="Century"/>
        <family val="1"/>
      </rPr>
      <t>7</t>
    </r>
    <r>
      <rPr>
        <sz val="9"/>
        <rFont val="ＭＳ 明朝"/>
        <family val="1"/>
        <charset val="128"/>
      </rPr>
      <t>号</t>
    </r>
  </si>
  <si>
    <t>東大阪市</t>
  </si>
  <si>
    <r>
      <t>〒</t>
    </r>
    <r>
      <rPr>
        <sz val="9"/>
        <rFont val="Century"/>
        <family val="1"/>
      </rPr>
      <t>579-8003</t>
    </r>
  </si>
  <si>
    <t>そんぽの家　東大阪日下</t>
    <rPh sb="4" eb="5">
      <t>イエ</t>
    </rPh>
    <rPh sb="6" eb="9">
      <t>ヒガシオオサカ</t>
    </rPh>
    <rPh sb="9" eb="11">
      <t>クサカ</t>
    </rPh>
    <phoneticPr fontId="4"/>
  </si>
  <si>
    <r>
      <t>大阪府東大阪市日下町五丁目</t>
    </r>
    <r>
      <rPr>
        <sz val="9"/>
        <rFont val="Century"/>
        <family val="1"/>
      </rPr>
      <t>4</t>
    </r>
    <r>
      <rPr>
        <sz val="9"/>
        <rFont val="ＭＳ 明朝"/>
        <family val="1"/>
        <charset val="128"/>
      </rPr>
      <t>番</t>
    </r>
    <r>
      <rPr>
        <sz val="9"/>
        <rFont val="Century"/>
        <family val="1"/>
      </rPr>
      <t>31</t>
    </r>
    <r>
      <rPr>
        <sz val="9"/>
        <rFont val="ＭＳ 明朝"/>
        <family val="1"/>
        <charset val="128"/>
      </rPr>
      <t>号</t>
    </r>
  </si>
  <si>
    <r>
      <t>〒</t>
    </r>
    <r>
      <rPr>
        <sz val="9"/>
        <rFont val="Century"/>
        <family val="1"/>
      </rPr>
      <t>581-0823</t>
    </r>
  </si>
  <si>
    <t>そんぽの家　八尾北</t>
    <rPh sb="4" eb="5">
      <t>イエ</t>
    </rPh>
    <rPh sb="6" eb="8">
      <t>ヤオ</t>
    </rPh>
    <rPh sb="8" eb="9">
      <t>キタ</t>
    </rPh>
    <phoneticPr fontId="4"/>
  </si>
  <si>
    <r>
      <t>大阪府八尾市桂町六丁目</t>
    </r>
    <r>
      <rPr>
        <sz val="9"/>
        <rFont val="Century"/>
        <family val="1"/>
      </rPr>
      <t>15</t>
    </r>
  </si>
  <si>
    <r>
      <t>〒</t>
    </r>
    <r>
      <rPr>
        <sz val="9"/>
        <rFont val="Century"/>
        <family val="1"/>
      </rPr>
      <t>561-0855</t>
    </r>
  </si>
  <si>
    <t>そんぽの家　豊中野田</t>
    <rPh sb="4" eb="5">
      <t>イエ</t>
    </rPh>
    <rPh sb="6" eb="8">
      <t>トヨナカ</t>
    </rPh>
    <rPh sb="8" eb="10">
      <t>ノダ</t>
    </rPh>
    <phoneticPr fontId="4"/>
  </si>
  <si>
    <r>
      <t>大阪府豊中市野田町</t>
    </r>
    <r>
      <rPr>
        <sz val="9"/>
        <rFont val="Century"/>
        <family val="1"/>
      </rPr>
      <t>20</t>
    </r>
    <r>
      <rPr>
        <sz val="9"/>
        <rFont val="ＭＳ 明朝"/>
        <family val="1"/>
        <charset val="128"/>
      </rPr>
      <t>番</t>
    </r>
    <r>
      <rPr>
        <sz val="9"/>
        <rFont val="Century"/>
        <family val="1"/>
      </rPr>
      <t>1</t>
    </r>
    <r>
      <rPr>
        <sz val="9"/>
        <rFont val="ＭＳ 明朝"/>
        <family val="1"/>
        <charset val="128"/>
      </rPr>
      <t>号</t>
    </r>
  </si>
  <si>
    <r>
      <t>〒</t>
    </r>
    <r>
      <rPr>
        <sz val="9"/>
        <rFont val="Century"/>
        <family val="1"/>
      </rPr>
      <t>567-0861</t>
    </r>
  </si>
  <si>
    <t>そんぽの家　茨木東奈良</t>
    <rPh sb="4" eb="5">
      <t>イエ</t>
    </rPh>
    <rPh sb="6" eb="8">
      <t>イバラキ</t>
    </rPh>
    <rPh sb="8" eb="11">
      <t>ヒガシナラ</t>
    </rPh>
    <phoneticPr fontId="4"/>
  </si>
  <si>
    <r>
      <t>大阪府茨木市東奈良三丁目</t>
    </r>
    <r>
      <rPr>
        <sz val="9"/>
        <rFont val="Century"/>
        <family val="1"/>
      </rPr>
      <t>8-13</t>
    </r>
  </si>
  <si>
    <r>
      <t>〒</t>
    </r>
    <r>
      <rPr>
        <sz val="9"/>
        <rFont val="Century"/>
        <family val="1"/>
      </rPr>
      <t>574-0064</t>
    </r>
  </si>
  <si>
    <t>そんぽの家　住道</t>
    <rPh sb="4" eb="5">
      <t>イエ</t>
    </rPh>
    <rPh sb="6" eb="8">
      <t>スミノドウ</t>
    </rPh>
    <phoneticPr fontId="4"/>
  </si>
  <si>
    <r>
      <t>大阪府大東市御領一丁目</t>
    </r>
    <r>
      <rPr>
        <sz val="9"/>
        <rFont val="Century"/>
        <family val="1"/>
      </rPr>
      <t>7</t>
    </r>
    <r>
      <rPr>
        <sz val="9"/>
        <rFont val="ＭＳ 明朝"/>
        <family val="1"/>
        <charset val="128"/>
      </rPr>
      <t>番</t>
    </r>
    <r>
      <rPr>
        <sz val="9"/>
        <rFont val="Century"/>
        <family val="1"/>
      </rPr>
      <t>22</t>
    </r>
    <r>
      <rPr>
        <sz val="9"/>
        <rFont val="ＭＳ 明朝"/>
        <family val="1"/>
        <charset val="128"/>
      </rPr>
      <t>号</t>
    </r>
  </si>
  <si>
    <r>
      <t>〒</t>
    </r>
    <r>
      <rPr>
        <sz val="9"/>
        <rFont val="Century"/>
        <family val="1"/>
      </rPr>
      <t>561-0835</t>
    </r>
  </si>
  <si>
    <t>そんぽの家　豊中庄本町</t>
    <rPh sb="4" eb="5">
      <t>イエ</t>
    </rPh>
    <rPh sb="6" eb="8">
      <t>トヨナカ</t>
    </rPh>
    <rPh sb="8" eb="11">
      <t>ショウモトチョウ</t>
    </rPh>
    <phoneticPr fontId="4"/>
  </si>
  <si>
    <r>
      <t>大阪府豊中市庄本町三丁目</t>
    </r>
    <r>
      <rPr>
        <sz val="9"/>
        <rFont val="Century"/>
        <family val="1"/>
      </rPr>
      <t>9</t>
    </r>
    <r>
      <rPr>
        <sz val="9"/>
        <rFont val="ＭＳ 明朝"/>
        <family val="1"/>
        <charset val="128"/>
      </rPr>
      <t>番</t>
    </r>
    <r>
      <rPr>
        <sz val="9"/>
        <rFont val="Century"/>
        <family val="1"/>
      </rPr>
      <t>20</t>
    </r>
    <r>
      <rPr>
        <sz val="9"/>
        <rFont val="ＭＳ 明朝"/>
        <family val="1"/>
        <charset val="128"/>
      </rPr>
      <t>号</t>
    </r>
  </si>
  <si>
    <r>
      <t>〒</t>
    </r>
    <r>
      <rPr>
        <sz val="9"/>
        <rFont val="Century"/>
        <family val="1"/>
      </rPr>
      <t>547-0012</t>
    </r>
  </si>
  <si>
    <t>そんぽの家　平野長吉</t>
    <rPh sb="4" eb="5">
      <t>イエ</t>
    </rPh>
    <rPh sb="6" eb="8">
      <t>ヒラノ</t>
    </rPh>
    <rPh sb="8" eb="10">
      <t>ナガヨシ</t>
    </rPh>
    <phoneticPr fontId="4"/>
  </si>
  <si>
    <r>
      <t>大阪府大阪市平野区長吉六反一丁目</t>
    </r>
    <r>
      <rPr>
        <sz val="9"/>
        <rFont val="Century"/>
        <family val="1"/>
      </rPr>
      <t>11</t>
    </r>
    <r>
      <rPr>
        <sz val="9"/>
        <rFont val="ＭＳ 明朝"/>
        <family val="1"/>
        <charset val="128"/>
      </rPr>
      <t>番</t>
    </r>
    <r>
      <rPr>
        <sz val="9"/>
        <rFont val="Century"/>
        <family val="1"/>
      </rPr>
      <t>31</t>
    </r>
    <r>
      <rPr>
        <sz val="9"/>
        <rFont val="ＭＳ 明朝"/>
        <family val="1"/>
        <charset val="128"/>
      </rPr>
      <t>号</t>
    </r>
  </si>
  <si>
    <r>
      <t>〒</t>
    </r>
    <r>
      <rPr>
        <sz val="9"/>
        <rFont val="Century"/>
        <family val="1"/>
      </rPr>
      <t>572-0853</t>
    </r>
  </si>
  <si>
    <t>そんぽの家　星田</t>
    <rPh sb="4" eb="5">
      <t>イエ</t>
    </rPh>
    <rPh sb="6" eb="8">
      <t>ホシダ</t>
    </rPh>
    <phoneticPr fontId="4"/>
  </si>
  <si>
    <r>
      <t>大阪府寝屋川市大谷町</t>
    </r>
    <r>
      <rPr>
        <sz val="9"/>
        <rFont val="Century"/>
        <family val="1"/>
      </rPr>
      <t>9</t>
    </r>
    <r>
      <rPr>
        <sz val="9"/>
        <rFont val="ＭＳ 明朝"/>
        <family val="1"/>
        <charset val="128"/>
      </rPr>
      <t>番</t>
    </r>
    <r>
      <rPr>
        <sz val="9"/>
        <rFont val="Century"/>
        <family val="1"/>
      </rPr>
      <t>3</t>
    </r>
    <r>
      <rPr>
        <sz val="9"/>
        <rFont val="ＭＳ 明朝"/>
        <family val="1"/>
        <charset val="128"/>
      </rPr>
      <t>号</t>
    </r>
  </si>
  <si>
    <r>
      <t>〒</t>
    </r>
    <r>
      <rPr>
        <sz val="9"/>
        <rFont val="Century"/>
        <family val="1"/>
      </rPr>
      <t>544-0013</t>
    </r>
  </si>
  <si>
    <t>そんぽの家　生野巽中</t>
    <rPh sb="4" eb="5">
      <t>イエ</t>
    </rPh>
    <rPh sb="6" eb="8">
      <t>イクノ</t>
    </rPh>
    <rPh sb="8" eb="10">
      <t>タツミナカ</t>
    </rPh>
    <phoneticPr fontId="4"/>
  </si>
  <si>
    <r>
      <t>大阪府大阪市生野区巽中四丁目</t>
    </r>
    <r>
      <rPr>
        <sz val="9"/>
        <rFont val="Century"/>
        <family val="1"/>
      </rPr>
      <t>6</t>
    </r>
    <r>
      <rPr>
        <sz val="9"/>
        <rFont val="ＭＳ 明朝"/>
        <family val="1"/>
        <charset val="128"/>
      </rPr>
      <t>番</t>
    </r>
    <r>
      <rPr>
        <sz val="9"/>
        <rFont val="Century"/>
        <family val="1"/>
      </rPr>
      <t>25</t>
    </r>
    <r>
      <rPr>
        <sz val="9"/>
        <rFont val="ＭＳ 明朝"/>
        <family val="1"/>
        <charset val="128"/>
      </rPr>
      <t>号</t>
    </r>
  </si>
  <si>
    <r>
      <t>〒</t>
    </r>
    <r>
      <rPr>
        <sz val="9"/>
        <rFont val="Century"/>
        <family val="1"/>
      </rPr>
      <t>558-0032</t>
    </r>
  </si>
  <si>
    <t>そんぽの家　住吉遠里小野</t>
    <rPh sb="4" eb="5">
      <t>イエ</t>
    </rPh>
    <rPh sb="6" eb="8">
      <t>スミヨシ</t>
    </rPh>
    <rPh sb="8" eb="12">
      <t>オリオノ</t>
    </rPh>
    <phoneticPr fontId="4"/>
  </si>
  <si>
    <r>
      <t>大阪府大阪市住吉区遠里小野三丁目</t>
    </r>
    <r>
      <rPr>
        <sz val="9"/>
        <rFont val="Century"/>
        <family val="1"/>
      </rPr>
      <t>10</t>
    </r>
    <r>
      <rPr>
        <sz val="9"/>
        <rFont val="ＭＳ 明朝"/>
        <family val="1"/>
        <charset val="128"/>
      </rPr>
      <t>番</t>
    </r>
    <r>
      <rPr>
        <sz val="9"/>
        <rFont val="Century"/>
        <family val="1"/>
      </rPr>
      <t>3</t>
    </r>
    <r>
      <rPr>
        <sz val="9"/>
        <rFont val="ＭＳ 明朝"/>
        <family val="1"/>
        <charset val="128"/>
      </rPr>
      <t>号</t>
    </r>
  </si>
  <si>
    <r>
      <t>〒</t>
    </r>
    <r>
      <rPr>
        <sz val="9"/>
        <rFont val="Century"/>
        <family val="1"/>
      </rPr>
      <t>572-0029</t>
    </r>
  </si>
  <si>
    <t>そんぽの家　寝屋川寿町</t>
    <rPh sb="4" eb="5">
      <t>イエ</t>
    </rPh>
    <rPh sb="6" eb="9">
      <t>ネヤガワ</t>
    </rPh>
    <rPh sb="9" eb="10">
      <t>コトブキ</t>
    </rPh>
    <rPh sb="10" eb="11">
      <t>マチ</t>
    </rPh>
    <phoneticPr fontId="4"/>
  </si>
  <si>
    <r>
      <t>大阪府寝屋川市寿町</t>
    </r>
    <r>
      <rPr>
        <sz val="9"/>
        <rFont val="Century"/>
        <family val="1"/>
      </rPr>
      <t>53</t>
    </r>
    <r>
      <rPr>
        <sz val="9"/>
        <rFont val="ＭＳ 明朝"/>
        <family val="1"/>
        <charset val="128"/>
      </rPr>
      <t>番</t>
    </r>
    <r>
      <rPr>
        <sz val="9"/>
        <rFont val="Century"/>
        <family val="1"/>
      </rPr>
      <t>8</t>
    </r>
    <r>
      <rPr>
        <sz val="9"/>
        <rFont val="ＭＳ 明朝"/>
        <family val="1"/>
        <charset val="128"/>
      </rPr>
      <t>号</t>
    </r>
  </si>
  <si>
    <r>
      <t>〒</t>
    </r>
    <r>
      <rPr>
        <sz val="9"/>
        <rFont val="Century"/>
        <family val="1"/>
      </rPr>
      <t>565-0821</t>
    </r>
  </si>
  <si>
    <t>そんぽの家　万博公園</t>
    <rPh sb="4" eb="5">
      <t>イエ</t>
    </rPh>
    <rPh sb="6" eb="8">
      <t>バンパク</t>
    </rPh>
    <rPh sb="8" eb="10">
      <t>コウエン</t>
    </rPh>
    <phoneticPr fontId="4"/>
  </si>
  <si>
    <r>
      <t>大阪府吹田市山田東三丁目</t>
    </r>
    <r>
      <rPr>
        <sz val="9"/>
        <rFont val="Century"/>
        <family val="1"/>
      </rPr>
      <t>28</t>
    </r>
    <r>
      <rPr>
        <sz val="9"/>
        <rFont val="ＭＳ 明朝"/>
        <family val="1"/>
        <charset val="128"/>
      </rPr>
      <t>番</t>
    </r>
    <r>
      <rPr>
        <sz val="9"/>
        <rFont val="Century"/>
        <family val="1"/>
      </rPr>
      <t>11</t>
    </r>
    <r>
      <rPr>
        <sz val="9"/>
        <rFont val="ＭＳ 明朝"/>
        <family val="1"/>
        <charset val="128"/>
      </rPr>
      <t>号</t>
    </r>
  </si>
  <si>
    <r>
      <t>〒</t>
    </r>
    <r>
      <rPr>
        <sz val="9"/>
        <rFont val="Century"/>
        <family val="1"/>
      </rPr>
      <t>562-0005</t>
    </r>
  </si>
  <si>
    <t>そんぽの家　箕面</t>
    <rPh sb="4" eb="5">
      <t>イエ</t>
    </rPh>
    <rPh sb="6" eb="8">
      <t>ミノオ</t>
    </rPh>
    <phoneticPr fontId="4"/>
  </si>
  <si>
    <r>
      <t>大阪府箕面市新稲五丁目</t>
    </r>
    <r>
      <rPr>
        <sz val="9"/>
        <rFont val="Century"/>
        <family val="1"/>
      </rPr>
      <t>16</t>
    </r>
    <r>
      <rPr>
        <sz val="9"/>
        <rFont val="ＭＳ 明朝"/>
        <family val="1"/>
        <charset val="128"/>
      </rPr>
      <t>番</t>
    </r>
    <r>
      <rPr>
        <sz val="9"/>
        <rFont val="Century"/>
        <family val="1"/>
      </rPr>
      <t>50</t>
    </r>
    <r>
      <rPr>
        <sz val="9"/>
        <rFont val="ＭＳ 明朝"/>
        <family val="1"/>
        <charset val="128"/>
      </rPr>
      <t>号</t>
    </r>
  </si>
  <si>
    <r>
      <t>〒</t>
    </r>
    <r>
      <rPr>
        <sz val="9"/>
        <rFont val="Century"/>
        <family val="1"/>
      </rPr>
      <t>559-0012</t>
    </r>
  </si>
  <si>
    <t>そんぽの家　北加賀屋</t>
    <rPh sb="4" eb="5">
      <t>イエ</t>
    </rPh>
    <rPh sb="6" eb="10">
      <t>キタカガヤ</t>
    </rPh>
    <phoneticPr fontId="4"/>
  </si>
  <si>
    <r>
      <t>大阪府大阪市住之江区東加賀屋一丁目</t>
    </r>
    <r>
      <rPr>
        <sz val="9"/>
        <rFont val="Century"/>
        <family val="1"/>
      </rPr>
      <t>10</t>
    </r>
    <r>
      <rPr>
        <sz val="9"/>
        <rFont val="ＭＳ 明朝"/>
        <family val="1"/>
        <charset val="128"/>
      </rPr>
      <t>番</t>
    </r>
    <r>
      <rPr>
        <sz val="9"/>
        <rFont val="Century"/>
        <family val="1"/>
      </rPr>
      <t>6</t>
    </r>
    <r>
      <rPr>
        <sz val="9"/>
        <rFont val="ＭＳ 明朝"/>
        <family val="1"/>
        <charset val="128"/>
      </rPr>
      <t>号</t>
    </r>
  </si>
  <si>
    <r>
      <t>〒</t>
    </r>
    <r>
      <rPr>
        <sz val="9"/>
        <rFont val="Century"/>
        <family val="1"/>
      </rPr>
      <t>577-0002</t>
    </r>
  </si>
  <si>
    <t>そんぽの家　鶴見徳庵</t>
    <rPh sb="4" eb="5">
      <t>イエ</t>
    </rPh>
    <rPh sb="6" eb="8">
      <t>ツルミ</t>
    </rPh>
    <rPh sb="8" eb="10">
      <t>トクアン</t>
    </rPh>
    <phoneticPr fontId="4"/>
  </si>
  <si>
    <r>
      <t>大阪府東大阪市稲田上町二丁目</t>
    </r>
    <r>
      <rPr>
        <sz val="9"/>
        <rFont val="Century"/>
        <family val="1"/>
      </rPr>
      <t>2</t>
    </r>
    <r>
      <rPr>
        <sz val="9"/>
        <rFont val="ＭＳ 明朝"/>
        <family val="1"/>
        <charset val="128"/>
      </rPr>
      <t>番</t>
    </r>
    <r>
      <rPr>
        <sz val="9"/>
        <rFont val="Century"/>
        <family val="1"/>
      </rPr>
      <t>53</t>
    </r>
    <r>
      <rPr>
        <sz val="9"/>
        <rFont val="ＭＳ 明朝"/>
        <family val="1"/>
        <charset val="128"/>
      </rPr>
      <t>号</t>
    </r>
  </si>
  <si>
    <r>
      <t>〒</t>
    </r>
    <r>
      <rPr>
        <sz val="9"/>
        <rFont val="Century"/>
        <family val="1"/>
      </rPr>
      <t>538-0051</t>
    </r>
  </si>
  <si>
    <t>そんぽの家　鶴見緑地</t>
    <rPh sb="4" eb="5">
      <t>イエ</t>
    </rPh>
    <rPh sb="6" eb="10">
      <t>ツルミリョクチ</t>
    </rPh>
    <phoneticPr fontId="4"/>
  </si>
  <si>
    <r>
      <t>大阪府大阪市鶴見区諸口五丁目浜</t>
    </r>
    <r>
      <rPr>
        <sz val="9"/>
        <rFont val="Century"/>
        <family val="1"/>
      </rPr>
      <t>6</t>
    </r>
    <r>
      <rPr>
        <sz val="9"/>
        <rFont val="ＭＳ 明朝"/>
        <family val="1"/>
        <charset val="128"/>
      </rPr>
      <t>番</t>
    </r>
    <r>
      <rPr>
        <sz val="9"/>
        <rFont val="Century"/>
        <family val="1"/>
      </rPr>
      <t>10</t>
    </r>
    <r>
      <rPr>
        <sz val="9"/>
        <rFont val="ＭＳ 明朝"/>
        <family val="1"/>
        <charset val="128"/>
      </rPr>
      <t>号</t>
    </r>
  </si>
  <si>
    <t>堺市</t>
  </si>
  <si>
    <r>
      <t>〒</t>
    </r>
    <r>
      <rPr>
        <sz val="9"/>
        <rFont val="Century"/>
        <family val="1"/>
      </rPr>
      <t>592-8334</t>
    </r>
  </si>
  <si>
    <t>そんぽの家　堺浜寺</t>
    <rPh sb="4" eb="5">
      <t>イエ</t>
    </rPh>
    <rPh sb="6" eb="7">
      <t>サカイ</t>
    </rPh>
    <rPh sb="7" eb="9">
      <t>ハマデラ</t>
    </rPh>
    <phoneticPr fontId="4"/>
  </si>
  <si>
    <r>
      <t>大阪府堺市西区浜寺石津町中四丁</t>
    </r>
    <r>
      <rPr>
        <sz val="9"/>
        <rFont val="Century"/>
        <family val="1"/>
      </rPr>
      <t>1-15</t>
    </r>
  </si>
  <si>
    <r>
      <t>〒</t>
    </r>
    <r>
      <rPr>
        <sz val="9"/>
        <rFont val="Century"/>
        <family val="1"/>
      </rPr>
      <t>579-8015</t>
    </r>
  </si>
  <si>
    <t>そんぽの家　新石切</t>
    <rPh sb="4" eb="5">
      <t>イエ</t>
    </rPh>
    <rPh sb="6" eb="9">
      <t>シンイシキリ</t>
    </rPh>
    <phoneticPr fontId="4"/>
  </si>
  <si>
    <r>
      <t>大阪府東大阪市北石切町</t>
    </r>
    <r>
      <rPr>
        <sz val="9"/>
        <rFont val="Century"/>
        <family val="1"/>
      </rPr>
      <t>6</t>
    </r>
    <r>
      <rPr>
        <sz val="9"/>
        <rFont val="ＭＳ 明朝"/>
        <family val="1"/>
        <charset val="128"/>
      </rPr>
      <t>番</t>
    </r>
    <r>
      <rPr>
        <sz val="9"/>
        <rFont val="Century"/>
        <family val="1"/>
      </rPr>
      <t>25</t>
    </r>
    <r>
      <rPr>
        <sz val="9"/>
        <rFont val="ＭＳ 明朝"/>
        <family val="1"/>
        <charset val="128"/>
      </rPr>
      <t>号</t>
    </r>
  </si>
  <si>
    <r>
      <t>〒</t>
    </r>
    <r>
      <rPr>
        <sz val="9"/>
        <rFont val="Century"/>
        <family val="1"/>
      </rPr>
      <t>590-0105</t>
    </r>
  </si>
  <si>
    <t>そんぽの家　泉北</t>
    <rPh sb="4" eb="5">
      <t>イエ</t>
    </rPh>
    <rPh sb="6" eb="8">
      <t>センボク</t>
    </rPh>
    <phoneticPr fontId="4"/>
  </si>
  <si>
    <r>
      <t>大阪府堺市南区竹城台三丁</t>
    </r>
    <r>
      <rPr>
        <sz val="9"/>
        <rFont val="Century"/>
        <family val="1"/>
      </rPr>
      <t>22</t>
    </r>
    <r>
      <rPr>
        <sz val="9"/>
        <rFont val="ＭＳ 明朝"/>
        <family val="1"/>
        <charset val="128"/>
      </rPr>
      <t>番</t>
    </r>
    <r>
      <rPr>
        <sz val="9"/>
        <rFont val="Century"/>
        <family val="1"/>
      </rPr>
      <t>4</t>
    </r>
    <r>
      <rPr>
        <sz val="9"/>
        <rFont val="ＭＳ 明朝"/>
        <family val="1"/>
        <charset val="128"/>
      </rPr>
      <t>号</t>
    </r>
  </si>
  <si>
    <r>
      <t>〒</t>
    </r>
    <r>
      <rPr>
        <sz val="9"/>
        <rFont val="Century"/>
        <family val="1"/>
      </rPr>
      <t>557-0052</t>
    </r>
  </si>
  <si>
    <t>そんぽの家　岸里</t>
    <rPh sb="4" eb="5">
      <t>イエ</t>
    </rPh>
    <rPh sb="6" eb="8">
      <t>キシノサト</t>
    </rPh>
    <phoneticPr fontId="4"/>
  </si>
  <si>
    <r>
      <t>大阪府大阪市西成区潮路一丁目</t>
    </r>
    <r>
      <rPr>
        <sz val="9"/>
        <rFont val="Century"/>
        <family val="1"/>
      </rPr>
      <t>5</t>
    </r>
    <r>
      <rPr>
        <sz val="9"/>
        <rFont val="ＭＳ 明朝"/>
        <family val="1"/>
        <charset val="128"/>
      </rPr>
      <t>番</t>
    </r>
    <r>
      <rPr>
        <sz val="9"/>
        <rFont val="Century"/>
        <family val="1"/>
      </rPr>
      <t>28</t>
    </r>
    <r>
      <rPr>
        <sz val="9"/>
        <rFont val="ＭＳ 明朝"/>
        <family val="1"/>
        <charset val="128"/>
      </rPr>
      <t>号</t>
    </r>
  </si>
  <si>
    <r>
      <t>〒</t>
    </r>
    <r>
      <rPr>
        <sz val="9"/>
        <rFont val="Century"/>
        <family val="1"/>
      </rPr>
      <t>552-0011</t>
    </r>
  </si>
  <si>
    <t>そんぽの家　弁天町</t>
    <rPh sb="4" eb="5">
      <t>イエ</t>
    </rPh>
    <rPh sb="6" eb="9">
      <t>ベンテンチョウ</t>
    </rPh>
    <phoneticPr fontId="4"/>
  </si>
  <si>
    <r>
      <t>大阪府大阪市港区南市岡二丁目</t>
    </r>
    <r>
      <rPr>
        <sz val="9"/>
        <rFont val="Century"/>
        <family val="1"/>
      </rPr>
      <t>5</t>
    </r>
    <r>
      <rPr>
        <sz val="9"/>
        <rFont val="ＭＳ 明朝"/>
        <family val="1"/>
        <charset val="128"/>
      </rPr>
      <t>番</t>
    </r>
    <r>
      <rPr>
        <sz val="9"/>
        <rFont val="Century"/>
        <family val="1"/>
      </rPr>
      <t>9</t>
    </r>
    <r>
      <rPr>
        <sz val="9"/>
        <rFont val="ＭＳ 明朝"/>
        <family val="1"/>
        <charset val="128"/>
      </rPr>
      <t>号</t>
    </r>
  </si>
  <si>
    <r>
      <t>〒</t>
    </r>
    <r>
      <rPr>
        <sz val="9"/>
        <rFont val="Century"/>
        <family val="1"/>
      </rPr>
      <t>557-0015</t>
    </r>
  </si>
  <si>
    <t>そんぽの家　天下茶屋駅前</t>
    <rPh sb="4" eb="5">
      <t>イエ</t>
    </rPh>
    <rPh sb="6" eb="10">
      <t>テンガチャヤ</t>
    </rPh>
    <rPh sb="10" eb="12">
      <t>エキマエ</t>
    </rPh>
    <phoneticPr fontId="4"/>
  </si>
  <si>
    <r>
      <t>大阪府大阪市西成区花園南二丁目</t>
    </r>
    <r>
      <rPr>
        <sz val="9"/>
        <rFont val="Century"/>
        <family val="1"/>
      </rPr>
      <t>5</t>
    </r>
    <r>
      <rPr>
        <sz val="9"/>
        <rFont val="ＭＳ 明朝"/>
        <family val="1"/>
        <charset val="128"/>
      </rPr>
      <t>番</t>
    </r>
    <r>
      <rPr>
        <sz val="9"/>
        <rFont val="Century"/>
        <family val="1"/>
      </rPr>
      <t>1</t>
    </r>
    <r>
      <rPr>
        <sz val="9"/>
        <rFont val="ＭＳ 明朝"/>
        <family val="1"/>
        <charset val="128"/>
      </rPr>
      <t>号</t>
    </r>
  </si>
  <si>
    <r>
      <t>〒</t>
    </r>
    <r>
      <rPr>
        <sz val="9"/>
        <rFont val="Century"/>
        <family val="1"/>
      </rPr>
      <t>599-8124</t>
    </r>
  </si>
  <si>
    <t>そんぽの家　狭山</t>
    <rPh sb="4" eb="5">
      <t>イエ</t>
    </rPh>
    <rPh sb="6" eb="8">
      <t>サヤマ</t>
    </rPh>
    <phoneticPr fontId="4"/>
  </si>
  <si>
    <r>
      <t>大阪府堺市東区南野田</t>
    </r>
    <r>
      <rPr>
        <sz val="9"/>
        <rFont val="Century"/>
        <family val="1"/>
      </rPr>
      <t>548</t>
    </r>
    <r>
      <rPr>
        <sz val="9"/>
        <rFont val="ＭＳ 明朝"/>
        <family val="1"/>
        <charset val="128"/>
      </rPr>
      <t>番地の</t>
    </r>
    <r>
      <rPr>
        <sz val="9"/>
        <rFont val="Century"/>
        <family val="1"/>
      </rPr>
      <t>1</t>
    </r>
  </si>
  <si>
    <r>
      <t>〒</t>
    </r>
    <r>
      <rPr>
        <sz val="9"/>
        <rFont val="Century"/>
        <family val="1"/>
      </rPr>
      <t>556-0023</t>
    </r>
  </si>
  <si>
    <r>
      <t>大阪府大阪市浪速区稲荷一丁目</t>
    </r>
    <r>
      <rPr>
        <sz val="9"/>
        <rFont val="Century"/>
        <family val="1"/>
      </rPr>
      <t>12</t>
    </r>
    <r>
      <rPr>
        <sz val="9"/>
        <rFont val="ＭＳ 明朝"/>
        <family val="1"/>
        <charset val="128"/>
      </rPr>
      <t>番</t>
    </r>
    <r>
      <rPr>
        <sz val="9"/>
        <rFont val="Century"/>
        <family val="1"/>
      </rPr>
      <t>7</t>
    </r>
    <r>
      <rPr>
        <sz val="9"/>
        <rFont val="ＭＳ 明朝"/>
        <family val="1"/>
        <charset val="128"/>
      </rPr>
      <t>号</t>
    </r>
  </si>
  <si>
    <r>
      <t>〒</t>
    </r>
    <r>
      <rPr>
        <sz val="9"/>
        <rFont val="Century"/>
        <family val="1"/>
      </rPr>
      <t>532-0031</t>
    </r>
  </si>
  <si>
    <t>そんぽの家　加島駅前</t>
    <rPh sb="4" eb="5">
      <t>イエ</t>
    </rPh>
    <rPh sb="6" eb="8">
      <t>カシマ</t>
    </rPh>
    <rPh sb="8" eb="10">
      <t>エキマエ</t>
    </rPh>
    <phoneticPr fontId="4"/>
  </si>
  <si>
    <r>
      <t>大阪府大阪市淀川区加島三丁目中</t>
    </r>
    <r>
      <rPr>
        <sz val="9"/>
        <rFont val="Century"/>
        <family val="1"/>
      </rPr>
      <t>2</t>
    </r>
    <r>
      <rPr>
        <sz val="9"/>
        <rFont val="ＭＳ 明朝"/>
        <family val="1"/>
        <charset val="128"/>
      </rPr>
      <t>番</t>
    </r>
    <r>
      <rPr>
        <sz val="9"/>
        <rFont val="Century"/>
        <family val="1"/>
      </rPr>
      <t>19</t>
    </r>
    <r>
      <rPr>
        <sz val="9"/>
        <rFont val="ＭＳ 明朝"/>
        <family val="1"/>
        <charset val="128"/>
      </rPr>
      <t>号</t>
    </r>
  </si>
  <si>
    <r>
      <t>〒</t>
    </r>
    <r>
      <rPr>
        <sz val="9"/>
        <rFont val="Century"/>
        <family val="1"/>
      </rPr>
      <t>570-0045</t>
    </r>
  </si>
  <si>
    <t>そんぽの家　守口南</t>
    <rPh sb="4" eb="5">
      <t>イエ</t>
    </rPh>
    <rPh sb="6" eb="8">
      <t>モリグチ</t>
    </rPh>
    <rPh sb="8" eb="9">
      <t>ミナミ</t>
    </rPh>
    <phoneticPr fontId="4"/>
  </si>
  <si>
    <r>
      <t>大阪府守口市南寺方中通一丁目</t>
    </r>
    <r>
      <rPr>
        <sz val="9"/>
        <rFont val="Century"/>
        <family val="1"/>
      </rPr>
      <t>7</t>
    </r>
    <r>
      <rPr>
        <sz val="9"/>
        <rFont val="ＭＳ 明朝"/>
        <family val="1"/>
        <charset val="128"/>
      </rPr>
      <t>番</t>
    </r>
    <r>
      <rPr>
        <sz val="9"/>
        <rFont val="Century"/>
        <family val="1"/>
      </rPr>
      <t>27</t>
    </r>
    <r>
      <rPr>
        <sz val="9"/>
        <rFont val="ＭＳ 明朝"/>
        <family val="1"/>
        <charset val="128"/>
      </rPr>
      <t>号</t>
    </r>
  </si>
  <si>
    <r>
      <t>〒</t>
    </r>
    <r>
      <rPr>
        <sz val="9"/>
        <rFont val="Century"/>
        <family val="1"/>
      </rPr>
      <t>567-0854</t>
    </r>
  </si>
  <si>
    <t>そんぽの家　茨木島</t>
    <rPh sb="4" eb="5">
      <t>イエ</t>
    </rPh>
    <rPh sb="6" eb="8">
      <t>イバラキ</t>
    </rPh>
    <rPh sb="8" eb="9">
      <t>シマ</t>
    </rPh>
    <phoneticPr fontId="4"/>
  </si>
  <si>
    <r>
      <t>大阪府茨木市島四丁目</t>
    </r>
    <r>
      <rPr>
        <sz val="9"/>
        <rFont val="Century"/>
        <family val="1"/>
      </rPr>
      <t>8</t>
    </r>
    <r>
      <rPr>
        <sz val="9"/>
        <rFont val="ＭＳ 明朝"/>
        <family val="1"/>
        <charset val="128"/>
      </rPr>
      <t>番</t>
    </r>
    <r>
      <rPr>
        <sz val="9"/>
        <rFont val="Century"/>
        <family val="1"/>
      </rPr>
      <t>8</t>
    </r>
    <r>
      <rPr>
        <sz val="9"/>
        <rFont val="ＭＳ 明朝"/>
        <family val="1"/>
        <charset val="128"/>
      </rPr>
      <t>号</t>
    </r>
  </si>
  <si>
    <r>
      <t>〒</t>
    </r>
    <r>
      <rPr>
        <sz val="9"/>
        <rFont val="Century"/>
        <family val="1"/>
      </rPr>
      <t>543-0024</t>
    </r>
  </si>
  <si>
    <t>そんぽの家　真田山</t>
    <rPh sb="4" eb="5">
      <t>イエ</t>
    </rPh>
    <rPh sb="6" eb="8">
      <t>サナダ</t>
    </rPh>
    <rPh sb="8" eb="9">
      <t>ヤマ</t>
    </rPh>
    <phoneticPr fontId="4"/>
  </si>
  <si>
    <r>
      <t>大阪府大阪市天王寺区舟橋町</t>
    </r>
    <r>
      <rPr>
        <sz val="9"/>
        <rFont val="Century"/>
        <family val="1"/>
      </rPr>
      <t>3</t>
    </r>
    <r>
      <rPr>
        <sz val="9"/>
        <rFont val="ＭＳ 明朝"/>
        <family val="1"/>
        <charset val="128"/>
      </rPr>
      <t>番</t>
    </r>
    <r>
      <rPr>
        <sz val="9"/>
        <rFont val="Century"/>
        <family val="1"/>
      </rPr>
      <t>4</t>
    </r>
    <r>
      <rPr>
        <sz val="9"/>
        <rFont val="ＭＳ 明朝"/>
        <family val="1"/>
        <charset val="128"/>
      </rPr>
      <t>号</t>
    </r>
  </si>
  <si>
    <r>
      <t>〒</t>
    </r>
    <r>
      <rPr>
        <sz val="9"/>
        <rFont val="Century"/>
        <family val="1"/>
      </rPr>
      <t>545-0014</t>
    </r>
  </si>
  <si>
    <t>そんぽの家　西田辺駅前</t>
    <rPh sb="4" eb="5">
      <t>イエ</t>
    </rPh>
    <rPh sb="6" eb="9">
      <t>ニシタナベ</t>
    </rPh>
    <rPh sb="9" eb="11">
      <t>エキマエ</t>
    </rPh>
    <phoneticPr fontId="4"/>
  </si>
  <si>
    <r>
      <t>大阪府大阪市阿倍野区西田辺町一丁目</t>
    </r>
    <r>
      <rPr>
        <sz val="9"/>
        <rFont val="Century"/>
        <family val="1"/>
      </rPr>
      <t>1</t>
    </r>
    <r>
      <rPr>
        <sz val="9"/>
        <rFont val="ＭＳ 明朝"/>
        <family val="1"/>
        <charset val="128"/>
      </rPr>
      <t>番</t>
    </r>
    <r>
      <rPr>
        <sz val="9"/>
        <rFont val="Century"/>
        <family val="1"/>
      </rPr>
      <t>21</t>
    </r>
    <r>
      <rPr>
        <sz val="9"/>
        <rFont val="ＭＳ 明朝"/>
        <family val="1"/>
        <charset val="128"/>
      </rPr>
      <t>号</t>
    </r>
  </si>
  <si>
    <r>
      <t>〒</t>
    </r>
    <r>
      <rPr>
        <sz val="9"/>
        <rFont val="Century"/>
        <family val="1"/>
      </rPr>
      <t>534-0002</t>
    </r>
  </si>
  <si>
    <t>そんぽの家　城北</t>
    <rPh sb="4" eb="5">
      <t>イエ</t>
    </rPh>
    <rPh sb="6" eb="7">
      <t>シロ</t>
    </rPh>
    <rPh sb="7" eb="8">
      <t>キタ</t>
    </rPh>
    <phoneticPr fontId="4"/>
  </si>
  <si>
    <r>
      <t>大阪府大阪市都島区大東町三丁目</t>
    </r>
    <r>
      <rPr>
        <sz val="9"/>
        <rFont val="Century"/>
        <family val="1"/>
      </rPr>
      <t>5</t>
    </r>
    <r>
      <rPr>
        <sz val="9"/>
        <rFont val="ＭＳ 明朝"/>
        <family val="1"/>
        <charset val="128"/>
      </rPr>
      <t>番</t>
    </r>
    <r>
      <rPr>
        <sz val="9"/>
        <rFont val="Century"/>
        <family val="1"/>
      </rPr>
      <t>19</t>
    </r>
    <r>
      <rPr>
        <sz val="9"/>
        <rFont val="ＭＳ 明朝"/>
        <family val="1"/>
        <charset val="128"/>
      </rPr>
      <t>号</t>
    </r>
  </si>
  <si>
    <r>
      <t>〒</t>
    </r>
    <r>
      <rPr>
        <sz val="9"/>
        <rFont val="Century"/>
        <family val="1"/>
      </rPr>
      <t>544-0023</t>
    </r>
    <phoneticPr fontId="4"/>
  </si>
  <si>
    <t>そんぽの家　生野林寺</t>
    <rPh sb="4" eb="5">
      <t>イエ</t>
    </rPh>
    <rPh sb="6" eb="8">
      <t>イクノ</t>
    </rPh>
    <rPh sb="8" eb="10">
      <t>ハヤシジ</t>
    </rPh>
    <phoneticPr fontId="4"/>
  </si>
  <si>
    <r>
      <t>大阪府大阪市生野区林寺三丁目</t>
    </r>
    <r>
      <rPr>
        <sz val="9"/>
        <rFont val="Century"/>
        <family val="1"/>
      </rPr>
      <t>1</t>
    </r>
    <r>
      <rPr>
        <sz val="9"/>
        <rFont val="ＭＳ 明朝"/>
        <family val="1"/>
        <charset val="128"/>
      </rPr>
      <t>番</t>
    </r>
    <r>
      <rPr>
        <sz val="9"/>
        <rFont val="Century"/>
        <family val="1"/>
      </rPr>
      <t>15</t>
    </r>
    <r>
      <rPr>
        <sz val="9"/>
        <rFont val="ＭＳ 明朝"/>
        <family val="1"/>
        <charset val="128"/>
      </rPr>
      <t>号</t>
    </r>
  </si>
  <si>
    <r>
      <t>〒</t>
    </r>
    <r>
      <rPr>
        <sz val="9"/>
        <rFont val="Century"/>
        <family val="1"/>
      </rPr>
      <t>573-0065</t>
    </r>
    <phoneticPr fontId="4"/>
  </si>
  <si>
    <t>そんぽの家　枚方西</t>
    <rPh sb="4" eb="5">
      <t>イエ</t>
    </rPh>
    <rPh sb="6" eb="8">
      <t>ヒラカタ</t>
    </rPh>
    <rPh sb="8" eb="9">
      <t>ニシ</t>
    </rPh>
    <phoneticPr fontId="4"/>
  </si>
  <si>
    <t>大阪府枚方市出口一丁目5番50号</t>
    <rPh sb="0" eb="3">
      <t>オオサカフ</t>
    </rPh>
    <rPh sb="3" eb="6">
      <t>ヒラカタシ</t>
    </rPh>
    <rPh sb="6" eb="8">
      <t>デグチ</t>
    </rPh>
    <rPh sb="8" eb="11">
      <t>イッチョウメ</t>
    </rPh>
    <rPh sb="12" eb="13">
      <t>バン</t>
    </rPh>
    <rPh sb="15" eb="16">
      <t>ゴウ</t>
    </rPh>
    <phoneticPr fontId="4"/>
  </si>
  <si>
    <r>
      <rPr>
        <sz val="9"/>
        <rFont val="ＭＳ 明朝"/>
        <family val="1"/>
        <charset val="128"/>
      </rPr>
      <t>〒</t>
    </r>
    <r>
      <rPr>
        <sz val="9"/>
        <rFont val="Century"/>
        <family val="1"/>
      </rPr>
      <t>576-0052</t>
    </r>
    <phoneticPr fontId="4"/>
  </si>
  <si>
    <t>そんぽの家　交野駅前</t>
    <rPh sb="4" eb="5">
      <t>イエ</t>
    </rPh>
    <rPh sb="6" eb="8">
      <t>カタノ</t>
    </rPh>
    <rPh sb="8" eb="10">
      <t>エキマエ</t>
    </rPh>
    <phoneticPr fontId="4"/>
  </si>
  <si>
    <r>
      <rPr>
        <sz val="9"/>
        <rFont val="ＭＳ 明朝"/>
        <family val="1"/>
        <charset val="128"/>
      </rPr>
      <t>大阪府交野市私部二丁目</t>
    </r>
    <r>
      <rPr>
        <sz val="9"/>
        <rFont val="Century"/>
        <family val="1"/>
      </rPr>
      <t>5</t>
    </r>
    <r>
      <rPr>
        <sz val="9"/>
        <rFont val="ＭＳ 明朝"/>
        <family val="1"/>
        <charset val="128"/>
      </rPr>
      <t>番</t>
    </r>
    <r>
      <rPr>
        <sz val="9"/>
        <rFont val="Century"/>
        <family val="1"/>
      </rPr>
      <t>2</t>
    </r>
    <r>
      <rPr>
        <sz val="9"/>
        <rFont val="ＭＳ 明朝"/>
        <family val="1"/>
        <charset val="128"/>
      </rPr>
      <t>号</t>
    </r>
    <rPh sb="8" eb="11">
      <t>ニチョウメ</t>
    </rPh>
    <rPh sb="12" eb="13">
      <t>バン</t>
    </rPh>
    <rPh sb="14" eb="15">
      <t>ゴウ</t>
    </rPh>
    <phoneticPr fontId="4"/>
  </si>
  <si>
    <r>
      <rPr>
        <sz val="9"/>
        <rFont val="ＭＳ 明朝"/>
        <family val="1"/>
        <charset val="128"/>
      </rPr>
      <t>〒</t>
    </r>
    <r>
      <rPr>
        <sz val="9"/>
        <rFont val="Century"/>
        <family val="1"/>
      </rPr>
      <t>546-0041</t>
    </r>
    <phoneticPr fontId="4"/>
  </si>
  <si>
    <t>そんぽの家　天王寺</t>
    <rPh sb="4" eb="5">
      <t>イエ</t>
    </rPh>
    <rPh sb="6" eb="9">
      <t>テンノウジ</t>
    </rPh>
    <phoneticPr fontId="4"/>
  </si>
  <si>
    <t>大阪府大阪市天王寺区桑津一丁目7番30号</t>
    <rPh sb="12" eb="15">
      <t>イッチョウメ</t>
    </rPh>
    <rPh sb="16" eb="17">
      <t>バン</t>
    </rPh>
    <rPh sb="19" eb="20">
      <t>ゴウ</t>
    </rPh>
    <phoneticPr fontId="4"/>
  </si>
  <si>
    <t>2019/1/1～　そんぽの家　天王寺より変更</t>
    <rPh sb="14" eb="15">
      <t>イエ</t>
    </rPh>
    <rPh sb="21" eb="23">
      <t>ヘンコウ</t>
    </rPh>
    <phoneticPr fontId="4"/>
  </si>
  <si>
    <r>
      <rPr>
        <sz val="9"/>
        <rFont val="ＭＳ 明朝"/>
        <family val="1"/>
        <charset val="128"/>
      </rPr>
      <t>〒</t>
    </r>
    <r>
      <rPr>
        <sz val="9"/>
        <rFont val="Century"/>
        <family val="1"/>
      </rPr>
      <t>552</t>
    </r>
    <r>
      <rPr>
        <sz val="9"/>
        <rFont val="ＭＳ 明朝"/>
        <family val="1"/>
        <charset val="128"/>
      </rPr>
      <t>‒</t>
    </r>
    <r>
      <rPr>
        <sz val="9"/>
        <rFont val="Century"/>
        <family val="1"/>
      </rPr>
      <t>0012</t>
    </r>
    <phoneticPr fontId="4"/>
  </si>
  <si>
    <t>ＳＯＭＰＯケア　ラヴィーレ弁天町</t>
    <rPh sb="13" eb="16">
      <t>ベンテンチョウ</t>
    </rPh>
    <phoneticPr fontId="4"/>
  </si>
  <si>
    <r>
      <rPr>
        <sz val="9"/>
        <rFont val="ＭＳ 明朝"/>
        <family val="1"/>
        <charset val="128"/>
      </rPr>
      <t>大阪府大阪市港区市岡一丁目</t>
    </r>
    <r>
      <rPr>
        <sz val="9"/>
        <rFont val="Century"/>
        <family val="1"/>
      </rPr>
      <t>2</t>
    </r>
    <r>
      <rPr>
        <sz val="9"/>
        <rFont val="ＭＳ 明朝"/>
        <family val="1"/>
        <charset val="128"/>
      </rPr>
      <t>番</t>
    </r>
    <r>
      <rPr>
        <sz val="9"/>
        <rFont val="Century"/>
        <family val="1"/>
      </rPr>
      <t>24</t>
    </r>
    <r>
      <rPr>
        <sz val="9"/>
        <rFont val="ＭＳ 明朝"/>
        <family val="1"/>
        <charset val="128"/>
      </rPr>
      <t>号</t>
    </r>
    <rPh sb="10" eb="13">
      <t>イッチョウメ</t>
    </rPh>
    <rPh sb="14" eb="15">
      <t>バン</t>
    </rPh>
    <rPh sb="17" eb="18">
      <t>ゴウ</t>
    </rPh>
    <phoneticPr fontId="4"/>
  </si>
  <si>
    <r>
      <rPr>
        <sz val="9"/>
        <rFont val="ＭＳ 明朝"/>
        <family val="1"/>
        <charset val="128"/>
      </rPr>
      <t>〒</t>
    </r>
    <r>
      <rPr>
        <sz val="9"/>
        <rFont val="Century"/>
        <family val="1"/>
      </rPr>
      <t>550</t>
    </r>
    <r>
      <rPr>
        <sz val="9"/>
        <rFont val="ＭＳ 明朝"/>
        <family val="1"/>
        <charset val="128"/>
      </rPr>
      <t>‒</t>
    </r>
    <r>
      <rPr>
        <sz val="9"/>
        <rFont val="Century"/>
        <family val="1"/>
      </rPr>
      <t>0015</t>
    </r>
    <phoneticPr fontId="4"/>
  </si>
  <si>
    <t>ＳＯＭＰＯケア　ラヴィーレ南堀江</t>
    <rPh sb="13" eb="16">
      <t>ミナミホリエ</t>
    </rPh>
    <phoneticPr fontId="4"/>
  </si>
  <si>
    <r>
      <rPr>
        <sz val="9"/>
        <rFont val="ＭＳ 明朝"/>
        <family val="1"/>
        <charset val="128"/>
      </rPr>
      <t>大阪府大阪市西区南堀江四丁目</t>
    </r>
    <r>
      <rPr>
        <sz val="9"/>
        <rFont val="Century"/>
        <family val="1"/>
      </rPr>
      <t>30</t>
    </r>
    <r>
      <rPr>
        <sz val="9"/>
        <rFont val="ＭＳ 明朝"/>
        <family val="1"/>
        <charset val="128"/>
      </rPr>
      <t>番</t>
    </r>
    <r>
      <rPr>
        <sz val="9"/>
        <rFont val="Century"/>
        <family val="1"/>
      </rPr>
      <t>4</t>
    </r>
    <r>
      <rPr>
        <sz val="9"/>
        <rFont val="ＭＳ 明朝"/>
        <family val="1"/>
        <charset val="128"/>
      </rPr>
      <t>号</t>
    </r>
    <rPh sb="11" eb="14">
      <t>ヨンチョウメ</t>
    </rPh>
    <rPh sb="16" eb="17">
      <t>バン</t>
    </rPh>
    <rPh sb="18" eb="19">
      <t>ゴウ</t>
    </rPh>
    <phoneticPr fontId="4"/>
  </si>
  <si>
    <t>（介護予防）認知症
対応型共同生活介護</t>
    <rPh sb="1" eb="3">
      <t>カイゴ</t>
    </rPh>
    <rPh sb="3" eb="5">
      <t>ヨボウ</t>
    </rPh>
    <rPh sb="6" eb="9">
      <t>ニンチショウ</t>
    </rPh>
    <rPh sb="10" eb="13">
      <t>タイオウガタ</t>
    </rPh>
    <rPh sb="13" eb="15">
      <t>キョウドウ</t>
    </rPh>
    <rPh sb="15" eb="17">
      <t>セイカツ</t>
    </rPh>
    <rPh sb="17" eb="19">
      <t>カイゴ</t>
    </rPh>
    <phoneticPr fontId="4"/>
  </si>
  <si>
    <r>
      <t>〒</t>
    </r>
    <r>
      <rPr>
        <sz val="9"/>
        <rFont val="Century"/>
        <family val="1"/>
      </rPr>
      <t>561-0844</t>
    </r>
  </si>
  <si>
    <t>そんぽの家　豊中利倉</t>
    <rPh sb="4" eb="5">
      <t>イエ</t>
    </rPh>
    <rPh sb="6" eb="8">
      <t>トヨナカ</t>
    </rPh>
    <rPh sb="8" eb="10">
      <t>トクラ</t>
    </rPh>
    <phoneticPr fontId="4"/>
  </si>
  <si>
    <r>
      <t>大阪府豊中市利倉西二丁目</t>
    </r>
    <r>
      <rPr>
        <sz val="9"/>
        <rFont val="Century"/>
        <family val="1"/>
      </rPr>
      <t>1</t>
    </r>
    <r>
      <rPr>
        <sz val="9"/>
        <rFont val="ＭＳ 明朝"/>
        <family val="1"/>
        <charset val="128"/>
      </rPr>
      <t>番</t>
    </r>
    <r>
      <rPr>
        <sz val="9"/>
        <rFont val="Century"/>
        <family val="1"/>
      </rPr>
      <t>1</t>
    </r>
    <r>
      <rPr>
        <sz val="9"/>
        <rFont val="ＭＳ 明朝"/>
        <family val="1"/>
        <charset val="128"/>
      </rPr>
      <t>号</t>
    </r>
  </si>
  <si>
    <r>
      <t>〒</t>
    </r>
    <r>
      <rPr>
        <sz val="9"/>
        <rFont val="Century"/>
        <family val="1"/>
      </rPr>
      <t>571-0002</t>
    </r>
    <phoneticPr fontId="4"/>
  </si>
  <si>
    <t>そんぽの家ＧＨ門真</t>
    <rPh sb="4" eb="5">
      <t>イエ</t>
    </rPh>
    <rPh sb="7" eb="9">
      <t>カドマ</t>
    </rPh>
    <phoneticPr fontId="4"/>
  </si>
  <si>
    <r>
      <t>大阪府門真市岸和田二丁目</t>
    </r>
    <r>
      <rPr>
        <sz val="9"/>
        <rFont val="Century"/>
        <family val="1"/>
      </rPr>
      <t>16</t>
    </r>
    <r>
      <rPr>
        <sz val="9"/>
        <rFont val="ＭＳ 明朝"/>
        <family val="1"/>
        <charset val="128"/>
      </rPr>
      <t>番</t>
    </r>
    <r>
      <rPr>
        <sz val="9"/>
        <rFont val="Century"/>
        <family val="1"/>
      </rPr>
      <t>10</t>
    </r>
    <r>
      <rPr>
        <sz val="9"/>
        <rFont val="ＭＳ 明朝"/>
        <family val="1"/>
        <charset val="128"/>
      </rPr>
      <t>号</t>
    </r>
    <rPh sb="9" eb="12">
      <t>ニチョウメ</t>
    </rPh>
    <rPh sb="14" eb="15">
      <t>バン</t>
    </rPh>
    <rPh sb="17" eb="18">
      <t>ゴウ</t>
    </rPh>
    <phoneticPr fontId="4"/>
  </si>
  <si>
    <t>居宅介護支援</t>
    <phoneticPr fontId="4"/>
  </si>
  <si>
    <r>
      <t>〒</t>
    </r>
    <r>
      <rPr>
        <sz val="9"/>
        <rFont val="Century"/>
        <family val="1"/>
      </rPr>
      <t>561-0828</t>
    </r>
  </si>
  <si>
    <t>ＳＯＭＰＯケア　豊中　居宅介護支援</t>
    <rPh sb="8" eb="10">
      <t>トヨナカ</t>
    </rPh>
    <rPh sb="11" eb="13">
      <t>キョタク</t>
    </rPh>
    <rPh sb="13" eb="15">
      <t>カイゴ</t>
    </rPh>
    <rPh sb="15" eb="17">
      <t>シエン</t>
    </rPh>
    <phoneticPr fontId="4"/>
  </si>
  <si>
    <r>
      <t>大阪府豊中市三和町一丁目</t>
    </r>
    <r>
      <rPr>
        <sz val="9"/>
        <rFont val="Century"/>
        <family val="1"/>
      </rPr>
      <t>2</t>
    </r>
    <r>
      <rPr>
        <sz val="9"/>
        <rFont val="ＭＳ 明朝"/>
        <family val="1"/>
        <charset val="128"/>
      </rPr>
      <t>番</t>
    </r>
    <r>
      <rPr>
        <sz val="9"/>
        <rFont val="Century"/>
        <family val="1"/>
      </rPr>
      <t>23</t>
    </r>
    <r>
      <rPr>
        <sz val="9"/>
        <rFont val="ＭＳ 明朝"/>
        <family val="1"/>
        <charset val="128"/>
      </rPr>
      <t>号</t>
    </r>
  </si>
  <si>
    <r>
      <t>〒</t>
    </r>
    <r>
      <rPr>
        <sz val="9"/>
        <rFont val="Century"/>
        <family val="1"/>
      </rPr>
      <t>562-0001</t>
    </r>
  </si>
  <si>
    <r>
      <t>大阪府箕面市箕面四丁目</t>
    </r>
    <r>
      <rPr>
        <sz val="9"/>
        <rFont val="Century"/>
        <family val="1"/>
      </rPr>
      <t>8</t>
    </r>
    <r>
      <rPr>
        <sz val="9"/>
        <rFont val="ＭＳ 明朝"/>
        <family val="1"/>
        <charset val="128"/>
      </rPr>
      <t>番</t>
    </r>
    <r>
      <rPr>
        <sz val="9"/>
        <rFont val="Century"/>
        <family val="1"/>
      </rPr>
      <t>43</t>
    </r>
    <r>
      <rPr>
        <sz val="9"/>
        <rFont val="ＭＳ 明朝"/>
        <family val="1"/>
        <charset val="128"/>
      </rPr>
      <t>号</t>
    </r>
  </si>
  <si>
    <t>居宅介護支援</t>
  </si>
  <si>
    <r>
      <t>〒</t>
    </r>
    <r>
      <rPr>
        <sz val="9"/>
        <rFont val="Century"/>
        <family val="1"/>
      </rPr>
      <t>533-0032</t>
    </r>
  </si>
  <si>
    <t>ＳＯＭＰＯケア　淡路駅前　居宅介護支援</t>
    <rPh sb="8" eb="10">
      <t>アワジ</t>
    </rPh>
    <rPh sb="10" eb="12">
      <t>エキマエ</t>
    </rPh>
    <phoneticPr fontId="4"/>
  </si>
  <si>
    <r>
      <t>大阪府大阪市東淀川区淡路三丁目</t>
    </r>
    <r>
      <rPr>
        <sz val="9"/>
        <rFont val="Century"/>
        <family val="1"/>
      </rPr>
      <t>20</t>
    </r>
    <r>
      <rPr>
        <sz val="9"/>
        <rFont val="ＭＳ 明朝"/>
        <family val="1"/>
        <charset val="128"/>
      </rPr>
      <t>番</t>
    </r>
    <r>
      <rPr>
        <sz val="9"/>
        <rFont val="Century"/>
        <family val="1"/>
      </rPr>
      <t>26</t>
    </r>
    <r>
      <rPr>
        <sz val="9"/>
        <rFont val="ＭＳ 明朝"/>
        <family val="1"/>
        <charset val="128"/>
      </rPr>
      <t>号</t>
    </r>
  </si>
  <si>
    <t>枚方市</t>
  </si>
  <si>
    <r>
      <t>〒</t>
    </r>
    <r>
      <rPr>
        <sz val="9"/>
        <rFont val="Century"/>
        <family val="1"/>
      </rPr>
      <t>573-0065</t>
    </r>
  </si>
  <si>
    <r>
      <t>大阪府枚方市出口一丁目</t>
    </r>
    <r>
      <rPr>
        <sz val="9"/>
        <rFont val="Century"/>
        <family val="1"/>
      </rPr>
      <t>5</t>
    </r>
    <r>
      <rPr>
        <sz val="9"/>
        <rFont val="ＭＳ 明朝"/>
        <family val="1"/>
        <charset val="128"/>
      </rPr>
      <t>番</t>
    </r>
    <r>
      <rPr>
        <sz val="9"/>
        <rFont val="Century"/>
        <family val="1"/>
      </rPr>
      <t>25</t>
    </r>
    <r>
      <rPr>
        <sz val="9"/>
        <rFont val="ＭＳ 明朝"/>
        <family val="1"/>
        <charset val="128"/>
      </rPr>
      <t>号</t>
    </r>
  </si>
  <si>
    <t>高槻市</t>
  </si>
  <si>
    <r>
      <t>〒</t>
    </r>
    <r>
      <rPr>
        <sz val="9"/>
        <rFont val="Century"/>
        <family val="1"/>
      </rPr>
      <t>569-0041</t>
    </r>
  </si>
  <si>
    <t>ＳＯＭＰＯケア　高槻南　居宅介護支援</t>
    <rPh sb="8" eb="10">
      <t>タカツキ</t>
    </rPh>
    <rPh sb="10" eb="11">
      <t>ミナミ</t>
    </rPh>
    <phoneticPr fontId="4"/>
  </si>
  <si>
    <r>
      <t>大阪府高槻市北大樋町</t>
    </r>
    <r>
      <rPr>
        <sz val="9"/>
        <rFont val="Century"/>
        <family val="1"/>
      </rPr>
      <t>55</t>
    </r>
    <r>
      <rPr>
        <sz val="9"/>
        <rFont val="ＭＳ 明朝"/>
        <family val="1"/>
        <charset val="128"/>
      </rPr>
      <t>番</t>
    </r>
    <r>
      <rPr>
        <sz val="9"/>
        <rFont val="Century"/>
        <family val="1"/>
      </rPr>
      <t>20</t>
    </r>
    <r>
      <rPr>
        <sz val="9"/>
        <rFont val="ＭＳ 明朝"/>
        <family val="1"/>
        <charset val="128"/>
      </rPr>
      <t>号</t>
    </r>
  </si>
  <si>
    <r>
      <t>〒</t>
    </r>
    <r>
      <rPr>
        <sz val="9"/>
        <rFont val="Century"/>
        <family val="1"/>
      </rPr>
      <t>558-0001</t>
    </r>
  </si>
  <si>
    <t>ＳＯＭＰＯケア　長居　居宅介護支援</t>
    <rPh sb="8" eb="10">
      <t>ナガイ</t>
    </rPh>
    <phoneticPr fontId="4"/>
  </si>
  <si>
    <r>
      <t>大阪府大阪市住吉区大領五丁目</t>
    </r>
    <r>
      <rPr>
        <sz val="9"/>
        <rFont val="Century"/>
        <family val="1"/>
      </rPr>
      <t>1</t>
    </r>
    <r>
      <rPr>
        <sz val="9"/>
        <rFont val="ＭＳ 明朝"/>
        <family val="1"/>
        <charset val="128"/>
      </rPr>
      <t>番</t>
    </r>
    <r>
      <rPr>
        <sz val="9"/>
        <rFont val="Century"/>
        <family val="1"/>
      </rPr>
      <t>5</t>
    </r>
    <r>
      <rPr>
        <sz val="9"/>
        <rFont val="ＭＳ 明朝"/>
        <family val="1"/>
        <charset val="128"/>
      </rPr>
      <t>号</t>
    </r>
  </si>
  <si>
    <r>
      <t>〒</t>
    </r>
    <r>
      <rPr>
        <sz val="9"/>
        <rFont val="Century"/>
        <family val="1"/>
      </rPr>
      <t>536-0012</t>
    </r>
  </si>
  <si>
    <t>ＳＯＭＰＯケア　城東天王田　居宅介護支援</t>
    <rPh sb="8" eb="10">
      <t>ジョウトウ</t>
    </rPh>
    <rPh sb="10" eb="13">
      <t>テンノウデン</t>
    </rPh>
    <phoneticPr fontId="4"/>
  </si>
  <si>
    <r>
      <t>大阪府大阪市城東区天王田</t>
    </r>
    <r>
      <rPr>
        <sz val="9"/>
        <rFont val="Century"/>
        <family val="1"/>
      </rPr>
      <t>17</t>
    </r>
    <r>
      <rPr>
        <sz val="9"/>
        <rFont val="ＭＳ 明朝"/>
        <family val="1"/>
        <charset val="128"/>
      </rPr>
      <t>番</t>
    </r>
    <r>
      <rPr>
        <sz val="9"/>
        <rFont val="Century"/>
        <family val="1"/>
      </rPr>
      <t>19</t>
    </r>
    <r>
      <rPr>
        <sz val="9"/>
        <rFont val="ＭＳ 明朝"/>
        <family val="1"/>
        <charset val="128"/>
      </rPr>
      <t>号</t>
    </r>
  </si>
  <si>
    <t>ＳＯＭＰＯケア　天下茶屋　居宅介護支援</t>
    <rPh sb="8" eb="12">
      <t>テンガチャヤ</t>
    </rPh>
    <phoneticPr fontId="4"/>
  </si>
  <si>
    <r>
      <t>大阪府大阪市西成区花園南二丁目</t>
    </r>
    <r>
      <rPr>
        <sz val="9"/>
        <rFont val="Century"/>
        <family val="1"/>
      </rPr>
      <t>5</t>
    </r>
    <r>
      <rPr>
        <sz val="9"/>
        <rFont val="ＭＳ 明朝"/>
        <family val="1"/>
        <charset val="128"/>
      </rPr>
      <t>番</t>
    </r>
    <r>
      <rPr>
        <sz val="9"/>
        <rFont val="Century"/>
        <family val="1"/>
      </rPr>
      <t>10</t>
    </r>
    <r>
      <rPr>
        <sz val="9"/>
        <rFont val="ＭＳ 明朝"/>
        <family val="1"/>
        <charset val="128"/>
      </rPr>
      <t>号</t>
    </r>
  </si>
  <si>
    <r>
      <t>〒</t>
    </r>
    <r>
      <rPr>
        <sz val="9"/>
        <rFont val="Century"/>
        <family val="1"/>
      </rPr>
      <t>590-0022</t>
    </r>
  </si>
  <si>
    <t>ＳＯＭＰＯケア　三国ヶ丘　居宅介護支援</t>
    <rPh sb="8" eb="12">
      <t>ミクニガオカ</t>
    </rPh>
    <phoneticPr fontId="4"/>
  </si>
  <si>
    <r>
      <t>大阪府堺市堺区中三国ケ丘町七丁</t>
    </r>
    <r>
      <rPr>
        <sz val="9"/>
        <rFont val="Century"/>
        <family val="1"/>
      </rPr>
      <t>1</t>
    </r>
    <r>
      <rPr>
        <sz val="9"/>
        <rFont val="ＭＳ 明朝"/>
        <family val="1"/>
        <charset val="128"/>
      </rPr>
      <t>番</t>
    </r>
    <r>
      <rPr>
        <sz val="9"/>
        <rFont val="Century"/>
        <family val="1"/>
      </rPr>
      <t>9</t>
    </r>
  </si>
  <si>
    <r>
      <rPr>
        <sz val="9"/>
        <rFont val="ＭＳ 明朝"/>
        <family val="1"/>
        <charset val="128"/>
      </rPr>
      <t>〒</t>
    </r>
    <r>
      <rPr>
        <sz val="9"/>
        <rFont val="Century"/>
        <family val="1"/>
      </rPr>
      <t>565-0842</t>
    </r>
    <phoneticPr fontId="4"/>
  </si>
  <si>
    <t>ＳＯＭＰＯケア　吹田　居宅介護支援</t>
    <rPh sb="8" eb="10">
      <t>スイタ</t>
    </rPh>
    <phoneticPr fontId="4"/>
  </si>
  <si>
    <r>
      <rPr>
        <sz val="9"/>
        <rFont val="ＭＳ 明朝"/>
        <family val="1"/>
        <charset val="128"/>
      </rPr>
      <t>大阪府吹田市千里山東四丁目</t>
    </r>
    <r>
      <rPr>
        <sz val="9"/>
        <rFont val="Century"/>
        <family val="1"/>
      </rPr>
      <t>6</t>
    </r>
    <r>
      <rPr>
        <sz val="9"/>
        <rFont val="ＭＳ 明朝"/>
        <family val="1"/>
        <charset val="128"/>
      </rPr>
      <t>番</t>
    </r>
    <r>
      <rPr>
        <sz val="9"/>
        <rFont val="Century"/>
        <family val="1"/>
      </rPr>
      <t>19</t>
    </r>
    <r>
      <rPr>
        <sz val="9"/>
        <rFont val="ＭＳ 明朝"/>
        <family val="1"/>
        <charset val="128"/>
      </rPr>
      <t>号</t>
    </r>
    <rPh sb="3" eb="6">
      <t>スイタシ</t>
    </rPh>
    <rPh sb="6" eb="9">
      <t>センリヤマ</t>
    </rPh>
    <rPh sb="9" eb="10">
      <t>ヒガシ</t>
    </rPh>
    <rPh sb="10" eb="13">
      <t>ヨンチョウメ</t>
    </rPh>
    <rPh sb="14" eb="15">
      <t>バン</t>
    </rPh>
    <rPh sb="17" eb="18">
      <t>ゴウ</t>
    </rPh>
    <phoneticPr fontId="4"/>
  </si>
  <si>
    <r>
      <rPr>
        <sz val="9"/>
        <rFont val="ＭＳ 明朝"/>
        <family val="1"/>
        <charset val="128"/>
      </rPr>
      <t>〒</t>
    </r>
    <r>
      <rPr>
        <sz val="9"/>
        <rFont val="Century"/>
        <family val="1"/>
      </rPr>
      <t>567-0034</t>
    </r>
    <phoneticPr fontId="4"/>
  </si>
  <si>
    <t>ＳＯＭＰＯケア　茨木　居宅介護支援</t>
    <rPh sb="8" eb="10">
      <t>イバラキ</t>
    </rPh>
    <phoneticPr fontId="4"/>
  </si>
  <si>
    <r>
      <rPr>
        <sz val="9"/>
        <rFont val="ＭＳ 明朝"/>
        <family val="1"/>
        <charset val="128"/>
      </rPr>
      <t>大阪府茨木市中穂積三丁目</t>
    </r>
    <r>
      <rPr>
        <sz val="9"/>
        <rFont val="Century"/>
        <family val="1"/>
      </rPr>
      <t>16</t>
    </r>
    <r>
      <rPr>
        <sz val="9"/>
        <rFont val="ＭＳ 明朝"/>
        <family val="1"/>
        <charset val="128"/>
      </rPr>
      <t>番</t>
    </r>
    <r>
      <rPr>
        <sz val="9"/>
        <rFont val="Century"/>
        <family val="1"/>
      </rPr>
      <t>16</t>
    </r>
    <r>
      <rPr>
        <sz val="9"/>
        <rFont val="ＭＳ 明朝"/>
        <family val="1"/>
        <charset val="128"/>
      </rPr>
      <t>号</t>
    </r>
    <rPh sb="3" eb="6">
      <t>イバラキシ</t>
    </rPh>
    <rPh sb="6" eb="9">
      <t>ナカホヅミ</t>
    </rPh>
    <rPh sb="9" eb="12">
      <t>サンチョウメ</t>
    </rPh>
    <rPh sb="14" eb="15">
      <t>バン</t>
    </rPh>
    <rPh sb="17" eb="18">
      <t>ゴウ</t>
    </rPh>
    <phoneticPr fontId="4"/>
  </si>
  <si>
    <t>ＳＯＭＰＯケア　門真　居宅介護支援</t>
    <rPh sb="8" eb="10">
      <t>カドマ</t>
    </rPh>
    <rPh sb="11" eb="13">
      <t>キョタク</t>
    </rPh>
    <rPh sb="13" eb="15">
      <t>カイゴ</t>
    </rPh>
    <rPh sb="15" eb="17">
      <t>シエン</t>
    </rPh>
    <phoneticPr fontId="4"/>
  </si>
  <si>
    <r>
      <rPr>
        <sz val="9"/>
        <rFont val="ＭＳ Ｐ明朝"/>
        <family val="1"/>
        <charset val="128"/>
      </rPr>
      <t>〒</t>
    </r>
    <r>
      <rPr>
        <sz val="9"/>
        <rFont val="Century"/>
        <family val="1"/>
      </rPr>
      <t>596-0003</t>
    </r>
    <phoneticPr fontId="4"/>
  </si>
  <si>
    <t>ＳＯＭＰＯケア　ラヴィーレ岸和田　居宅介護支援</t>
    <rPh sb="13" eb="16">
      <t>キシワダ</t>
    </rPh>
    <rPh sb="17" eb="19">
      <t>キョタク</t>
    </rPh>
    <rPh sb="19" eb="21">
      <t>カイゴ</t>
    </rPh>
    <rPh sb="21" eb="23">
      <t>シエン</t>
    </rPh>
    <phoneticPr fontId="4"/>
  </si>
  <si>
    <r>
      <rPr>
        <sz val="9"/>
        <rFont val="ＭＳ Ｐ明朝"/>
        <family val="1"/>
        <charset val="128"/>
      </rPr>
      <t>大阪府岸和田市中井町二丁目</t>
    </r>
    <r>
      <rPr>
        <sz val="9"/>
        <rFont val="Century"/>
        <family val="1"/>
      </rPr>
      <t>12</t>
    </r>
    <r>
      <rPr>
        <sz val="9"/>
        <rFont val="ＭＳ Ｐ明朝"/>
        <family val="1"/>
        <charset val="128"/>
      </rPr>
      <t>番</t>
    </r>
    <r>
      <rPr>
        <sz val="9"/>
        <rFont val="Century"/>
        <family val="1"/>
      </rPr>
      <t>4</t>
    </r>
    <r>
      <rPr>
        <sz val="9"/>
        <rFont val="ＭＳ Ｐ明朝"/>
        <family val="1"/>
        <charset val="128"/>
      </rPr>
      <t>号</t>
    </r>
    <rPh sb="10" eb="13">
      <t>ニチョウメ</t>
    </rPh>
    <rPh sb="15" eb="16">
      <t>バン</t>
    </rPh>
    <rPh sb="17" eb="18">
      <t>ゴウ</t>
    </rPh>
    <phoneticPr fontId="4"/>
  </si>
  <si>
    <t>訪問介護
訪問介護相当サービス
訪問型サービスＡ</t>
    <rPh sb="0" eb="2">
      <t>ホウモン</t>
    </rPh>
    <rPh sb="2" eb="4">
      <t>カイゴ</t>
    </rPh>
    <rPh sb="5" eb="7">
      <t>ホウモン</t>
    </rPh>
    <rPh sb="7" eb="9">
      <t>カイゴ</t>
    </rPh>
    <rPh sb="9" eb="11">
      <t>ソウトウ</t>
    </rPh>
    <rPh sb="16" eb="18">
      <t>ホウモン</t>
    </rPh>
    <rPh sb="18" eb="19">
      <t>ガタ</t>
    </rPh>
    <phoneticPr fontId="4"/>
  </si>
  <si>
    <t>ＳＯＭＰＯケア　箕面唐池公園　訪問介護</t>
    <rPh sb="8" eb="10">
      <t>ミノオ</t>
    </rPh>
    <rPh sb="10" eb="11">
      <t>カラ</t>
    </rPh>
    <rPh sb="11" eb="12">
      <t>イケ</t>
    </rPh>
    <rPh sb="12" eb="14">
      <t>コウエン</t>
    </rPh>
    <phoneticPr fontId="4"/>
  </si>
  <si>
    <t>訪問介護
予防訪問事業</t>
    <rPh sb="0" eb="2">
      <t>ホウモン</t>
    </rPh>
    <rPh sb="2" eb="4">
      <t>カイゴ</t>
    </rPh>
    <rPh sb="5" eb="7">
      <t>ヨボウ</t>
    </rPh>
    <rPh sb="7" eb="9">
      <t>ホウモン</t>
    </rPh>
    <rPh sb="9" eb="11">
      <t>ジギョウ</t>
    </rPh>
    <phoneticPr fontId="4"/>
  </si>
  <si>
    <t>訪問介護
介護予防訪問サービス</t>
    <rPh sb="0" eb="2">
      <t>ホウモン</t>
    </rPh>
    <rPh sb="2" eb="4">
      <t>カイゴ</t>
    </rPh>
    <rPh sb="5" eb="7">
      <t>カイゴ</t>
    </rPh>
    <rPh sb="7" eb="9">
      <t>ヨボウ</t>
    </rPh>
    <rPh sb="9" eb="11">
      <t>ホウモン</t>
    </rPh>
    <phoneticPr fontId="4"/>
  </si>
  <si>
    <t>ＳＯＭＰＯケア　高槻南　訪問介護</t>
    <rPh sb="8" eb="10">
      <t>タカツキ</t>
    </rPh>
    <rPh sb="10" eb="11">
      <t>ミナミ</t>
    </rPh>
    <phoneticPr fontId="4"/>
  </si>
  <si>
    <t>訪問介護
介護予防訪問サービス</t>
    <rPh sb="0" eb="2">
      <t>ホウモン</t>
    </rPh>
    <rPh sb="2" eb="4">
      <t>カイゴ</t>
    </rPh>
    <phoneticPr fontId="4"/>
  </si>
  <si>
    <t>ＳＯＭＰＯケア　三国ヶ丘　訪問介護</t>
    <rPh sb="8" eb="12">
      <t>ミクニガオカ</t>
    </rPh>
    <phoneticPr fontId="4"/>
  </si>
  <si>
    <t>訪問介護
介護予防型訪問サービス
生活援助型訪問サービス</t>
    <rPh sb="0" eb="2">
      <t>ホウモン</t>
    </rPh>
    <rPh sb="2" eb="4">
      <t>カイゴ</t>
    </rPh>
    <rPh sb="17" eb="19">
      <t>セイカツ</t>
    </rPh>
    <rPh sb="19" eb="22">
      <t>エンジョガタ</t>
    </rPh>
    <rPh sb="22" eb="24">
      <t>ホウモン</t>
    </rPh>
    <phoneticPr fontId="4"/>
  </si>
  <si>
    <r>
      <t>〒</t>
    </r>
    <r>
      <rPr>
        <sz val="9"/>
        <rFont val="Century"/>
        <family val="1"/>
      </rPr>
      <t>545-0014</t>
    </r>
    <phoneticPr fontId="4"/>
  </si>
  <si>
    <t>ＳＯＭＰＯケア　阿倍野　訪問介護</t>
    <rPh sb="8" eb="11">
      <t>アベノ</t>
    </rPh>
    <phoneticPr fontId="4"/>
  </si>
  <si>
    <r>
      <rPr>
        <sz val="9"/>
        <rFont val="ＭＳ 明朝"/>
        <family val="1"/>
        <charset val="128"/>
      </rPr>
      <t>大阪府大阪市阿倍野区西田辺町二丁目</t>
    </r>
    <r>
      <rPr>
        <sz val="9"/>
        <rFont val="Century"/>
        <family val="1"/>
      </rPr>
      <t>8</t>
    </r>
    <r>
      <rPr>
        <sz val="9"/>
        <rFont val="ＭＳ 明朝"/>
        <family val="1"/>
        <charset val="128"/>
      </rPr>
      <t>番</t>
    </r>
    <r>
      <rPr>
        <sz val="9"/>
        <rFont val="Century"/>
        <family val="1"/>
      </rPr>
      <t>6</t>
    </r>
    <r>
      <rPr>
        <sz val="9"/>
        <rFont val="ＭＳ 明朝"/>
        <family val="1"/>
        <charset val="128"/>
      </rPr>
      <t xml:space="preserve">号　
</t>
    </r>
    <r>
      <rPr>
        <sz val="9"/>
        <rFont val="Century"/>
        <family val="1"/>
      </rPr>
      <t>TASTE</t>
    </r>
    <r>
      <rPr>
        <sz val="9"/>
        <rFont val="ＭＳ 明朝"/>
        <family val="1"/>
        <charset val="128"/>
      </rPr>
      <t>ビル</t>
    </r>
    <r>
      <rPr>
        <sz val="9"/>
        <rFont val="Century"/>
        <family val="1"/>
      </rPr>
      <t>2</t>
    </r>
    <r>
      <rPr>
        <sz val="9"/>
        <rFont val="ＭＳ 明朝"/>
        <family val="1"/>
        <charset val="128"/>
      </rPr>
      <t>階</t>
    </r>
    <r>
      <rPr>
        <sz val="9"/>
        <rFont val="Century"/>
        <family val="1"/>
      </rPr>
      <t>A</t>
    </r>
    <r>
      <rPr>
        <sz val="9"/>
        <rFont val="ＭＳ 明朝"/>
        <family val="1"/>
        <charset val="128"/>
      </rPr>
      <t>号室</t>
    </r>
    <rPh sb="3" eb="6">
      <t>オオサカシ</t>
    </rPh>
    <rPh sb="6" eb="10">
      <t>アベノク</t>
    </rPh>
    <rPh sb="10" eb="13">
      <t>ニシタナベ</t>
    </rPh>
    <rPh sb="13" eb="14">
      <t>チョウ</t>
    </rPh>
    <rPh sb="14" eb="17">
      <t>ニチョウメ</t>
    </rPh>
    <rPh sb="18" eb="19">
      <t>バン</t>
    </rPh>
    <rPh sb="20" eb="21">
      <t>ゴウ</t>
    </rPh>
    <rPh sb="31" eb="32">
      <t>カイ</t>
    </rPh>
    <rPh sb="33" eb="35">
      <t>ゴウシツ</t>
    </rPh>
    <phoneticPr fontId="4"/>
  </si>
  <si>
    <r>
      <rPr>
        <sz val="9"/>
        <rFont val="ＭＳ 明朝"/>
        <family val="1"/>
        <charset val="128"/>
      </rPr>
      <t>〒</t>
    </r>
    <r>
      <rPr>
        <sz val="9"/>
        <rFont val="Century"/>
        <family val="1"/>
      </rPr>
      <t>536-0013</t>
    </r>
    <phoneticPr fontId="4"/>
  </si>
  <si>
    <t>ＳＯＭＰＯケア　城東　訪問介護</t>
    <rPh sb="8" eb="10">
      <t>ジョウトウ</t>
    </rPh>
    <phoneticPr fontId="4"/>
  </si>
  <si>
    <r>
      <rPr>
        <sz val="9"/>
        <rFont val="ＭＳ 明朝"/>
        <family val="1"/>
        <charset val="128"/>
      </rPr>
      <t>大阪府大阪市城東区鴫野東三丁目</t>
    </r>
    <r>
      <rPr>
        <sz val="9"/>
        <rFont val="Century"/>
        <family val="1"/>
      </rPr>
      <t>2</t>
    </r>
    <r>
      <rPr>
        <sz val="9"/>
        <rFont val="ＭＳ 明朝"/>
        <family val="1"/>
        <charset val="128"/>
      </rPr>
      <t>番</t>
    </r>
    <r>
      <rPr>
        <sz val="9"/>
        <rFont val="Century"/>
        <family val="1"/>
      </rPr>
      <t>1</t>
    </r>
    <r>
      <rPr>
        <sz val="9"/>
        <rFont val="ＭＳ 明朝"/>
        <family val="1"/>
        <charset val="128"/>
      </rPr>
      <t>号</t>
    </r>
    <rPh sb="0" eb="3">
      <t>オオサカフ</t>
    </rPh>
    <rPh sb="3" eb="6">
      <t>オオサカシ</t>
    </rPh>
    <rPh sb="6" eb="9">
      <t>ジョウトウク</t>
    </rPh>
    <rPh sb="9" eb="12">
      <t>シギノヒガシ</t>
    </rPh>
    <rPh sb="12" eb="15">
      <t>サンチョウメ</t>
    </rPh>
    <rPh sb="16" eb="17">
      <t>バン</t>
    </rPh>
    <rPh sb="18" eb="19">
      <t>ゴウ</t>
    </rPh>
    <phoneticPr fontId="4"/>
  </si>
  <si>
    <t>訪問介護
訪問型サービス（訪問介護相当）</t>
    <rPh sb="0" eb="2">
      <t>ホウモン</t>
    </rPh>
    <rPh sb="2" eb="4">
      <t>カイゴ</t>
    </rPh>
    <phoneticPr fontId="4"/>
  </si>
  <si>
    <r>
      <rPr>
        <sz val="9"/>
        <rFont val="ＭＳ 明朝"/>
        <family val="1"/>
        <charset val="128"/>
      </rPr>
      <t>〒</t>
    </r>
    <r>
      <rPr>
        <sz val="9"/>
        <rFont val="Century"/>
        <family val="1"/>
      </rPr>
      <t>564-0041</t>
    </r>
    <phoneticPr fontId="4"/>
  </si>
  <si>
    <t>ＳＯＭＰＯケア　吹田　訪問介護</t>
    <rPh sb="8" eb="10">
      <t>スイタ</t>
    </rPh>
    <phoneticPr fontId="4"/>
  </si>
  <si>
    <r>
      <rPr>
        <sz val="9"/>
        <rFont val="ＭＳ 明朝"/>
        <family val="1"/>
        <charset val="128"/>
      </rPr>
      <t>大阪府吹田市泉町一丁目</t>
    </r>
    <r>
      <rPr>
        <sz val="9"/>
        <rFont val="Century"/>
        <family val="1"/>
      </rPr>
      <t>11</t>
    </r>
    <r>
      <rPr>
        <sz val="9"/>
        <rFont val="ＭＳ 明朝"/>
        <family val="1"/>
        <charset val="128"/>
      </rPr>
      <t>番</t>
    </r>
    <r>
      <rPr>
        <sz val="9"/>
        <rFont val="Century"/>
        <family val="1"/>
      </rPr>
      <t>8</t>
    </r>
    <r>
      <rPr>
        <sz val="9"/>
        <rFont val="ＭＳ 明朝"/>
        <family val="1"/>
        <charset val="128"/>
      </rPr>
      <t>号　
ホールサイドコート</t>
    </r>
    <r>
      <rPr>
        <sz val="9"/>
        <rFont val="Century"/>
        <family val="1"/>
      </rPr>
      <t>203</t>
    </r>
    <r>
      <rPr>
        <sz val="9"/>
        <rFont val="ＭＳ 明朝"/>
        <family val="1"/>
        <charset val="128"/>
      </rPr>
      <t>号</t>
    </r>
    <rPh sb="0" eb="3">
      <t>オオサカフ</t>
    </rPh>
    <rPh sb="3" eb="6">
      <t>スイタシ</t>
    </rPh>
    <rPh sb="6" eb="8">
      <t>イズミチョウ</t>
    </rPh>
    <rPh sb="8" eb="11">
      <t>イッチョウメ</t>
    </rPh>
    <rPh sb="13" eb="14">
      <t>バン</t>
    </rPh>
    <rPh sb="15" eb="16">
      <t>ゴウ</t>
    </rPh>
    <rPh sb="30" eb="31">
      <t>ゴウ</t>
    </rPh>
    <phoneticPr fontId="4"/>
  </si>
  <si>
    <t>訪問介護
訪問介護相当サービス</t>
    <rPh sb="0" eb="2">
      <t>ホウモン</t>
    </rPh>
    <rPh sb="2" eb="4">
      <t>カイゴ</t>
    </rPh>
    <phoneticPr fontId="4"/>
  </si>
  <si>
    <r>
      <rPr>
        <sz val="9"/>
        <rFont val="ＭＳ 明朝"/>
        <family val="1"/>
        <charset val="128"/>
      </rPr>
      <t>〒</t>
    </r>
    <r>
      <rPr>
        <sz val="9"/>
        <rFont val="Century"/>
        <family val="1"/>
      </rPr>
      <t>567-0817</t>
    </r>
    <phoneticPr fontId="4"/>
  </si>
  <si>
    <t>ＳＯＭＰＯケア　茨木　訪問介護</t>
    <rPh sb="8" eb="10">
      <t>イバラキ</t>
    </rPh>
    <rPh sb="11" eb="13">
      <t>ホウモン</t>
    </rPh>
    <rPh sb="13" eb="15">
      <t>カイゴ</t>
    </rPh>
    <phoneticPr fontId="4"/>
  </si>
  <si>
    <r>
      <rPr>
        <sz val="9"/>
        <rFont val="ＭＳ 明朝"/>
        <family val="1"/>
        <charset val="128"/>
      </rPr>
      <t>大阪府茨木市別院町</t>
    </r>
    <r>
      <rPr>
        <sz val="9"/>
        <rFont val="Century"/>
        <family val="1"/>
      </rPr>
      <t>6</t>
    </r>
    <r>
      <rPr>
        <sz val="9"/>
        <rFont val="ＭＳ 明朝"/>
        <family val="1"/>
        <charset val="128"/>
      </rPr>
      <t>番</t>
    </r>
    <r>
      <rPr>
        <sz val="9"/>
        <rFont val="Century"/>
        <family val="1"/>
      </rPr>
      <t>32</t>
    </r>
    <r>
      <rPr>
        <sz val="9"/>
        <rFont val="ＭＳ 明朝"/>
        <family val="1"/>
        <charset val="128"/>
      </rPr>
      <t>号　紀和ビル</t>
    </r>
    <r>
      <rPr>
        <sz val="9"/>
        <rFont val="Century"/>
        <family val="1"/>
      </rPr>
      <t>201</t>
    </r>
    <r>
      <rPr>
        <sz val="9"/>
        <rFont val="ＭＳ 明朝"/>
        <family val="1"/>
        <charset val="128"/>
      </rPr>
      <t>号</t>
    </r>
    <rPh sb="0" eb="3">
      <t>オオサカフ</t>
    </rPh>
    <rPh sb="3" eb="6">
      <t>イバラキシ</t>
    </rPh>
    <rPh sb="6" eb="9">
      <t>ベツインチョウ</t>
    </rPh>
    <rPh sb="10" eb="11">
      <t>バン</t>
    </rPh>
    <rPh sb="13" eb="14">
      <t>ゴウ</t>
    </rPh>
    <rPh sb="15" eb="17">
      <t>キワ</t>
    </rPh>
    <rPh sb="22" eb="23">
      <t>ゴウ</t>
    </rPh>
    <phoneticPr fontId="4"/>
  </si>
  <si>
    <t>訪問介護
訪問介護相当サービス</t>
    <rPh sb="0" eb="2">
      <t>ホウモン</t>
    </rPh>
    <rPh sb="2" eb="4">
      <t>カイゴ</t>
    </rPh>
    <rPh sb="5" eb="7">
      <t>ホウモン</t>
    </rPh>
    <rPh sb="7" eb="9">
      <t>カイゴ</t>
    </rPh>
    <rPh sb="9" eb="11">
      <t>ソウトウ</t>
    </rPh>
    <phoneticPr fontId="4"/>
  </si>
  <si>
    <t>ＳＯＭＰＯケア　豊中　訪問介護</t>
    <rPh sb="8" eb="10">
      <t>トヨナカ</t>
    </rPh>
    <rPh sb="11" eb="13">
      <t>ホウモン</t>
    </rPh>
    <rPh sb="13" eb="15">
      <t>カイゴ</t>
    </rPh>
    <phoneticPr fontId="4"/>
  </si>
  <si>
    <t>訪問介護
訪問型介護予防サービス
訪問型生活援助サービス</t>
    <rPh sb="0" eb="2">
      <t>ホウモン</t>
    </rPh>
    <rPh sb="2" eb="4">
      <t>カイゴ</t>
    </rPh>
    <rPh sb="5" eb="7">
      <t>ホウモン</t>
    </rPh>
    <rPh sb="7" eb="8">
      <t>ガタ</t>
    </rPh>
    <rPh sb="8" eb="10">
      <t>カイゴ</t>
    </rPh>
    <rPh sb="10" eb="12">
      <t>ヨボウ</t>
    </rPh>
    <rPh sb="17" eb="19">
      <t>ホウモン</t>
    </rPh>
    <rPh sb="19" eb="20">
      <t>ガタ</t>
    </rPh>
    <rPh sb="20" eb="22">
      <t>セイカツ</t>
    </rPh>
    <rPh sb="22" eb="24">
      <t>エンジョ</t>
    </rPh>
    <phoneticPr fontId="4"/>
  </si>
  <si>
    <r>
      <rPr>
        <sz val="9"/>
        <rFont val="ＭＳ Ｐ明朝"/>
        <family val="1"/>
        <charset val="128"/>
      </rPr>
      <t>〒</t>
    </r>
    <r>
      <rPr>
        <sz val="9"/>
        <rFont val="Century"/>
        <family val="1"/>
      </rPr>
      <t>577-0056</t>
    </r>
    <phoneticPr fontId="4"/>
  </si>
  <si>
    <t>ＳＯＭＰＯケア　布施　訪問介護</t>
    <rPh sb="8" eb="10">
      <t>フセ</t>
    </rPh>
    <rPh sb="11" eb="13">
      <t>ホウモン</t>
    </rPh>
    <rPh sb="13" eb="15">
      <t>カイゴ</t>
    </rPh>
    <phoneticPr fontId="4"/>
  </si>
  <si>
    <r>
      <rPr>
        <sz val="9"/>
        <rFont val="ＭＳ Ｐ明朝"/>
        <family val="1"/>
        <charset val="128"/>
      </rPr>
      <t>大阪府東大阪市長堂三丁目</t>
    </r>
    <r>
      <rPr>
        <sz val="9"/>
        <rFont val="Century"/>
        <family val="1"/>
      </rPr>
      <t>20</t>
    </r>
    <r>
      <rPr>
        <sz val="9"/>
        <rFont val="ＭＳ Ｐ明朝"/>
        <family val="1"/>
        <charset val="128"/>
      </rPr>
      <t>番</t>
    </r>
    <r>
      <rPr>
        <sz val="9"/>
        <rFont val="Century"/>
        <family val="1"/>
      </rPr>
      <t>11</t>
    </r>
    <r>
      <rPr>
        <sz val="9"/>
        <rFont val="ＭＳ Ｐ明朝"/>
        <family val="1"/>
        <charset val="128"/>
      </rPr>
      <t>号</t>
    </r>
    <phoneticPr fontId="4"/>
  </si>
  <si>
    <t>訪問介護
介護予防型訪問サービス
生活援助型訪問サービス</t>
    <rPh sb="0" eb="2">
      <t>ホウモン</t>
    </rPh>
    <rPh sb="2" eb="4">
      <t>カイゴ</t>
    </rPh>
    <rPh sb="5" eb="7">
      <t>カイゴ</t>
    </rPh>
    <rPh sb="7" eb="9">
      <t>ヨボウ</t>
    </rPh>
    <rPh sb="9" eb="10">
      <t>ガタ</t>
    </rPh>
    <rPh sb="10" eb="12">
      <t>ホウモン</t>
    </rPh>
    <rPh sb="17" eb="19">
      <t>セイカツ</t>
    </rPh>
    <rPh sb="19" eb="22">
      <t>エンジョガタ</t>
    </rPh>
    <rPh sb="22" eb="24">
      <t>ホウモン</t>
    </rPh>
    <phoneticPr fontId="4"/>
  </si>
  <si>
    <t>ＳＯＭＰＯケア　交野　訪問介護</t>
    <rPh sb="8" eb="10">
      <t>カタノ</t>
    </rPh>
    <rPh sb="11" eb="13">
      <t>ホウモン</t>
    </rPh>
    <rPh sb="13" eb="15">
      <t>カイゴ</t>
    </rPh>
    <phoneticPr fontId="4"/>
  </si>
  <si>
    <t>ＳＯＭＰＯケア　門真　訪問介護</t>
    <rPh sb="8" eb="10">
      <t>カドマ</t>
    </rPh>
    <rPh sb="11" eb="13">
      <t>ホウモン</t>
    </rPh>
    <rPh sb="13" eb="15">
      <t>カイゴ</t>
    </rPh>
    <phoneticPr fontId="4"/>
  </si>
  <si>
    <t>訪問介護
訪問型サービス（現行相当）</t>
    <rPh sb="0" eb="2">
      <t>ホウモン</t>
    </rPh>
    <rPh sb="2" eb="4">
      <t>カイゴ</t>
    </rPh>
    <rPh sb="5" eb="7">
      <t>ホウモン</t>
    </rPh>
    <rPh sb="7" eb="8">
      <t>ガタ</t>
    </rPh>
    <rPh sb="13" eb="15">
      <t>ゲンコウ</t>
    </rPh>
    <rPh sb="15" eb="17">
      <t>ソウトウ</t>
    </rPh>
    <phoneticPr fontId="4"/>
  </si>
  <si>
    <r>
      <rPr>
        <sz val="9"/>
        <rFont val="ＭＳ Ｐ明朝"/>
        <family val="1"/>
        <charset val="128"/>
      </rPr>
      <t>〒</t>
    </r>
    <r>
      <rPr>
        <sz val="9"/>
        <rFont val="Century"/>
        <family val="1"/>
      </rPr>
      <t>572-0828</t>
    </r>
    <phoneticPr fontId="4"/>
  </si>
  <si>
    <t>ＳＯＭＰＯケア　萱島　訪問介護</t>
    <rPh sb="8" eb="10">
      <t>カヤシマ</t>
    </rPh>
    <rPh sb="11" eb="13">
      <t>ホウモン</t>
    </rPh>
    <rPh sb="13" eb="15">
      <t>カイゴ</t>
    </rPh>
    <phoneticPr fontId="4"/>
  </si>
  <si>
    <r>
      <rPr>
        <sz val="9"/>
        <rFont val="ＭＳ Ｐ明朝"/>
        <family val="1"/>
        <charset val="128"/>
      </rPr>
      <t>大阪府寝屋川市萱島桜園町</t>
    </r>
    <r>
      <rPr>
        <sz val="9"/>
        <rFont val="Century"/>
        <family val="1"/>
      </rPr>
      <t>21</t>
    </r>
    <r>
      <rPr>
        <sz val="9"/>
        <rFont val="ＭＳ Ｐ明朝"/>
        <family val="1"/>
        <charset val="128"/>
      </rPr>
      <t>番</t>
    </r>
    <r>
      <rPr>
        <sz val="9"/>
        <rFont val="Century"/>
        <family val="1"/>
      </rPr>
      <t>8</t>
    </r>
    <r>
      <rPr>
        <sz val="9"/>
        <rFont val="ＭＳ Ｐ明朝"/>
        <family val="1"/>
        <charset val="128"/>
      </rPr>
      <t>号</t>
    </r>
    <phoneticPr fontId="4"/>
  </si>
  <si>
    <t>訪問介護
訪問型サービスＡ</t>
    <rPh sb="0" eb="2">
      <t>ホウモン</t>
    </rPh>
    <rPh sb="2" eb="4">
      <t>カイゴ</t>
    </rPh>
    <rPh sb="5" eb="7">
      <t>ホウモン</t>
    </rPh>
    <rPh sb="7" eb="8">
      <t>ガタ</t>
    </rPh>
    <phoneticPr fontId="4"/>
  </si>
  <si>
    <t>ＳＯＭＰＯケア　ラヴィーレ岸和田　訪問介護</t>
    <rPh sb="13" eb="16">
      <t>キシワダ</t>
    </rPh>
    <rPh sb="17" eb="19">
      <t>ホウモン</t>
    </rPh>
    <rPh sb="19" eb="21">
      <t>カイゴ</t>
    </rPh>
    <phoneticPr fontId="4"/>
  </si>
  <si>
    <t>通所介護
介護予防型通所サービス
短時間型通所サービス</t>
    <rPh sb="0" eb="2">
      <t>ツウショ</t>
    </rPh>
    <rPh sb="2" eb="4">
      <t>カイゴ</t>
    </rPh>
    <rPh sb="5" eb="7">
      <t>カイゴ</t>
    </rPh>
    <rPh sb="7" eb="10">
      <t>ヨボウガタ</t>
    </rPh>
    <rPh sb="10" eb="12">
      <t>ツウショ</t>
    </rPh>
    <rPh sb="17" eb="21">
      <t>タンジカンガタ</t>
    </rPh>
    <rPh sb="21" eb="23">
      <t>ツウショ</t>
    </rPh>
    <phoneticPr fontId="4"/>
  </si>
  <si>
    <t>ＳＯＭＰＯケア　天王寺　デイサービスゆり</t>
    <rPh sb="8" eb="11">
      <t>テンノウジ</t>
    </rPh>
    <phoneticPr fontId="4"/>
  </si>
  <si>
    <t>2019/1/1～　ＳＯＭＰＯケア　天王寺　デイサービスより変更</t>
    <rPh sb="30" eb="32">
      <t>ヘンコウ</t>
    </rPh>
    <phoneticPr fontId="4"/>
  </si>
  <si>
    <t>通所介護・
通所介護相当サービス</t>
    <rPh sb="0" eb="2">
      <t>ツウショ</t>
    </rPh>
    <rPh sb="2" eb="4">
      <t>カイゴ</t>
    </rPh>
    <rPh sb="6" eb="8">
      <t>ツウショ</t>
    </rPh>
    <rPh sb="8" eb="10">
      <t>カイゴ</t>
    </rPh>
    <rPh sb="10" eb="12">
      <t>ソウトウ</t>
    </rPh>
    <phoneticPr fontId="4"/>
  </si>
  <si>
    <t>ＳＯＭＰＯケア　門真ゆり　デイサービス</t>
    <rPh sb="8" eb="10">
      <t>カドマ</t>
    </rPh>
    <phoneticPr fontId="4"/>
  </si>
  <si>
    <r>
      <rPr>
        <sz val="9"/>
        <rFont val="ＭＳ Ｐ明朝"/>
        <family val="1"/>
        <charset val="128"/>
      </rPr>
      <t>〒</t>
    </r>
    <r>
      <rPr>
        <sz val="9"/>
        <rFont val="Century"/>
        <family val="1"/>
      </rPr>
      <t>571-0002</t>
    </r>
    <phoneticPr fontId="4"/>
  </si>
  <si>
    <t>ＳＯＭＰＯケア　門真光の森　デイサービス</t>
    <rPh sb="8" eb="10">
      <t>カドマ</t>
    </rPh>
    <rPh sb="10" eb="11">
      <t>ヒカリ</t>
    </rPh>
    <rPh sb="12" eb="13">
      <t>モリ</t>
    </rPh>
    <phoneticPr fontId="4"/>
  </si>
  <si>
    <r>
      <rPr>
        <sz val="9"/>
        <rFont val="ＭＳ Ｐ明朝"/>
        <family val="1"/>
        <charset val="128"/>
      </rPr>
      <t>大阪府門真市岸和田二丁目</t>
    </r>
    <r>
      <rPr>
        <sz val="9"/>
        <rFont val="Century"/>
        <family val="1"/>
      </rPr>
      <t>16</t>
    </r>
    <r>
      <rPr>
        <sz val="9"/>
        <rFont val="ＭＳ Ｐ明朝"/>
        <family val="1"/>
        <charset val="128"/>
      </rPr>
      <t>番</t>
    </r>
    <r>
      <rPr>
        <sz val="9"/>
        <rFont val="Century"/>
        <family val="1"/>
      </rPr>
      <t>10</t>
    </r>
    <r>
      <rPr>
        <sz val="9"/>
        <rFont val="ＭＳ Ｐ明朝"/>
        <family val="1"/>
        <charset val="128"/>
      </rPr>
      <t>号</t>
    </r>
    <phoneticPr fontId="4"/>
  </si>
  <si>
    <t>通所介護
通所介護相当サービス
通所型サービスＡ</t>
    <rPh sb="0" eb="2">
      <t>ツウショ</t>
    </rPh>
    <rPh sb="2" eb="4">
      <t>カイゴ</t>
    </rPh>
    <rPh sb="5" eb="7">
      <t>ツウショ</t>
    </rPh>
    <rPh sb="7" eb="9">
      <t>カイゴ</t>
    </rPh>
    <rPh sb="9" eb="11">
      <t>ソウトウ</t>
    </rPh>
    <rPh sb="16" eb="18">
      <t>ツウショ</t>
    </rPh>
    <rPh sb="18" eb="19">
      <t>ガタ</t>
    </rPh>
    <phoneticPr fontId="4"/>
  </si>
  <si>
    <t>ＳＯＭＰＯケア　ハッピーデイズ岸和田</t>
    <rPh sb="15" eb="18">
      <t>キシワダ</t>
    </rPh>
    <phoneticPr fontId="4"/>
  </si>
  <si>
    <t>（介護予防）訪問看護</t>
    <rPh sb="1" eb="3">
      <t>カイゴ</t>
    </rPh>
    <rPh sb="3" eb="5">
      <t>ヨボウ</t>
    </rPh>
    <rPh sb="6" eb="8">
      <t>ホウモン</t>
    </rPh>
    <rPh sb="8" eb="10">
      <t>カンゴ</t>
    </rPh>
    <phoneticPr fontId="4"/>
  </si>
  <si>
    <t>ＳＯＭＰＯケア　ラヴィーレ岸和田　訪問看護</t>
    <rPh sb="13" eb="16">
      <t>キシワダ</t>
    </rPh>
    <rPh sb="17" eb="19">
      <t>ホウモン</t>
    </rPh>
    <rPh sb="19" eb="21">
      <t>カンゴ</t>
    </rPh>
    <phoneticPr fontId="4"/>
  </si>
  <si>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</si>
  <si>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ＳＯＭＰＯケア　阿倍野　定期巡回</t>
    <rPh sb="8" eb="11">
      <t>アベノ</t>
    </rPh>
    <phoneticPr fontId="4"/>
  </si>
  <si>
    <t>ＳＯＭＰＯケア　城東　定期巡回</t>
    <rPh sb="8" eb="10">
      <t>ジョウトウ</t>
    </rPh>
    <phoneticPr fontId="4"/>
  </si>
  <si>
    <t>ＳＯＭＰＯケア　吹田　定期巡回</t>
    <rPh sb="8" eb="10">
      <t>スイタ</t>
    </rPh>
    <phoneticPr fontId="4"/>
  </si>
  <si>
    <t>ＳＯＭＰＯケア　茨木　定期巡回</t>
    <rPh sb="8" eb="10">
      <t>イバラキ</t>
    </rPh>
    <phoneticPr fontId="4"/>
  </si>
  <si>
    <t>ＳＯＭＰＯケア　豊中　定期巡回</t>
    <rPh sb="8" eb="10">
      <t>トヨナカ</t>
    </rPh>
    <rPh sb="11" eb="13">
      <t>テイキ</t>
    </rPh>
    <rPh sb="13" eb="15">
      <t>ジュンカイ</t>
    </rPh>
    <phoneticPr fontId="4"/>
  </si>
  <si>
    <t>ＳＯＭＰＯケア　門真　定期巡回</t>
    <rPh sb="8" eb="10">
      <t>カドマ</t>
    </rPh>
    <rPh sb="11" eb="13">
      <t>テイキ</t>
    </rPh>
    <rPh sb="13" eb="15">
      <t>ジュンカイ</t>
    </rPh>
    <phoneticPr fontId="4"/>
  </si>
  <si>
    <t>夜間対応型訪問介護</t>
    <rPh sb="0" eb="2">
      <t>ヤカン</t>
    </rPh>
    <rPh sb="2" eb="5">
      <t>タイオウガタ</t>
    </rPh>
    <rPh sb="5" eb="7">
      <t>ホウモン</t>
    </rPh>
    <rPh sb="7" eb="9">
      <t>カイゴ</t>
    </rPh>
    <phoneticPr fontId="4"/>
  </si>
  <si>
    <t>536-0013</t>
    <phoneticPr fontId="4"/>
  </si>
  <si>
    <t>ＳＯＭＰＯケア　城東　夜間訪問介護</t>
    <rPh sb="8" eb="10">
      <t>ジョウトウ</t>
    </rPh>
    <phoneticPr fontId="4"/>
  </si>
  <si>
    <t>ＳＯＭＰＯケア　茨木　夜間訪問介護</t>
    <rPh sb="8" eb="10">
      <t>イバラキ</t>
    </rPh>
    <rPh sb="11" eb="13">
      <t>ヤカン</t>
    </rPh>
    <rPh sb="13" eb="15">
      <t>ホウモン</t>
    </rPh>
    <rPh sb="15" eb="17">
      <t>カイゴ</t>
    </rPh>
    <phoneticPr fontId="4"/>
  </si>
  <si>
    <t>ＳＯＭＰＯケア　豊中　夜間訪問介護</t>
    <rPh sb="8" eb="10">
      <t>トヨナカ</t>
    </rPh>
    <rPh sb="11" eb="13">
      <t>ヤカン</t>
    </rPh>
    <rPh sb="13" eb="15">
      <t>ホウモン</t>
    </rPh>
    <rPh sb="15" eb="17">
      <t>カイゴ</t>
    </rPh>
    <phoneticPr fontId="4"/>
  </si>
  <si>
    <t>（介護予防）福祉用具貸与・特定（介護予防）福祉用具販売</t>
    <rPh sb="1" eb="3">
      <t>カイゴ</t>
    </rPh>
    <rPh sb="3" eb="5">
      <t>ヨボウ</t>
    </rPh>
    <rPh sb="6" eb="8">
      <t>フクシ</t>
    </rPh>
    <rPh sb="8" eb="10">
      <t>ヨウグ</t>
    </rPh>
    <rPh sb="10" eb="12">
      <t>タイヨ</t>
    </rPh>
    <rPh sb="13" eb="15">
      <t>トクテイ</t>
    </rPh>
    <rPh sb="16" eb="18">
      <t>カイゴ</t>
    </rPh>
    <rPh sb="18" eb="20">
      <t>ヨボウ</t>
    </rPh>
    <rPh sb="21" eb="23">
      <t>フクシ</t>
    </rPh>
    <rPh sb="23" eb="25">
      <t>ヨウグ</t>
    </rPh>
    <rPh sb="25" eb="27">
      <t>ハンバイ</t>
    </rPh>
    <phoneticPr fontId="4"/>
  </si>
  <si>
    <r>
      <rPr>
        <sz val="9"/>
        <rFont val="ＭＳ Ｐ明朝"/>
        <family val="1"/>
        <charset val="128"/>
      </rPr>
      <t>〒</t>
    </r>
    <r>
      <rPr>
        <sz val="9"/>
        <rFont val="Century"/>
        <family val="1"/>
      </rPr>
      <t>530-6005</t>
    </r>
    <phoneticPr fontId="4"/>
  </si>
  <si>
    <t>ＳＯＭＰＯケア　関西　福祉用具</t>
    <rPh sb="8" eb="10">
      <t>カンサイ</t>
    </rPh>
    <rPh sb="11" eb="13">
      <t>フクシ</t>
    </rPh>
    <rPh sb="13" eb="15">
      <t>ヨウグ</t>
    </rPh>
    <phoneticPr fontId="4"/>
  </si>
  <si>
    <r>
      <rPr>
        <sz val="9"/>
        <rFont val="ＭＳ Ｐ明朝"/>
        <family val="1"/>
        <charset val="128"/>
      </rPr>
      <t>大阪府大阪市北区天満橋一丁目</t>
    </r>
    <r>
      <rPr>
        <sz val="9"/>
        <rFont val="Century"/>
        <family val="1"/>
      </rPr>
      <t>8</t>
    </r>
    <r>
      <rPr>
        <sz val="9"/>
        <rFont val="ＭＳ Ｐ明朝"/>
        <family val="1"/>
        <charset val="128"/>
      </rPr>
      <t>番</t>
    </r>
    <r>
      <rPr>
        <sz val="9"/>
        <rFont val="Century"/>
        <family val="1"/>
      </rPr>
      <t>30</t>
    </r>
    <r>
      <rPr>
        <sz val="9"/>
        <rFont val="ＭＳ Ｐ明朝"/>
        <family val="1"/>
        <charset val="128"/>
      </rPr>
      <t>号　</t>
    </r>
    <r>
      <rPr>
        <sz val="9"/>
        <rFont val="Century"/>
        <family val="1"/>
      </rPr>
      <t>OAP</t>
    </r>
    <r>
      <rPr>
        <sz val="9"/>
        <rFont val="ＭＳ Ｐ明朝"/>
        <family val="1"/>
        <charset val="128"/>
      </rPr>
      <t>タワー</t>
    </r>
    <r>
      <rPr>
        <sz val="9"/>
        <rFont val="Century"/>
        <family val="1"/>
      </rPr>
      <t>5F</t>
    </r>
    <rPh sb="0" eb="2">
      <t>オオサカ</t>
    </rPh>
    <rPh sb="2" eb="3">
      <t>フ</t>
    </rPh>
    <rPh sb="3" eb="6">
      <t>オオサカシ</t>
    </rPh>
    <rPh sb="6" eb="8">
      <t>キタク</t>
    </rPh>
    <rPh sb="8" eb="11">
      <t>テンマバシ</t>
    </rPh>
    <rPh sb="11" eb="14">
      <t>イッチョウメ</t>
    </rPh>
    <rPh sb="15" eb="16">
      <t>バン</t>
    </rPh>
    <rPh sb="18" eb="19">
      <t>ゴウ</t>
    </rPh>
    <phoneticPr fontId="4"/>
  </si>
  <si>
    <t>身体拘束</t>
    <rPh sb="0" eb="2">
      <t>シンタイ</t>
    </rPh>
    <rPh sb="2" eb="4">
      <t>コウソク</t>
    </rPh>
    <phoneticPr fontId="4"/>
  </si>
  <si>
    <t>入居継続</t>
    <rPh sb="0" eb="2">
      <t>ニュウキョ</t>
    </rPh>
    <rPh sb="2" eb="4">
      <t>ケイゾク</t>
    </rPh>
    <phoneticPr fontId="4"/>
  </si>
  <si>
    <t>退院・退所</t>
    <rPh sb="0" eb="2">
      <t>タイイン</t>
    </rPh>
    <rPh sb="3" eb="5">
      <t>タイショ</t>
    </rPh>
    <phoneticPr fontId="4"/>
  </si>
  <si>
    <t>身体拘束廃止未実施減算</t>
    <rPh sb="0" eb="2">
      <t>シンタイ</t>
    </rPh>
    <rPh sb="2" eb="4">
      <t>コウソク</t>
    </rPh>
    <rPh sb="4" eb="6">
      <t>ハイシ</t>
    </rPh>
    <rPh sb="6" eb="9">
      <t>ミジッシ</t>
    </rPh>
    <rPh sb="9" eb="11">
      <t>ゲンサン</t>
    </rPh>
    <phoneticPr fontId="4"/>
  </si>
  <si>
    <t>別添3で選択した級地</t>
    <rPh sb="0" eb="2">
      <t>ベッテン</t>
    </rPh>
    <rPh sb="4" eb="6">
      <t>センタク</t>
    </rPh>
    <rPh sb="8" eb="10">
      <t>キュウチ</t>
    </rPh>
    <phoneticPr fontId="4"/>
  </si>
  <si>
    <t>そんぽの家　寝屋川寿町・ホーム長</t>
    <rPh sb="4" eb="5">
      <t>イエ</t>
    </rPh>
    <rPh sb="6" eb="9">
      <t>ネヤガワ</t>
    </rPh>
    <rPh sb="9" eb="11">
      <t>コトブキチョウ</t>
    </rPh>
    <rPh sb="15" eb="16">
      <t>チョウ</t>
    </rPh>
    <phoneticPr fontId="4"/>
  </si>
  <si>
    <t>そんぽのいえ　ねやがわことぶきちょう</t>
    <phoneticPr fontId="4"/>
  </si>
  <si>
    <t>　　　　　 そんぽの家　寝屋川寿町</t>
    <rPh sb="10" eb="11">
      <t>イエ</t>
    </rPh>
    <rPh sb="12" eb="15">
      <t>ネヤガワ</t>
    </rPh>
    <rPh sb="15" eb="17">
      <t>コトブキチョウ</t>
    </rPh>
    <phoneticPr fontId="4"/>
  </si>
  <si>
    <t>572-0029</t>
    <phoneticPr fontId="4"/>
  </si>
  <si>
    <t>大阪府寝屋川市寿町53番8号</t>
    <rPh sb="0" eb="3">
      <t>オオサカフ</t>
    </rPh>
    <rPh sb="3" eb="7">
      <t>ネヤガワシ</t>
    </rPh>
    <rPh sb="7" eb="9">
      <t>コトブキチョウ</t>
    </rPh>
    <rPh sb="11" eb="12">
      <t>バン</t>
    </rPh>
    <rPh sb="13" eb="14">
      <t>ゴウ</t>
    </rPh>
    <phoneticPr fontId="4"/>
  </si>
  <si>
    <t>京阪本線　香里園駅　下車　徒歩約10分（約600m）</t>
    <rPh sb="0" eb="2">
      <t>ケイハン</t>
    </rPh>
    <rPh sb="2" eb="4">
      <t>ホンセン</t>
    </rPh>
    <rPh sb="5" eb="6">
      <t>カオル</t>
    </rPh>
    <rPh sb="6" eb="7">
      <t>サト</t>
    </rPh>
    <rPh sb="7" eb="8">
      <t>エン</t>
    </rPh>
    <rPh sb="8" eb="9">
      <t>エキ</t>
    </rPh>
    <rPh sb="10" eb="12">
      <t>ゲシャ</t>
    </rPh>
    <rPh sb="13" eb="15">
      <t>トホ</t>
    </rPh>
    <rPh sb="15" eb="16">
      <t>ヤク</t>
    </rPh>
    <rPh sb="18" eb="19">
      <t>フン</t>
    </rPh>
    <rPh sb="20" eb="21">
      <t>ヤク</t>
    </rPh>
    <phoneticPr fontId="4"/>
  </si>
  <si>
    <t>072-833-8730</t>
    <phoneticPr fontId="4"/>
  </si>
  <si>
    <t>ホーム長</t>
    <rPh sb="3" eb="4">
      <t>チョウ</t>
    </rPh>
    <phoneticPr fontId="4"/>
  </si>
  <si>
    <t>（地上</t>
    <phoneticPr fontId="4"/>
  </si>
  <si>
    <t>階、地階</t>
    <phoneticPr fontId="4"/>
  </si>
  <si>
    <t>階）</t>
    <phoneticPr fontId="4"/>
  </si>
  <si>
    <t>13.02㎡</t>
    <phoneticPr fontId="4"/>
  </si>
  <si>
    <t>1人部屋</t>
    <rPh sb="0" eb="2">
      <t>ヒトリ</t>
    </rPh>
    <rPh sb="2" eb="4">
      <t>ヘヤ</t>
    </rPh>
    <phoneticPr fontId="4"/>
  </si>
  <si>
    <t>13.08㎡</t>
    <phoneticPr fontId="4"/>
  </si>
  <si>
    <t>13.15㎡</t>
    <phoneticPr fontId="4"/>
  </si>
  <si>
    <t>13.19㎡</t>
    <phoneticPr fontId="4"/>
  </si>
  <si>
    <t>13.31㎡</t>
    <phoneticPr fontId="4"/>
  </si>
  <si>
    <t>13.56㎡</t>
    <phoneticPr fontId="4"/>
  </si>
  <si>
    <t>14.74㎡</t>
    <phoneticPr fontId="4"/>
  </si>
  <si>
    <t>14.88㎡</t>
    <phoneticPr fontId="4"/>
  </si>
  <si>
    <t>事務室、食堂・談話・機能訓練指導室、健康相談室兼更衣室、駐車場（7台）</t>
    <rPh sb="0" eb="3">
      <t>ジムシツ</t>
    </rPh>
    <rPh sb="4" eb="6">
      <t>ショクドウ</t>
    </rPh>
    <rPh sb="7" eb="9">
      <t>ダンワ</t>
    </rPh>
    <rPh sb="10" eb="12">
      <t>キノウ</t>
    </rPh>
    <rPh sb="12" eb="14">
      <t>クンレン</t>
    </rPh>
    <rPh sb="14" eb="16">
      <t>シドウ</t>
    </rPh>
    <rPh sb="16" eb="17">
      <t>シツ</t>
    </rPh>
    <rPh sb="18" eb="20">
      <t>ケンコウ</t>
    </rPh>
    <rPh sb="20" eb="23">
      <t>ソウダンシツ</t>
    </rPh>
    <rPh sb="23" eb="24">
      <t>ケン</t>
    </rPh>
    <rPh sb="24" eb="27">
      <t>コウイシツ</t>
    </rPh>
    <rPh sb="28" eb="31">
      <t>チュウシャジョウ</t>
    </rPh>
    <rPh sb="33" eb="34">
      <t>ダイ</t>
    </rPh>
    <phoneticPr fontId="4"/>
  </si>
  <si>
    <t>内科</t>
    <rPh sb="0" eb="2">
      <t>ナイカ</t>
    </rPh>
    <phoneticPr fontId="4"/>
  </si>
  <si>
    <t>大阪府寝屋川市石津中町34－22</t>
    <rPh sb="0" eb="3">
      <t>オオサカフ</t>
    </rPh>
    <rPh sb="3" eb="7">
      <t>ネヤガワシ</t>
    </rPh>
    <rPh sb="7" eb="9">
      <t>イシヅ</t>
    </rPh>
    <rPh sb="9" eb="11">
      <t>ナカマチ</t>
    </rPh>
    <phoneticPr fontId="4"/>
  </si>
  <si>
    <t>内科・整形外科・眼科</t>
    <rPh sb="3" eb="5">
      <t>セイケイ</t>
    </rPh>
    <rPh sb="5" eb="7">
      <t>ゲカ</t>
    </rPh>
    <rPh sb="8" eb="10">
      <t>ガンカ</t>
    </rPh>
    <phoneticPr fontId="4"/>
  </si>
  <si>
    <t>内科・精神科</t>
    <rPh sb="3" eb="6">
      <t>セイシンカ</t>
    </rPh>
    <phoneticPr fontId="4"/>
  </si>
  <si>
    <t>住み替え後の居室に移行</t>
    <phoneticPr fontId="4"/>
  </si>
  <si>
    <t>機能訓練指導員非常勤1名</t>
    <rPh sb="0" eb="2">
      <t>キノウ</t>
    </rPh>
    <rPh sb="2" eb="4">
      <t>クンレン</t>
    </rPh>
    <rPh sb="4" eb="7">
      <t>シドウイン</t>
    </rPh>
    <rPh sb="7" eb="10">
      <t>ヒジョウキン</t>
    </rPh>
    <rPh sb="11" eb="12">
      <t>メイ</t>
    </rPh>
    <phoneticPr fontId="4"/>
  </si>
  <si>
    <t>看護職員非常勤1名</t>
    <rPh sb="0" eb="2">
      <t>カンゴ</t>
    </rPh>
    <rPh sb="2" eb="4">
      <t>ショクイン</t>
    </rPh>
    <rPh sb="4" eb="7">
      <t>ヒジョウキン</t>
    </rPh>
    <rPh sb="8" eb="9">
      <t>メイ</t>
    </rPh>
    <phoneticPr fontId="4"/>
  </si>
  <si>
    <t>委託（ＳＯＭＰＯケアフーズ株式会社）</t>
    <phoneticPr fontId="4"/>
  </si>
  <si>
    <t>13.08㎡～14.88㎡</t>
    <phoneticPr fontId="4"/>
  </si>
  <si>
    <t>（Ⅱ）</t>
  </si>
  <si>
    <t>のびのびとこれまで通りの暮らしにつながる、自由に自立した生活ができる環境を整え、それぞれのお部屋で、趣味に興じたり、自然に身体を動かしたり、思い思いにお過ごしいただけます。
お一人おひとりの状態を考慮した「カスタムメイドケア」の実践により、自立した生活の支援を致します。
テクノロジーの活用により、介護における利用者の選択肢を増やし、介護職は人にしかできない介護に注力することで、利用者の自立支援、QOL向上を目指します。</t>
    <phoneticPr fontId="4"/>
  </si>
  <si>
    <t>入居者の意思を尊重し、心身の特性にあわせた自立支援サービスを提供することを通じて、生活の質の向上を目指す。また、地域とのかかわりを深め、入居者の地域での暮らしを支える。</t>
    <phoneticPr fontId="4"/>
  </si>
  <si>
    <t>1　事業者は、指定特定施設入居者生活介護等の提供に当たっては、入居者または他の入居者の生命または身体を保護するため緊急やむを得ない場合を除き、身体的拘束その他入居者の行動を制限する行為（以下「身体的拘束等」という）は行わない。ただし、緊急やむを得ず身体的拘束等を行う場合は、あらかじめ非代替性、一時性、切迫性の３つの要件についてそれぞれ検討の上、入居者（入居者が意思表示をできない場合は身元保証人）または家族に説明して理解を得るものとする。
2　事業者は、前項の身体的拘束等の実施に当たっては、その様態および時間、その際の入居者の心身状況、緊急やむを得なかった理由を記録し、定期的な見直しの際の資料とする。なお、入居者、身元保証人もしくは家族の要求がある場合または監督機関の指示がある場合には、これを開示する。また、「緊急やむを得ない場合」に該当するかを常に観察・再検討し、要件に該当しなくなった場合には直ちに拘束を解除する。
3　事業者は、身体的拘束等の適正化を図るため、次に掲げる措置を講じる。
(1)　身体的拘束等の適正化のための対策を検討する委員会を３月に1回以上開催するとともに、その結果について、職員に周知徹底を図ること。
(2)　身体的拘束等の適正化のための指針を整備すること。
(3)　職員に対し、身体的拘束等の適正化のための研修を定期的に実施すること。</t>
    <phoneticPr fontId="4"/>
  </si>
  <si>
    <t>1　事業者は、計画作成担当者に特定施設サービス計画または介護予防特定施設サービス計画（以下「サービス計画等」という）の作成に関する業務を担当させるものとする。
2　前項の計画作成担当者は、次の各号の規定に従い、サービス計画等を作成するものとする。
(1)　サービス計画等の作成に当たっては、適切な方法により、入居者について、その有する能力、その置かれている環境等の評価を通じて入居者が現に抱える問題点を明らかにし、入居者が自立した日常生活を営むことができるように支援する上で解決すべき課題を把握する。
(2)　入居者または家族の希望、入居者について把握された解決すべき課題に基づき、他の職員と協議の上、サービスの目標およびその達成時期、サービスの内容ならびに介護サービスを提供する上での留意点を盛り込んだサービス計画等の原案を作成する。
(3)　サービス計画等の作成に当たっては、その原案の内容について入居者またはその家族に対して説明し、文書により入居者の同意を得る。
(4)　サービス計画等を作成した際には、サービス計画等を入居者に交付する。
(5)　サービス計画等を作成した後においても、他の職員との連絡を継続的に行うことにより、サービス計画等の実施状況の把握を行うとともに、入居者についての解決すべき課題の把握を行い、必要に応じてサービス計画等の変更を行うものとする。
(6)　前第(１)号、第(２)号、第(３)号、第(４)号および第(５)号の規定は、前号に規定するサービス計画等の変更について準用する。</t>
    <phoneticPr fontId="4"/>
  </si>
  <si>
    <t>【施設利用にあたっての留意点】　入居者、身元保証人および入居者の家族は、居室等および共用施設等を別紙「居室等および共用施設等の利用細則」の定めに従い、利用するものとする。
【外泊】　入居者は、外出（短時間のものは除く。）または外泊しようとするときは、その都度外出・外泊先、用件、本ホームへ帰着する予定日時などを本ホームに届け出なければならない。
【面会】　本ホームの職員は、入居者が来訪者（入居者以外の者であって入居者の生活支援以外の目的で来訪される者をいう、以下本条において同じ）と面会しようとするときに来訪者の身元確認をする場合がある。
【宿泊】　入居者は、入居者以外の者を入居者の居室または共用施設に宿泊させる場合、あらかじめ本ホームに届け出るものとし、宿泊日数が一週間を超える場合は、本ホームの承諾を得るものとする。本ホームにおける宿泊設備の利用料金は、別紙「宿泊設備の利用料金」に定める。
【衛生管理】　本ホームは、指定特定施設入居者生活介護等を提供する施設、設備および備品または飲用に供する水について、衛生的な管理に努め、衛生上必要な措置を講ずるものとする。本ホームにおいて感染症が発生し、または蔓延しないように必要な措置を講じるものとする。
【非常災害対策】　本ホームは、非常災害が発生した場合は、あらかじめ策定した消防計画に従い、入居者の避難等適切に対応する。本ホームは、非常災害に備えて地域の協力機関と連携を図るとともに、定期的に消防訓練（消火訓練・通報訓練・避難訓練）その他必要な訓練を行う。　</t>
    <phoneticPr fontId="4"/>
  </si>
  <si>
    <t>入居契約　第35条に記載通り</t>
    <phoneticPr fontId="4"/>
  </si>
  <si>
    <t>少なくとも解除日の30日前</t>
    <phoneticPr fontId="4"/>
  </si>
  <si>
    <t>事業者は、費用の改定にあたって、所在する地域の自治体が発表する消費者物価指数および人件費等を勘案</t>
    <phoneticPr fontId="4"/>
  </si>
  <si>
    <t>運営懇談会において説明し、その意見を聴いて行うものとする</t>
    <phoneticPr fontId="4"/>
  </si>
  <si>
    <t>損害保険ジャパン株式会社</t>
    <phoneticPr fontId="4"/>
  </si>
  <si>
    <t>事業者およびその職員は、業務上知り得た入居者、身元保証人および入居者の家族に関する秘密および個人情報についてはその保護に努め、入居者もしくは他の入居者の生命･身体・精神に危険がある場合、法令に基づく場合、法令により許容されている場合等、正当な理由がある場合または当該秘密もしくは個人情報の主体の事前の同意がある場合を除き、契約期間中および契約終了後も、第三者に漏らすことはない。</t>
    <phoneticPr fontId="4"/>
  </si>
  <si>
    <t>1　事業者は、入居者の急病、事故による負傷、その他必要な場合は、すみやかに入居者の主治の医師（以下「主治医」という）または協力医療機関等への連絡を行うとともに必要な措置を講じる。</t>
    <phoneticPr fontId="4"/>
  </si>
  <si>
    <t>1　協力医療機関の医師または主治医の意見を聴く。
2　緊急やむを得ない場合を除いて、一定の観察期間を設ける。
3　入居者および身元保証人に、変更後の居室および介護サービス等の内容、その他の権利、専有面積および階数等の変更、それらに伴う費用負担の増減の有無ならびにその内容について、説明を行う。
4　入居者および身元保証人の同意を得る。
5　変更後の居室番号、月額費用等を記載した変更覚書を締結する。ただし、料金プランが「前払い方式」または「併用方式」の場合は、事業者の計算するところにより清算をし、退去手続きの上、変更先の居室について改めて「入居契約書」を締結する。</t>
    <phoneticPr fontId="4"/>
  </si>
  <si>
    <r>
      <rPr>
        <sz val="9"/>
        <rFont val="ＭＳ 明朝"/>
        <family val="1"/>
        <charset val="128"/>
      </rPr>
      <t>〒</t>
    </r>
    <r>
      <rPr>
        <sz val="9"/>
        <rFont val="Century"/>
        <family val="1"/>
      </rPr>
      <t>558-0013</t>
    </r>
    <phoneticPr fontId="4"/>
  </si>
  <si>
    <t>そんぽの家　我孫子東</t>
    <rPh sb="4" eb="5">
      <t>イエ</t>
    </rPh>
    <rPh sb="6" eb="9">
      <t>アビコ</t>
    </rPh>
    <rPh sb="9" eb="10">
      <t>ヒガシ</t>
    </rPh>
    <phoneticPr fontId="4"/>
  </si>
  <si>
    <t>大阪府大阪市住吉区我孫子東1-9-13</t>
    <rPh sb="0" eb="3">
      <t>オオサカフ</t>
    </rPh>
    <rPh sb="3" eb="6">
      <t>オオサカシ</t>
    </rPh>
    <rPh sb="6" eb="9">
      <t>スミヨシク</t>
    </rPh>
    <rPh sb="9" eb="12">
      <t>アビコ</t>
    </rPh>
    <rPh sb="12" eb="13">
      <t>ヒガシ</t>
    </rPh>
    <phoneticPr fontId="4"/>
  </si>
  <si>
    <t>ＳＯＭＰＯケア　枚方公園　居宅介護支援</t>
    <phoneticPr fontId="4"/>
  </si>
  <si>
    <t>ＳＯＭＰＯケア　枚方公園　訪問介護</t>
    <phoneticPr fontId="4"/>
  </si>
  <si>
    <t>（要介護度に応じた1日の単位数から10%減算）</t>
    <rPh sb="1" eb="2">
      <t>ヨウ</t>
    </rPh>
    <phoneticPr fontId="4"/>
  </si>
  <si>
    <t>生活機能</t>
    <rPh sb="0" eb="2">
      <t>セイカツ</t>
    </rPh>
    <rPh sb="2" eb="4">
      <t>キノウ</t>
    </rPh>
    <phoneticPr fontId="4"/>
  </si>
  <si>
    <t>若年性認知</t>
    <rPh sb="0" eb="2">
      <t>ジャクネン</t>
    </rPh>
    <rPh sb="2" eb="3">
      <t>セイ</t>
    </rPh>
    <rPh sb="3" eb="5">
      <t>ニンチ</t>
    </rPh>
    <phoneticPr fontId="4"/>
  </si>
  <si>
    <t>②要支援･要介護別介護報酬と自己負担</t>
    <phoneticPr fontId="4"/>
  </si>
  <si>
    <t xml:space="preserve"> </t>
    <phoneticPr fontId="4"/>
  </si>
  <si>
    <t xml:space="preserve">期間：6泊7日を限度とする。
費用：費用 1泊2日（3食、間食付）11,000円（税込）
　　　その他費用（オムツ代・日用雑貨品等、実費） </t>
    <phoneticPr fontId="4"/>
  </si>
  <si>
    <t>ＡＤＬ維持等加算</t>
    <rPh sb="3" eb="5">
      <t>イジ</t>
    </rPh>
    <rPh sb="5" eb="6">
      <t>トウ</t>
    </rPh>
    <rPh sb="6" eb="8">
      <t>カサン</t>
    </rPh>
    <phoneticPr fontId="4"/>
  </si>
  <si>
    <t>若年性認知症入居者受入加算</t>
    <rPh sb="0" eb="3">
      <t>ジャクネンセイ</t>
    </rPh>
    <rPh sb="3" eb="6">
      <t>ニンチショウ</t>
    </rPh>
    <rPh sb="6" eb="8">
      <t>ニュウキョ</t>
    </rPh>
    <rPh sb="8" eb="9">
      <t>シャ</t>
    </rPh>
    <rPh sb="9" eb="11">
      <t>ウケイレ</t>
    </rPh>
    <rPh sb="11" eb="13">
      <t>カサン</t>
    </rPh>
    <phoneticPr fontId="4"/>
  </si>
  <si>
    <t>口腔・栄養スクリーニング加算</t>
    <rPh sb="0" eb="2">
      <t>コウクウ</t>
    </rPh>
    <rPh sb="3" eb="5">
      <t>エイヨウ</t>
    </rPh>
    <rPh sb="12" eb="14">
      <t>カサン</t>
    </rPh>
    <phoneticPr fontId="4"/>
  </si>
  <si>
    <r>
      <t>〒</t>
    </r>
    <r>
      <rPr>
        <sz val="9"/>
        <rFont val="Century"/>
        <family val="1"/>
      </rPr>
      <t>555-0025</t>
    </r>
    <phoneticPr fontId="4"/>
  </si>
  <si>
    <t>そんぽの家　姫島駅前</t>
    <rPh sb="4" eb="5">
      <t>イエ</t>
    </rPh>
    <rPh sb="6" eb="8">
      <t>ヒメジマ</t>
    </rPh>
    <rPh sb="8" eb="10">
      <t>エキマエ</t>
    </rPh>
    <phoneticPr fontId="4"/>
  </si>
  <si>
    <r>
      <t>大阪府大阪市西淀川区姫里一丁目</t>
    </r>
    <r>
      <rPr>
        <sz val="9"/>
        <rFont val="Century"/>
        <family val="1"/>
      </rPr>
      <t>5</t>
    </r>
    <r>
      <rPr>
        <sz val="9"/>
        <rFont val="ＭＳ 明朝"/>
        <family val="1"/>
        <charset val="128"/>
      </rPr>
      <t>番</t>
    </r>
    <r>
      <rPr>
        <sz val="9"/>
        <rFont val="Century"/>
        <family val="1"/>
      </rPr>
      <t>16</t>
    </r>
    <r>
      <rPr>
        <sz val="9"/>
        <rFont val="ＭＳ 明朝"/>
        <family val="1"/>
        <charset val="128"/>
      </rPr>
      <t>号</t>
    </r>
    <rPh sb="10" eb="12">
      <t>ヒメサト</t>
    </rPh>
    <phoneticPr fontId="4"/>
  </si>
  <si>
    <t>30</t>
    <phoneticPr fontId="4"/>
  </si>
  <si>
    <t>算定の有無等</t>
    <phoneticPr fontId="4"/>
  </si>
  <si>
    <t>単位数</t>
    <phoneticPr fontId="4"/>
  </si>
  <si>
    <t>算定回数等</t>
    <phoneticPr fontId="4"/>
  </si>
  <si>
    <t>1月につき</t>
    <phoneticPr fontId="4"/>
  </si>
  <si>
    <t>ADL</t>
    <phoneticPr fontId="4"/>
  </si>
  <si>
    <t>科学的介護推進体制加算</t>
    <rPh sb="0" eb="3">
      <t>カガクテキ</t>
    </rPh>
    <rPh sb="3" eb="5">
      <t>カイゴ</t>
    </rPh>
    <rPh sb="5" eb="7">
      <t>スイシン</t>
    </rPh>
    <rPh sb="7" eb="9">
      <t>タイセイ</t>
    </rPh>
    <rPh sb="9" eb="11">
      <t>カサン</t>
    </rPh>
    <phoneticPr fontId="4"/>
  </si>
  <si>
    <t>　専ら機能訓練指導員の職務に従事する常勤の理学療法士、作業療法士、言語聴覚士、看護職員、柔道整復師、あん摩マッサージ指圧師、はり師またはきゅう師（以下「理学療法士等」といいます。）を1名以上配置しているものとして都道府県知事等に届け出たホームにおいて、入居者に対して、機能訓練指導員、看護職員、介護職員、生活相談員その他の職種の者が共同して、入居者ごとに個別機能訓練計画を作成し、当該計画に基づき、計画的に機能訓練を行っている場合に加算します。また、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は、個別機能訓練加算(Ⅱ)として、加算します。</t>
    <rPh sb="73" eb="75">
      <t>イカ</t>
    </rPh>
    <rPh sb="76" eb="78">
      <t>リガク</t>
    </rPh>
    <rPh sb="78" eb="81">
      <t>リョウホウシ</t>
    </rPh>
    <rPh sb="81" eb="82">
      <t>トウ</t>
    </rPh>
    <rPh sb="112" eb="113">
      <t>トウ</t>
    </rPh>
    <rPh sb="225" eb="227">
      <t>コベツ</t>
    </rPh>
    <rPh sb="227" eb="229">
      <t>キノウ</t>
    </rPh>
    <rPh sb="229" eb="231">
      <t>クンレン</t>
    </rPh>
    <rPh sb="231" eb="233">
      <t>カサン</t>
    </rPh>
    <rPh sb="237" eb="239">
      <t>サンテイ</t>
    </rPh>
    <rPh sb="243" eb="245">
      <t>バアイ</t>
    </rPh>
    <rPh sb="253" eb="255">
      <t>コベツ</t>
    </rPh>
    <rPh sb="255" eb="257">
      <t>キノウ</t>
    </rPh>
    <rPh sb="257" eb="259">
      <t>クンレン</t>
    </rPh>
    <rPh sb="259" eb="261">
      <t>ケイカク</t>
    </rPh>
    <rPh sb="262" eb="264">
      <t>ナイヨウ</t>
    </rPh>
    <rPh sb="264" eb="265">
      <t>トウ</t>
    </rPh>
    <rPh sb="266" eb="268">
      <t>ジョウホウ</t>
    </rPh>
    <rPh sb="269" eb="271">
      <t>コウセイ</t>
    </rPh>
    <rPh sb="271" eb="274">
      <t>ロウドウショウ</t>
    </rPh>
    <rPh sb="275" eb="277">
      <t>テイシュツ</t>
    </rPh>
    <rPh sb="279" eb="281">
      <t>キノウ</t>
    </rPh>
    <rPh sb="281" eb="283">
      <t>クンレン</t>
    </rPh>
    <rPh sb="284" eb="286">
      <t>ジッシ</t>
    </rPh>
    <rPh sb="287" eb="288">
      <t>ア</t>
    </rPh>
    <rPh sb="292" eb="294">
      <t>トウガイ</t>
    </rPh>
    <rPh sb="294" eb="296">
      <t>ジョウホウ</t>
    </rPh>
    <rPh sb="298" eb="299">
      <t>タ</t>
    </rPh>
    <rPh sb="299" eb="301">
      <t>キノウ</t>
    </rPh>
    <rPh sb="301" eb="303">
      <t>クンレン</t>
    </rPh>
    <rPh sb="304" eb="306">
      <t>テキセツ</t>
    </rPh>
    <rPh sb="308" eb="310">
      <t>ユウコウ</t>
    </rPh>
    <rPh sb="311" eb="313">
      <t>ジッシ</t>
    </rPh>
    <rPh sb="317" eb="319">
      <t>ヒツヨウ</t>
    </rPh>
    <rPh sb="320" eb="322">
      <t>ジョウホウ</t>
    </rPh>
    <rPh sb="323" eb="325">
      <t>カツヨウ</t>
    </rPh>
    <rPh sb="327" eb="329">
      <t>バアイ</t>
    </rPh>
    <rPh sb="331" eb="333">
      <t>コベツ</t>
    </rPh>
    <rPh sb="333" eb="335">
      <t>キノウ</t>
    </rPh>
    <rPh sb="335" eb="337">
      <t>クンレン</t>
    </rPh>
    <rPh sb="337" eb="339">
      <t>カサン</t>
    </rPh>
    <rPh sb="346" eb="348">
      <t>カサン</t>
    </rPh>
    <phoneticPr fontId="4"/>
  </si>
  <si>
    <t>受け入れた若年性認知症入居者ごとに個別の担当者を定めていること。</t>
    <rPh sb="0" eb="1">
      <t>ウ</t>
    </rPh>
    <rPh sb="2" eb="3">
      <t>イ</t>
    </rPh>
    <rPh sb="5" eb="8">
      <t>ジャクネンセイ</t>
    </rPh>
    <rPh sb="8" eb="11">
      <t>ニンチショウ</t>
    </rPh>
    <rPh sb="11" eb="14">
      <t>ニュウキョシャ</t>
    </rPh>
    <rPh sb="17" eb="19">
      <t>コベツ</t>
    </rPh>
    <rPh sb="20" eb="23">
      <t>タントウシャ</t>
    </rPh>
    <rPh sb="24" eb="25">
      <t>サダ</t>
    </rPh>
    <phoneticPr fontId="4"/>
  </si>
  <si>
    <t>人員基準欠如に該当していないこと。</t>
    <phoneticPr fontId="4"/>
  </si>
  <si>
    <t>　病院、診療所、介護老人保健施設または介護医療院からホームに入居した場合は、入居した日から起算して30日以内の期間について加算します。30日を超える病院もしくは診療所への入院または介護老人保健施設もしくは介護医療院への入所後にホームに再び入居した場合も、同様とします。</t>
    <rPh sb="1" eb="3">
      <t>ビョウイン</t>
    </rPh>
    <rPh sb="4" eb="7">
      <t>シンリョウジョ</t>
    </rPh>
    <rPh sb="8" eb="10">
      <t>カイゴ</t>
    </rPh>
    <rPh sb="10" eb="12">
      <t>ロウジン</t>
    </rPh>
    <rPh sb="12" eb="14">
      <t>ホケン</t>
    </rPh>
    <rPh sb="14" eb="16">
      <t>シセツ</t>
    </rPh>
    <rPh sb="19" eb="21">
      <t>カイゴ</t>
    </rPh>
    <rPh sb="21" eb="23">
      <t>イリョウ</t>
    </rPh>
    <rPh sb="23" eb="24">
      <t>イン</t>
    </rPh>
    <rPh sb="30" eb="32">
      <t>ニュウキョ</t>
    </rPh>
    <rPh sb="34" eb="36">
      <t>バアイ</t>
    </rPh>
    <rPh sb="38" eb="40">
      <t>ニュウキョ</t>
    </rPh>
    <rPh sb="42" eb="43">
      <t>ヒ</t>
    </rPh>
    <rPh sb="45" eb="47">
      <t>キサン</t>
    </rPh>
    <rPh sb="51" eb="52">
      <t>ニチ</t>
    </rPh>
    <rPh sb="52" eb="54">
      <t>イナイ</t>
    </rPh>
    <rPh sb="55" eb="57">
      <t>キカン</t>
    </rPh>
    <rPh sb="61" eb="63">
      <t>カサン</t>
    </rPh>
    <rPh sb="69" eb="70">
      <t>ニチ</t>
    </rPh>
    <rPh sb="71" eb="72">
      <t>コ</t>
    </rPh>
    <rPh sb="74" eb="76">
      <t>ビョウイン</t>
    </rPh>
    <rPh sb="80" eb="83">
      <t>シンリョウジョ</t>
    </rPh>
    <rPh sb="85" eb="87">
      <t>ニュウイン</t>
    </rPh>
    <rPh sb="90" eb="92">
      <t>カイゴ</t>
    </rPh>
    <rPh sb="92" eb="94">
      <t>ロウジン</t>
    </rPh>
    <rPh sb="94" eb="96">
      <t>ホケン</t>
    </rPh>
    <rPh sb="96" eb="98">
      <t>シセツ</t>
    </rPh>
    <rPh sb="102" eb="104">
      <t>カイゴ</t>
    </rPh>
    <rPh sb="104" eb="106">
      <t>イリョウ</t>
    </rPh>
    <rPh sb="106" eb="107">
      <t>イン</t>
    </rPh>
    <rPh sb="109" eb="111">
      <t>ニュウショ</t>
    </rPh>
    <rPh sb="111" eb="112">
      <t>ゴ</t>
    </rPh>
    <rPh sb="117" eb="118">
      <t>フタタ</t>
    </rPh>
    <rPh sb="119" eb="121">
      <t>ニュウキョ</t>
    </rPh>
    <rPh sb="123" eb="125">
      <t>バアイ</t>
    </rPh>
    <rPh sb="127" eb="129">
      <t>ドウヨウ</t>
    </rPh>
    <phoneticPr fontId="4"/>
  </si>
  <si>
    <t>(1) 入居者ごとのＡＤＬ値、栄養状態、口腔機能、認知症の状況その他の入居者の心身の状況等に係る基本的な情報を厚生労働省に提出していること。
(2) 必要に応じて介護計画を見直すなどサービスの提供に当たって、(1)に規定する情報その他サービスを適切かつ有効に提供するために必要な情報を活用していること。</t>
    <phoneticPr fontId="4"/>
  </si>
  <si>
    <t>(1) 看取りに関する指針を定め、入居の際に、利用者またはその家族等に対して、当該指針の内容を説明し、同意を得ていること。
(2) 医師、生活相談員、看護職員、介護職員、介護支援専門員（新設）その他の職種の者による協議の上、当該指定特定施設における看取りの実績等を踏まえ、適宜、看取りに関する指針の見直しを行うこと。
(3) 看取りに関する職員研修を行っていること</t>
    <phoneticPr fontId="4"/>
  </si>
  <si>
    <t>(1) 当該加算を算定する期間において、夜勤または宿直を行う看護職員の数が一以上であること。
(2) イ(1)から(3)までのいずれにも該当するものであること。</t>
    <phoneticPr fontId="4"/>
  </si>
  <si>
    <t>　別に厚生労働大臣が定める基準に適合している介護職員の賃金の改善等を実施しているものとして都道府県等に届け出た事業所が、入居者に対し、サービスを行った場合に加算します。</t>
    <rPh sb="45" eb="49">
      <t>トドウフケン</t>
    </rPh>
    <rPh sb="49" eb="50">
      <t>トウ</t>
    </rPh>
    <phoneticPr fontId="4"/>
  </si>
  <si>
    <r>
      <rPr>
        <sz val="9"/>
        <rFont val="ＭＳ 明朝"/>
        <family val="1"/>
        <charset val="128"/>
      </rPr>
      <t>〒</t>
    </r>
    <r>
      <rPr>
        <sz val="9"/>
        <rFont val="Century"/>
        <family val="1"/>
      </rPr>
      <t>563-0023</t>
    </r>
  </si>
  <si>
    <t>ＳＯＭＰＯケア　ラヴィーレ池田</t>
    <rPh sb="13" eb="15">
      <t>イケダ</t>
    </rPh>
    <phoneticPr fontId="4"/>
  </si>
  <si>
    <r>
      <rPr>
        <sz val="9"/>
        <rFont val="ＭＳ 明朝"/>
        <family val="1"/>
        <charset val="128"/>
      </rPr>
      <t>大阪府池田市井口堂二丁目</t>
    </r>
    <r>
      <rPr>
        <sz val="9"/>
        <rFont val="Century"/>
        <family val="1"/>
      </rPr>
      <t>9</t>
    </r>
    <r>
      <rPr>
        <sz val="9"/>
        <rFont val="ＭＳ 明朝"/>
        <family val="1"/>
        <charset val="128"/>
      </rPr>
      <t>番</t>
    </r>
    <r>
      <rPr>
        <sz val="9"/>
        <rFont val="Century"/>
        <family val="1"/>
      </rPr>
      <t>14</t>
    </r>
    <r>
      <rPr>
        <sz val="9"/>
        <rFont val="ＭＳ 明朝"/>
        <family val="1"/>
        <charset val="128"/>
      </rPr>
      <t>号</t>
    </r>
  </si>
  <si>
    <t>そんぽの家　なんば</t>
    <rPh sb="4" eb="5">
      <t>イエ</t>
    </rPh>
    <phoneticPr fontId="4"/>
  </si>
  <si>
    <t>共用部分は、管理費に含む。個人居室の電気料金（37.4円(税込)/kwh）については実費負担</t>
    <phoneticPr fontId="4"/>
  </si>
  <si>
    <r>
      <rPr>
        <sz val="9"/>
        <rFont val="ＭＳ Ｐ明朝"/>
        <family val="1"/>
        <charset val="128"/>
      </rPr>
      <t>大阪府門真市岸和田二丁目</t>
    </r>
    <r>
      <rPr>
        <sz val="9"/>
        <rFont val="Century"/>
        <family val="1"/>
      </rPr>
      <t>21</t>
    </r>
    <r>
      <rPr>
        <sz val="9"/>
        <rFont val="ＭＳ Ｐ明朝"/>
        <family val="1"/>
        <charset val="128"/>
      </rPr>
      <t>番</t>
    </r>
    <r>
      <rPr>
        <sz val="9"/>
        <rFont val="Century"/>
        <family val="1"/>
      </rPr>
      <t>31</t>
    </r>
    <r>
      <rPr>
        <sz val="9"/>
        <rFont val="ＭＳ Ｐ明朝"/>
        <family val="1"/>
        <charset val="128"/>
      </rPr>
      <t>号</t>
    </r>
    <phoneticPr fontId="4"/>
  </si>
  <si>
    <t>医療法人祥風会　緑が丘みどりクリニック</t>
    <rPh sb="0" eb="2">
      <t>イリョウ</t>
    </rPh>
    <rPh sb="2" eb="4">
      <t>ホウジン</t>
    </rPh>
    <rPh sb="4" eb="5">
      <t>ショウ</t>
    </rPh>
    <rPh sb="5" eb="6">
      <t>カゼ</t>
    </rPh>
    <rPh sb="6" eb="7">
      <t>カイ</t>
    </rPh>
    <rPh sb="8" eb="9">
      <t>ミドリ</t>
    </rPh>
    <rPh sb="10" eb="11">
      <t>オカ</t>
    </rPh>
    <phoneticPr fontId="4"/>
  </si>
  <si>
    <t>大阪府寝屋川市太秦緑が丘28番8号</t>
    <rPh sb="0" eb="3">
      <t>オオサカフ</t>
    </rPh>
    <rPh sb="3" eb="7">
      <t>ネヤガワシ</t>
    </rPh>
    <rPh sb="7" eb="9">
      <t>ウズマサ</t>
    </rPh>
    <rPh sb="9" eb="10">
      <t>ミドリ</t>
    </rPh>
    <rPh sb="11" eb="12">
      <t>オカ</t>
    </rPh>
    <rPh sb="14" eb="15">
      <t>バン</t>
    </rPh>
    <rPh sb="16" eb="17">
      <t>ゴウ</t>
    </rPh>
    <phoneticPr fontId="4"/>
  </si>
  <si>
    <t>（１）サービス付き高齢者向け住宅において、「重要事項説明書」を「重要事項説明書兼登録事項等について
　　　の説明（高齢者住まい法第17条関係）」と表記して構わない。
（２）サービス付き高齢者向け住宅は、大阪府有料老人ホーム設置運営指導指針４、５、６、７及び11の項目
　　　は適用外であるが、原則として、重要事項説明書等の省略は認めない。
（３）届出している有料老人ホーム並びにサービス付き高齢者向け住宅に登録している有料老人ホームを総
　　　称して「ホーム」という。
（４）届出している有料老人ホーム及び当該事業者を総称して「有料」という。
（５）サービス付き高齢者向け住宅に登録している有料老人ホーム及び当該事業者を総称して「サ高住」とい
　　　う。
（６）サ高住においては、重要事項説明書等の内容とサ高住登録の申請内容との整合性を図ること。
（７）「省略」と記載されている項目及び「色帯のない（背景が白色）」項目が空欄の場合は、「削除、斜
　　　線、空欄、塗りつぶし」をして構わない。それ以外の項目で削除する場合は、大阪府に確認すること。
（８）該当しない項目がある場合は、「斜線、空欄、塗りつぶし」をして構わない。
（９）重要事項説明書等以外で入居者等への説明で重要かつ説明を要すると考える場合は、当該様式に項目
　　　を追加して構わない。
（10）薄黄色の色帯のある項目は入力すること。
（11）薄緑色の色帯のある項目はプルダウンリストから選択すること。（選択肢が当該リストにない場合は、
　　　新たに入力すること。）
（12）重要事項説明書等にある「生活相談員」とは、サ高住の登録を受けている場合は、国土交通省・厚生
　　　労働省関係高齢者の居住の安定確保に関する法律施行規則（平成23年厚生労働省・国土交通省令第２
　　　号）第11条第１号の規定に基づく状況把握サービス及び生活相談サービスを提供する職員をいう。
（13）「有料」又は「サ高住」と限定して入力をする旨指示している項目は、基本的に限定している主体者
    　のみの入力で構わない。ただし、その他の主体者で入力する方が良いと判断する場合は入力しても構
　　　わない。</t>
    <phoneticPr fontId="4"/>
  </si>
  <si>
    <t>法人番号</t>
    <rPh sb="0" eb="2">
      <t>ホウジン</t>
    </rPh>
    <rPh sb="2" eb="4">
      <t>バンゴウ</t>
    </rPh>
    <phoneticPr fontId="4"/>
  </si>
  <si>
    <t>072-833-8661</t>
    <phoneticPr fontId="4"/>
  </si>
  <si>
    <t>neyagawakotobukicho_m@sompocare.com</t>
    <phoneticPr fontId="4"/>
  </si>
  <si>
    <t>https://www.sompocare.com/service/home/kaigo/H000159</t>
    <phoneticPr fontId="4"/>
  </si>
  <si>
    <t>特定施設入居者生活介護指定日・指定の更新日（直近）</t>
    <rPh sb="0" eb="2">
      <t>トクテイ</t>
    </rPh>
    <rPh sb="2" eb="4">
      <t>シセツ</t>
    </rPh>
    <rPh sb="4" eb="7">
      <t>ニュウキョシャ</t>
    </rPh>
    <rPh sb="7" eb="9">
      <t>セイカツ</t>
    </rPh>
    <rPh sb="9" eb="11">
      <t>カイゴ</t>
    </rPh>
    <rPh sb="15" eb="17">
      <t>シテイ</t>
    </rPh>
    <rPh sb="18" eb="21">
      <t>コウシンビ</t>
    </rPh>
    <rPh sb="22" eb="24">
      <t>チョッキン</t>
    </rPh>
    <phoneticPr fontId="4"/>
  </si>
  <si>
    <t>指定日</t>
    <phoneticPr fontId="4"/>
  </si>
  <si>
    <t>指定の更新日（直近）</t>
    <phoneticPr fontId="4"/>
  </si>
  <si>
    <t>介護予防
特定施設入居者生活介護
指定日・指定の更新日（直近）</t>
    <rPh sb="0" eb="2">
      <t>カイゴ</t>
    </rPh>
    <rPh sb="2" eb="4">
      <t>ヨボウ</t>
    </rPh>
    <rPh sb="5" eb="7">
      <t>トクテイ</t>
    </rPh>
    <rPh sb="7" eb="9">
      <t>シセツ</t>
    </rPh>
    <rPh sb="9" eb="12">
      <t>ニュウキョシャ</t>
    </rPh>
    <rPh sb="12" eb="14">
      <t>セイカツ</t>
    </rPh>
    <rPh sb="14" eb="16">
      <t>カイゴ</t>
    </rPh>
    <phoneticPr fontId="4"/>
  </si>
  <si>
    <t>協力科目</t>
    <rPh sb="0" eb="2">
      <t>キョウリョク</t>
    </rPh>
    <rPh sb="2" eb="4">
      <t>カモク</t>
    </rPh>
    <phoneticPr fontId="4"/>
  </si>
  <si>
    <t>１０年以上１５年未満</t>
    <rPh sb="2" eb="5">
      <t>ネンイジョウ</t>
    </rPh>
    <rPh sb="7" eb="8">
      <t>ネン</t>
    </rPh>
    <rPh sb="8" eb="10">
      <t>ミマン</t>
    </rPh>
    <phoneticPr fontId="4"/>
  </si>
  <si>
    <t>添付書類：別添１（事業主体が大阪府で実施する他の介護サービス）</t>
    <rPh sb="0" eb="2">
      <t>テンプ</t>
    </rPh>
    <rPh sb="2" eb="4">
      <t>ショルイ</t>
    </rPh>
    <rPh sb="5" eb="7">
      <t>ベッ</t>
    </rPh>
    <phoneticPr fontId="4"/>
  </si>
  <si>
    <t>　　　　　別添２（有料老人ホーム・サービス付き高齢者向け住宅が提供するサービスの一覧表）</t>
    <rPh sb="5" eb="7">
      <t>ベッテン</t>
    </rPh>
    <rPh sb="9" eb="11">
      <t>ユウリョウ</t>
    </rPh>
    <rPh sb="11" eb="13">
      <t>ロウジン</t>
    </rPh>
    <rPh sb="21" eb="22">
      <t>ツ</t>
    </rPh>
    <rPh sb="23" eb="27">
      <t>コウレイシャム</t>
    </rPh>
    <rPh sb="28" eb="30">
      <t>ジュウタク</t>
    </rPh>
    <rPh sb="31" eb="33">
      <t>テイキョウ</t>
    </rPh>
    <rPh sb="40" eb="42">
      <t>イチラン</t>
    </rPh>
    <rPh sb="42" eb="43">
      <t>ヒョウ</t>
    </rPh>
    <phoneticPr fontId="4"/>
  </si>
  <si>
    <t>　　　　　別添３（介護保険自己負担額（自動計算））</t>
    <rPh sb="5" eb="7">
      <t>ベッテン</t>
    </rPh>
    <rPh sb="9" eb="11">
      <t>カイゴ</t>
    </rPh>
    <rPh sb="11" eb="13">
      <t>ホケン</t>
    </rPh>
    <rPh sb="13" eb="15">
      <t>ジコ</t>
    </rPh>
    <rPh sb="15" eb="17">
      <t>フタン</t>
    </rPh>
    <rPh sb="17" eb="18">
      <t>ガク</t>
    </rPh>
    <rPh sb="19" eb="21">
      <t>ジドウ</t>
    </rPh>
    <rPh sb="21" eb="23">
      <t>ケイサン</t>
    </rPh>
    <phoneticPr fontId="4"/>
  </si>
  <si>
    <t>　　　　　別添４（介護保険自己負担額）</t>
    <rPh sb="5" eb="7">
      <t>ベッテン</t>
    </rPh>
    <phoneticPr fontId="4"/>
  </si>
  <si>
    <t>ＳＯＭＰＯケア　阿倍野　訪問看護</t>
    <rPh sb="8" eb="11">
      <t>アベノ</t>
    </rPh>
    <rPh sb="12" eb="16">
      <t>ホウモンカンゴ</t>
    </rPh>
    <phoneticPr fontId="4"/>
  </si>
  <si>
    <t>鷲見　隆充</t>
    <rPh sb="0" eb="2">
      <t>ワシミ</t>
    </rPh>
    <rPh sb="3" eb="4">
      <t>リュウ</t>
    </rPh>
    <rPh sb="4" eb="5">
      <t>ミツル</t>
    </rPh>
    <phoneticPr fontId="4"/>
  </si>
  <si>
    <t>内科全般・その他総合診療</t>
    <phoneticPr fontId="4"/>
  </si>
  <si>
    <r>
      <t>〒</t>
    </r>
    <r>
      <rPr>
        <sz val="9"/>
        <rFont val="Century"/>
        <family val="1"/>
      </rPr>
      <t>561-0884</t>
    </r>
    <phoneticPr fontId="4"/>
  </si>
  <si>
    <t>ＳＯＭＰＯケア　ラヴィーレ豊中</t>
    <rPh sb="13" eb="15">
      <t>トヨナカ</t>
    </rPh>
    <phoneticPr fontId="4"/>
  </si>
  <si>
    <t>豊中市岡町北3丁目5番22号</t>
    <phoneticPr fontId="4"/>
  </si>
  <si>
    <t>ＳＯＭＰＯケア　箕面唐池公園　居宅介護支援</t>
    <rPh sb="8" eb="10">
      <t>ミノオ</t>
    </rPh>
    <rPh sb="10" eb="11">
      <t>カラ</t>
    </rPh>
    <rPh sb="11" eb="12">
      <t>イケ</t>
    </rPh>
    <rPh sb="12" eb="14">
      <t>コウエン</t>
    </rPh>
    <phoneticPr fontId="4"/>
  </si>
  <si>
    <t>訪問介護</t>
    <rPh sb="0" eb="4">
      <t>ホ</t>
    </rPh>
    <phoneticPr fontId="4"/>
  </si>
  <si>
    <t>大阪市</t>
    <phoneticPr fontId="4"/>
  </si>
  <si>
    <t>ＳＯＭＰＯケア　淡路駅前　訪問介護</t>
    <rPh sb="8" eb="10">
      <t>アワジ</t>
    </rPh>
    <rPh sb="10" eb="12">
      <t>エキマエ</t>
    </rPh>
    <rPh sb="13" eb="17">
      <t>ホ</t>
    </rPh>
    <phoneticPr fontId="4"/>
  </si>
  <si>
    <t>吹田市</t>
    <rPh sb="0" eb="3">
      <t>スイタシ</t>
    </rPh>
    <phoneticPr fontId="4"/>
  </si>
  <si>
    <t>茨木市</t>
    <rPh sb="0" eb="3">
      <t>イバラキシ</t>
    </rPh>
    <phoneticPr fontId="4"/>
  </si>
  <si>
    <t>岸和田市</t>
    <rPh sb="0" eb="4">
      <t>キシワダシ</t>
    </rPh>
    <phoneticPr fontId="4"/>
  </si>
  <si>
    <r>
      <t>〒</t>
    </r>
    <r>
      <rPr>
        <sz val="9"/>
        <rFont val="Century"/>
        <family val="1"/>
      </rPr>
      <t>533-0033</t>
    </r>
    <r>
      <rPr>
        <sz val="11"/>
        <color theme="1"/>
        <rFont val="ＭＳ Ｐゴシック"/>
        <family val="2"/>
        <charset val="128"/>
        <scheme val="minor"/>
      </rPr>
      <t/>
    </r>
  </si>
  <si>
    <t>ＳＯＭＰＯケア　淡路駅前　定期巡回</t>
    <rPh sb="8" eb="10">
      <t>アワジ</t>
    </rPh>
    <rPh sb="10" eb="12">
      <t>エキマエ</t>
    </rPh>
    <rPh sb="13" eb="17">
      <t>テイキジュンカイ</t>
    </rPh>
    <phoneticPr fontId="4"/>
  </si>
  <si>
    <r>
      <t>大阪府大阪市東淀川区淡路三丁目</t>
    </r>
    <r>
      <rPr>
        <sz val="9"/>
        <rFont val="Century"/>
        <family val="1"/>
      </rPr>
      <t>20</t>
    </r>
    <r>
      <rPr>
        <sz val="9"/>
        <rFont val="ＭＳ 明朝"/>
        <family val="1"/>
        <charset val="128"/>
      </rPr>
      <t>番</t>
    </r>
    <r>
      <rPr>
        <sz val="9"/>
        <rFont val="Century"/>
        <family val="1"/>
      </rPr>
      <t>27号</t>
    </r>
    <r>
      <rPr>
        <sz val="9"/>
        <rFont val="ＭＳ 明朝"/>
        <family val="1"/>
        <charset val="128"/>
      </rPr>
      <t/>
    </r>
  </si>
  <si>
    <t>ＳＯＭＰＯケア　阿倍野　夜間訪問介護</t>
    <rPh sb="8" eb="11">
      <t>アベノ</t>
    </rPh>
    <phoneticPr fontId="4"/>
  </si>
  <si>
    <t>訪問看護</t>
    <rPh sb="0" eb="4">
      <t>ホウモンカンゴ</t>
    </rPh>
    <phoneticPr fontId="4"/>
  </si>
  <si>
    <r>
      <t>〒</t>
    </r>
    <r>
      <rPr>
        <sz val="9"/>
        <rFont val="Century"/>
        <family val="1"/>
      </rPr>
      <t>533-0034</t>
    </r>
    <r>
      <rPr>
        <sz val="11"/>
        <color theme="1"/>
        <rFont val="ＭＳ Ｐゴシック"/>
        <family val="2"/>
        <charset val="128"/>
        <scheme val="minor"/>
      </rPr>
      <t/>
    </r>
  </si>
  <si>
    <t>ＳＯＭＰＯケア　淡路駅前　訪問看護</t>
    <rPh sb="8" eb="10">
      <t>アワジ</t>
    </rPh>
    <rPh sb="10" eb="12">
      <t>エキマエ</t>
    </rPh>
    <rPh sb="13" eb="17">
      <t>ホウモンカンゴ</t>
    </rPh>
    <phoneticPr fontId="4"/>
  </si>
  <si>
    <r>
      <t>大阪府大阪市東淀川区淡路三丁目</t>
    </r>
    <r>
      <rPr>
        <sz val="9"/>
        <rFont val="Century"/>
        <family val="1"/>
      </rPr>
      <t>20</t>
    </r>
    <r>
      <rPr>
        <sz val="9"/>
        <rFont val="ＭＳ 明朝"/>
        <family val="1"/>
        <charset val="128"/>
      </rPr>
      <t>番</t>
    </r>
    <r>
      <rPr>
        <sz val="9"/>
        <rFont val="Century"/>
        <family val="1"/>
      </rPr>
      <t>28号</t>
    </r>
    <r>
      <rPr>
        <sz val="9"/>
        <rFont val="ＭＳ 明朝"/>
        <family val="1"/>
        <charset val="128"/>
      </rPr>
      <t/>
    </r>
  </si>
  <si>
    <t>対象区分</t>
    <rPh sb="0" eb="2">
      <t>タイショウ</t>
    </rPh>
    <rPh sb="2" eb="4">
      <t>クブン</t>
    </rPh>
    <phoneticPr fontId="45"/>
  </si>
  <si>
    <t>区分Ⅱ</t>
  </si>
  <si>
    <t>← プルダウンで選択</t>
    <rPh sb="8" eb="10">
      <t>センタク</t>
    </rPh>
    <phoneticPr fontId="45"/>
  </si>
  <si>
    <t>特定施設の種類</t>
    <rPh sb="0" eb="4">
      <t>トクテイシセツ</t>
    </rPh>
    <rPh sb="5" eb="7">
      <t>シュルイ</t>
    </rPh>
    <phoneticPr fontId="45"/>
  </si>
  <si>
    <t>混合型</t>
    <rPh sb="0" eb="3">
      <t>コンゴウガタ</t>
    </rPh>
    <phoneticPr fontId="45"/>
  </si>
  <si>
    <t>別添２（別紙）</t>
    <rPh sb="0" eb="2">
      <t>ベッテン</t>
    </rPh>
    <rPh sb="4" eb="6">
      <t>ベッシ</t>
    </rPh>
    <phoneticPr fontId="45"/>
  </si>
  <si>
    <t>介護サービス等の一覧表①</t>
    <rPh sb="0" eb="2">
      <t>カイゴ</t>
    </rPh>
    <rPh sb="6" eb="7">
      <t>トウ</t>
    </rPh>
    <rPh sb="8" eb="11">
      <t>イチランヒョウ</t>
    </rPh>
    <phoneticPr fontId="4"/>
  </si>
  <si>
    <t>介護サービス等の一覧表②</t>
    <rPh sb="0" eb="2">
      <t>カイゴ</t>
    </rPh>
    <rPh sb="6" eb="7">
      <t>トウ</t>
    </rPh>
    <rPh sb="8" eb="11">
      <t>イチランヒョウ</t>
    </rPh>
    <phoneticPr fontId="4"/>
  </si>
  <si>
    <t>介護サービス等の一覧表③</t>
    <rPh sb="0" eb="2">
      <t>カイゴ</t>
    </rPh>
    <rPh sb="6" eb="7">
      <t>トウ</t>
    </rPh>
    <rPh sb="8" eb="11">
      <t>イチランヒョウ</t>
    </rPh>
    <phoneticPr fontId="4"/>
  </si>
  <si>
    <t>2022/10/1現在</t>
    <rPh sb="9" eb="11">
      <t>ゲンザイ</t>
    </rPh>
    <phoneticPr fontId="45"/>
  </si>
  <si>
    <t>要介護認定区分</t>
    <rPh sb="0" eb="1">
      <t>ヨウ</t>
    </rPh>
    <rPh sb="1" eb="3">
      <t>カイゴ</t>
    </rPh>
    <rPh sb="3" eb="5">
      <t>ニンテイ</t>
    </rPh>
    <rPh sb="5" eb="7">
      <t>クブン</t>
    </rPh>
    <phoneticPr fontId="55"/>
  </si>
  <si>
    <t>サービスの分類</t>
    <phoneticPr fontId="55"/>
  </si>
  <si>
    <t>自立介護費、前払金
及び月額利用料に
含むサービス</t>
    <rPh sb="0" eb="2">
      <t>ジリツ</t>
    </rPh>
    <rPh sb="2" eb="4">
      <t>カイゴ</t>
    </rPh>
    <rPh sb="4" eb="5">
      <t>ヒ</t>
    </rPh>
    <rPh sb="6" eb="9">
      <t>マエバライキン</t>
    </rPh>
    <rPh sb="10" eb="11">
      <t>オヨ</t>
    </rPh>
    <rPh sb="12" eb="14">
      <t>ゲツガク</t>
    </rPh>
    <rPh sb="14" eb="16">
      <t>リヨウ</t>
    </rPh>
    <rPh sb="16" eb="17">
      <t>リョウ</t>
    </rPh>
    <rPh sb="19" eb="20">
      <t>フク</t>
    </rPh>
    <phoneticPr fontId="4"/>
  </si>
  <si>
    <t>その都度徴収する
サービス</t>
    <rPh sb="2" eb="4">
      <t>ツド</t>
    </rPh>
    <rPh sb="4" eb="6">
      <t>チョウシュウ</t>
    </rPh>
    <phoneticPr fontId="4"/>
  </si>
  <si>
    <t>介護保険給付・前払金
及び月額利用料に含む
サービス</t>
    <rPh sb="0" eb="2">
      <t>カイゴ</t>
    </rPh>
    <rPh sb="2" eb="4">
      <t>ホケン</t>
    </rPh>
    <rPh sb="4" eb="6">
      <t>キュウフ</t>
    </rPh>
    <rPh sb="11" eb="12">
      <t>オヨ</t>
    </rPh>
    <rPh sb="13" eb="15">
      <t>ゲツガク</t>
    </rPh>
    <rPh sb="15" eb="17">
      <t>リヨウ</t>
    </rPh>
    <rPh sb="17" eb="18">
      <t>リョウ</t>
    </rPh>
    <rPh sb="19" eb="20">
      <t>フク</t>
    </rPh>
    <phoneticPr fontId="4"/>
  </si>
  <si>
    <t>＜介護サービス＞</t>
    <rPh sb="1" eb="3">
      <t>カイゴ</t>
    </rPh>
    <phoneticPr fontId="4"/>
  </si>
  <si>
    <t>　〇巡回</t>
    <rPh sb="2" eb="4">
      <t>ジュンカイ</t>
    </rPh>
    <phoneticPr fontId="4"/>
  </si>
  <si>
    <t>昼間 9:00 ～18:00</t>
    <rPh sb="0" eb="2">
      <t>ヒルマ</t>
    </rPh>
    <phoneticPr fontId="4"/>
  </si>
  <si>
    <t>ー</t>
  </si>
  <si>
    <t>状態に応じて※4</t>
    <phoneticPr fontId="57"/>
  </si>
  <si>
    <t>夜間 18:00～9:00</t>
    <rPh sb="0" eb="1">
      <t>ヨル</t>
    </rPh>
    <rPh sb="1" eb="2">
      <t>ヒルマ</t>
    </rPh>
    <phoneticPr fontId="4"/>
  </si>
  <si>
    <t>　〇食事介助</t>
    <rPh sb="2" eb="4">
      <t>ショクジ</t>
    </rPh>
    <rPh sb="4" eb="6">
      <t>カイジョ</t>
    </rPh>
    <phoneticPr fontId="4"/>
  </si>
  <si>
    <t>　〇排泄</t>
    <rPh sb="2" eb="4">
      <t>ハイセツ</t>
    </rPh>
    <phoneticPr fontId="4"/>
  </si>
  <si>
    <t>おむつ交換</t>
    <rPh sb="3" eb="5">
      <t>コウカン</t>
    </rPh>
    <phoneticPr fontId="4"/>
  </si>
  <si>
    <t>おむつ代</t>
    <rPh sb="3" eb="4">
      <t>ダイ</t>
    </rPh>
    <phoneticPr fontId="4"/>
  </si>
  <si>
    <t>実費／持込</t>
    <rPh sb="0" eb="2">
      <t>ジッピ</t>
    </rPh>
    <rPh sb="3" eb="5">
      <t>モチコミ</t>
    </rPh>
    <phoneticPr fontId="4"/>
  </si>
  <si>
    <t>　〇入浴</t>
    <rPh sb="2" eb="4">
      <t>ニュウヨク</t>
    </rPh>
    <phoneticPr fontId="4"/>
  </si>
  <si>
    <t>浴室使用週2回</t>
    <rPh sb="4" eb="5">
      <t>シュウ</t>
    </rPh>
    <rPh sb="6" eb="7">
      <t>カイ</t>
    </rPh>
    <phoneticPr fontId="4"/>
  </si>
  <si>
    <t>希望による週3回目からの援助実施は別料金※1</t>
    <rPh sb="0" eb="2">
      <t>キボウ</t>
    </rPh>
    <rPh sb="5" eb="6">
      <t>シュウ</t>
    </rPh>
    <rPh sb="7" eb="8">
      <t>カイ</t>
    </rPh>
    <rPh sb="8" eb="9">
      <t>メ</t>
    </rPh>
    <rPh sb="12" eb="14">
      <t>エンジョ</t>
    </rPh>
    <rPh sb="14" eb="16">
      <t>ジッシ</t>
    </rPh>
    <rPh sb="17" eb="20">
      <t>ベツリョウキン</t>
    </rPh>
    <phoneticPr fontId="4"/>
  </si>
  <si>
    <t>週2回</t>
    <rPh sb="0" eb="1">
      <t>シュウ</t>
    </rPh>
    <rPh sb="2" eb="3">
      <t>カイ</t>
    </rPh>
    <phoneticPr fontId="4"/>
  </si>
  <si>
    <t>一般浴介助</t>
    <rPh sb="0" eb="2">
      <t>イッパン</t>
    </rPh>
    <rPh sb="2" eb="3">
      <t>ヨク</t>
    </rPh>
    <rPh sb="3" eb="5">
      <t>カイジョ</t>
    </rPh>
    <phoneticPr fontId="4"/>
  </si>
  <si>
    <t>清拭</t>
    <rPh sb="0" eb="1">
      <t>セイ</t>
    </rPh>
    <rPh sb="1" eb="2">
      <t>フ</t>
    </rPh>
    <phoneticPr fontId="4"/>
  </si>
  <si>
    <t>未入浴時
状態に応じて※4</t>
    <rPh sb="0" eb="1">
      <t>ミ</t>
    </rPh>
    <rPh sb="1" eb="3">
      <t>ニュウヨク</t>
    </rPh>
    <rPh sb="3" eb="4">
      <t>ジ</t>
    </rPh>
    <phoneticPr fontId="4"/>
  </si>
  <si>
    <t>特浴介助</t>
    <rPh sb="0" eb="1">
      <t>トクシュ</t>
    </rPh>
    <rPh sb="1" eb="2">
      <t>ヨク</t>
    </rPh>
    <rPh sb="2" eb="4">
      <t>カイジョ</t>
    </rPh>
    <phoneticPr fontId="4"/>
  </si>
  <si>
    <t>　〇身辺介助</t>
    <rPh sb="2" eb="4">
      <t>シンペン</t>
    </rPh>
    <rPh sb="4" eb="6">
      <t>カイジョ</t>
    </rPh>
    <phoneticPr fontId="4"/>
  </si>
  <si>
    <t>体位交換</t>
    <rPh sb="0" eb="2">
      <t>タイイ</t>
    </rPh>
    <rPh sb="2" eb="4">
      <t>コウカン</t>
    </rPh>
    <phoneticPr fontId="4"/>
  </si>
  <si>
    <t>居室からの移動</t>
    <rPh sb="0" eb="2">
      <t>キョシツ</t>
    </rPh>
    <rPh sb="5" eb="7">
      <t>イドウ</t>
    </rPh>
    <phoneticPr fontId="4"/>
  </si>
  <si>
    <t>衣類の着脱</t>
    <rPh sb="0" eb="2">
      <t>イルイ</t>
    </rPh>
    <rPh sb="3" eb="5">
      <t>チャクダツ</t>
    </rPh>
    <phoneticPr fontId="4"/>
  </si>
  <si>
    <t>身だしなみ介助</t>
    <rPh sb="0" eb="1">
      <t>ミ</t>
    </rPh>
    <rPh sb="5" eb="7">
      <t>カイジョ</t>
    </rPh>
    <phoneticPr fontId="4"/>
  </si>
  <si>
    <t>行動障害対応※2</t>
  </si>
  <si>
    <t>　〇機能訓練</t>
    <rPh sb="2" eb="4">
      <t>キノウカイフク</t>
    </rPh>
    <rPh sb="4" eb="6">
      <t>クンレン</t>
    </rPh>
    <phoneticPr fontId="4"/>
  </si>
  <si>
    <t>別料金※1</t>
    <rPh sb="0" eb="3">
      <t>ベツリョウキン</t>
    </rPh>
    <phoneticPr fontId="4"/>
  </si>
  <si>
    <t>　〇通院の介助</t>
    <rPh sb="2" eb="4">
      <t>ツウイン</t>
    </rPh>
    <rPh sb="5" eb="7">
      <t>カイジョ</t>
    </rPh>
    <phoneticPr fontId="4"/>
  </si>
  <si>
    <t>協力医療機関</t>
    <rPh sb="0" eb="2">
      <t>キョウリョク</t>
    </rPh>
    <rPh sb="2" eb="4">
      <t>イリョウ</t>
    </rPh>
    <rPh sb="4" eb="6">
      <t>キカン</t>
    </rPh>
    <phoneticPr fontId="55"/>
  </si>
  <si>
    <t>別料金※1</t>
    <phoneticPr fontId="45"/>
  </si>
  <si>
    <t>付添</t>
    <rPh sb="0" eb="2">
      <t>ツキソイ</t>
    </rPh>
    <phoneticPr fontId="55"/>
  </si>
  <si>
    <t>協力医療機関以外</t>
  </si>
  <si>
    <t>　〇緊急時対応</t>
    <rPh sb="2" eb="5">
      <t>キンキュウジ</t>
    </rPh>
    <rPh sb="5" eb="7">
      <t>タイオウ</t>
    </rPh>
    <phoneticPr fontId="4"/>
  </si>
  <si>
    <t>ナースコール</t>
    <phoneticPr fontId="4"/>
  </si>
  <si>
    <t>適宜対応</t>
    <rPh sb="0" eb="2">
      <t>テキギ</t>
    </rPh>
    <rPh sb="2" eb="4">
      <t>タイオウ</t>
    </rPh>
    <phoneticPr fontId="4"/>
  </si>
  <si>
    <t>緊急搬送</t>
    <rPh sb="0" eb="4">
      <t>キンキュウハンソウ</t>
    </rPh>
    <phoneticPr fontId="4"/>
  </si>
  <si>
    <t>適宜対応</t>
    <rPh sb="0" eb="4">
      <t>テキギタイオウ</t>
    </rPh>
    <phoneticPr fontId="45"/>
  </si>
  <si>
    <t>＜生活サービス＞</t>
    <rPh sb="1" eb="3">
      <t>セイカツ</t>
    </rPh>
    <phoneticPr fontId="4"/>
  </si>
  <si>
    <t>　〇家事</t>
    <rPh sb="2" eb="4">
      <t>カジ</t>
    </rPh>
    <phoneticPr fontId="4"/>
  </si>
  <si>
    <t>清掃（居室）</t>
    <rPh sb="0" eb="2">
      <t>セイソウ</t>
    </rPh>
    <rPh sb="3" eb="5">
      <t>キョシツ</t>
    </rPh>
    <phoneticPr fontId="4"/>
  </si>
  <si>
    <t>週1回</t>
    <rPh sb="0" eb="1">
      <t>シュウ</t>
    </rPh>
    <rPh sb="2" eb="3">
      <t>カイ</t>
    </rPh>
    <phoneticPr fontId="4"/>
  </si>
  <si>
    <t>週1回以上及び必要時</t>
    <rPh sb="0" eb="1">
      <t>シュウ</t>
    </rPh>
    <rPh sb="2" eb="3">
      <t>カイ</t>
    </rPh>
    <rPh sb="3" eb="5">
      <t>イジョウ</t>
    </rPh>
    <rPh sb="7" eb="10">
      <t>ヒツヨウジ</t>
    </rPh>
    <phoneticPr fontId="4"/>
  </si>
  <si>
    <t>洗濯</t>
    <rPh sb="0" eb="2">
      <t>センタク</t>
    </rPh>
    <phoneticPr fontId="4"/>
  </si>
  <si>
    <t>週2回及び必要時</t>
    <rPh sb="0" eb="1">
      <t>シュウ</t>
    </rPh>
    <rPh sb="2" eb="3">
      <t>カイ</t>
    </rPh>
    <rPh sb="3" eb="4">
      <t>オヨ</t>
    </rPh>
    <rPh sb="5" eb="8">
      <t>ヒツヨウジ</t>
    </rPh>
    <phoneticPr fontId="4"/>
  </si>
  <si>
    <t>リネン交換</t>
    <rPh sb="3" eb="5">
      <t>コウカン</t>
    </rPh>
    <phoneticPr fontId="4"/>
  </si>
  <si>
    <t>週1回及び必要時</t>
    <rPh sb="0" eb="1">
      <t>シュウ</t>
    </rPh>
    <rPh sb="2" eb="3">
      <t>カイ</t>
    </rPh>
    <rPh sb="3" eb="4">
      <t>オヨ</t>
    </rPh>
    <rPh sb="5" eb="8">
      <t>ヒツヨウジ</t>
    </rPh>
    <phoneticPr fontId="4"/>
  </si>
  <si>
    <t>洗濯（業者依頼分）</t>
    <rPh sb="0" eb="2">
      <t>センタク</t>
    </rPh>
    <rPh sb="3" eb="5">
      <t>ギョウシャ</t>
    </rPh>
    <rPh sb="5" eb="7">
      <t>イライ</t>
    </rPh>
    <rPh sb="7" eb="8">
      <t>ブン</t>
    </rPh>
    <phoneticPr fontId="4"/>
  </si>
  <si>
    <t>　〇理美容</t>
    <rPh sb="2" eb="3">
      <t>リヨウ</t>
    </rPh>
    <rPh sb="3" eb="5">
      <t>ビヨウ</t>
    </rPh>
    <phoneticPr fontId="4"/>
  </si>
  <si>
    <t>　〇代行</t>
    <rPh sb="2" eb="4">
      <t>ダイコウ</t>
    </rPh>
    <phoneticPr fontId="4"/>
  </si>
  <si>
    <t>買物</t>
    <rPh sb="0" eb="2">
      <t>カイモノ</t>
    </rPh>
    <phoneticPr fontId="4"/>
  </si>
  <si>
    <t>指定日</t>
    <rPh sb="0" eb="3">
      <t>シテイビ</t>
    </rPh>
    <phoneticPr fontId="55"/>
  </si>
  <si>
    <t>役所手続き</t>
  </si>
  <si>
    <t>　〇日用雑貨費用</t>
    <rPh sb="2" eb="4">
      <t>ニチヨウ</t>
    </rPh>
    <rPh sb="4" eb="6">
      <t>ザッカ</t>
    </rPh>
    <rPh sb="6" eb="8">
      <t>ヒヨウ</t>
    </rPh>
    <phoneticPr fontId="4"/>
  </si>
  <si>
    <t>＜健康管理サービス＞</t>
    <rPh sb="1" eb="3">
      <t>ケンコウ</t>
    </rPh>
    <rPh sb="3" eb="5">
      <t>カンリ</t>
    </rPh>
    <phoneticPr fontId="4"/>
  </si>
  <si>
    <t>　〇健康診断</t>
    <rPh sb="2" eb="6">
      <t>ケンコウシンダン</t>
    </rPh>
    <phoneticPr fontId="4"/>
  </si>
  <si>
    <t>年2回機会を提供</t>
    <rPh sb="0" eb="1">
      <t>ネン</t>
    </rPh>
    <rPh sb="2" eb="3">
      <t>カイ</t>
    </rPh>
    <rPh sb="3" eb="5">
      <t>キカイ</t>
    </rPh>
    <rPh sb="6" eb="8">
      <t>テイキョウ</t>
    </rPh>
    <phoneticPr fontId="4"/>
  </si>
  <si>
    <t>実費負担</t>
    <rPh sb="0" eb="2">
      <t>ジッピ</t>
    </rPh>
    <rPh sb="2" eb="4">
      <t>フタン</t>
    </rPh>
    <phoneticPr fontId="4"/>
  </si>
  <si>
    <t>　〇健康相談</t>
    <rPh sb="2" eb="6">
      <t>ケンコウソウダン</t>
    </rPh>
    <phoneticPr fontId="4"/>
  </si>
  <si>
    <t>　〇生活指導</t>
    <rPh sb="2" eb="6">
      <t>セイカツシドウ</t>
    </rPh>
    <phoneticPr fontId="4"/>
  </si>
  <si>
    <t>　〇医師の往診</t>
  </si>
  <si>
    <t>医療費自己負担</t>
    <phoneticPr fontId="4"/>
  </si>
  <si>
    <t>　〇服薬</t>
    <rPh sb="2" eb="4">
      <t>フクヤク</t>
    </rPh>
    <phoneticPr fontId="4"/>
  </si>
  <si>
    <t>薬剤管理※3</t>
  </si>
  <si>
    <t>＜入退院時、入院中のサービス＞</t>
    <rPh sb="1" eb="4">
      <t>ニュウタイイン</t>
    </rPh>
    <rPh sb="4" eb="5">
      <t>ジ</t>
    </rPh>
    <rPh sb="6" eb="9">
      <t>ニュウインチュウ</t>
    </rPh>
    <phoneticPr fontId="4"/>
  </si>
  <si>
    <t>　〇医療費</t>
    <rPh sb="2" eb="5">
      <t>イリョウヒ</t>
    </rPh>
    <phoneticPr fontId="4"/>
  </si>
  <si>
    <t>医療費自己負担</t>
    <rPh sb="0" eb="3">
      <t>イリョウヒ</t>
    </rPh>
    <rPh sb="3" eb="5">
      <t>ジコ</t>
    </rPh>
    <rPh sb="5" eb="7">
      <t>フタン</t>
    </rPh>
    <phoneticPr fontId="4"/>
  </si>
  <si>
    <t>　〇移送サービス</t>
    <rPh sb="2" eb="4">
      <t>イソウ</t>
    </rPh>
    <phoneticPr fontId="4"/>
  </si>
  <si>
    <t>協力医療機関へ移送、緊急時の病院等への移送サービスは、上記の緊急時対応として行います。</t>
    <rPh sb="0" eb="6">
      <t>キョウリョクイリョウキカン</t>
    </rPh>
    <rPh sb="7" eb="9">
      <t>イソウ</t>
    </rPh>
    <phoneticPr fontId="45"/>
  </si>
  <si>
    <t>協力医療機関以外は
実費</t>
    <rPh sb="0" eb="6">
      <t>キョウリョクイリョウキカン</t>
    </rPh>
    <rPh sb="6" eb="8">
      <t>イガイ</t>
    </rPh>
    <rPh sb="10" eb="12">
      <t>ジッピ</t>
    </rPh>
    <phoneticPr fontId="4"/>
  </si>
  <si>
    <t>　〇入院中の生活援助</t>
    <rPh sb="2" eb="5">
      <t>ニュウインチュウ</t>
    </rPh>
    <rPh sb="6" eb="8">
      <t>セイカツ</t>
    </rPh>
    <rPh sb="8" eb="10">
      <t>エンジョ</t>
    </rPh>
    <phoneticPr fontId="4"/>
  </si>
  <si>
    <t>＜その他のサービス＞</t>
    <rPh sb="1" eb="4">
      <t>ソノタ</t>
    </rPh>
    <phoneticPr fontId="4"/>
  </si>
  <si>
    <t>　アクティビティ、その他サービス</t>
    <rPh sb="11" eb="12">
      <t>タ</t>
    </rPh>
    <phoneticPr fontId="45"/>
  </si>
  <si>
    <t>　ホームが一律に提供する場合</t>
    <phoneticPr fontId="45"/>
  </si>
  <si>
    <t>実費</t>
    <phoneticPr fontId="45"/>
  </si>
  <si>
    <t>必要に応じて
付添援助</t>
    <phoneticPr fontId="9"/>
  </si>
  <si>
    <t>実費</t>
    <rPh sb="0" eb="2">
      <t>ジッピ</t>
    </rPh>
    <phoneticPr fontId="45"/>
  </si>
  <si>
    <t>必要に応じて
付添援助</t>
    <rPh sb="0" eb="2">
      <t>ヒツヨウ</t>
    </rPh>
    <rPh sb="3" eb="4">
      <t>オウ</t>
    </rPh>
    <rPh sb="7" eb="9">
      <t>ツキソ</t>
    </rPh>
    <rPh sb="9" eb="11">
      <t>エンジョ</t>
    </rPh>
    <phoneticPr fontId="9"/>
  </si>
  <si>
    <t>　入居者の希望またはホームが参加者
　を募集して提供する場合</t>
    <phoneticPr fontId="45"/>
  </si>
  <si>
    <t>ー</t>
    <phoneticPr fontId="9"/>
  </si>
  <si>
    <t>※5</t>
    <phoneticPr fontId="45"/>
  </si>
  <si>
    <t>※1</t>
    <phoneticPr fontId="4"/>
  </si>
  <si>
    <t>※2</t>
    <phoneticPr fontId="4"/>
  </si>
  <si>
    <t>認知症等により、特別な対応が必要になった場合になります。</t>
    <phoneticPr fontId="45"/>
  </si>
  <si>
    <t>※3</t>
    <phoneticPr fontId="55"/>
  </si>
  <si>
    <t>【協力調剤薬局を利用する場合】</t>
    <rPh sb="1" eb="3">
      <t>キョウリョク</t>
    </rPh>
    <rPh sb="3" eb="5">
      <t>チョウザイ</t>
    </rPh>
    <rPh sb="5" eb="7">
      <t>ヤッキョク</t>
    </rPh>
    <rPh sb="8" eb="10">
      <t>リヨウ</t>
    </rPh>
    <rPh sb="12" eb="14">
      <t>バアイ</t>
    </rPh>
    <phoneticPr fontId="55"/>
  </si>
  <si>
    <t>薬の管理及び服薬指導が必要な場合、居宅療養管理指導サービスを利用することが出来ます。介護保険上、「（介護予防）特定施設入居者生活介護」とは別の「居宅療養管理指導費」の１割から３割の負担が必要となります。介護職員、看護職員は医師または薬剤師等の指示により、服薬援助を行います。</t>
    <rPh sb="4" eb="5">
      <t>オヨ</t>
    </rPh>
    <rPh sb="50" eb="54">
      <t>カイゴヨボウ</t>
    </rPh>
    <rPh sb="80" eb="81">
      <t>ヒ</t>
    </rPh>
    <rPh sb="106" eb="110">
      <t>カンゴショクイン</t>
    </rPh>
    <rPh sb="111" eb="113">
      <t>イシ</t>
    </rPh>
    <rPh sb="119" eb="120">
      <t>トウ</t>
    </rPh>
    <phoneticPr fontId="55"/>
  </si>
  <si>
    <t>※4</t>
  </si>
  <si>
    <t>ケアプラン（特定施設入居者生活介護計画書）の内容に基づき、サービスを実施します。</t>
    <rPh sb="6" eb="8">
      <t>トクテイ</t>
    </rPh>
    <rPh sb="8" eb="10">
      <t>シセツ</t>
    </rPh>
    <rPh sb="10" eb="13">
      <t>ニュウキョシャ</t>
    </rPh>
    <rPh sb="13" eb="15">
      <t>セイカツ</t>
    </rPh>
    <rPh sb="15" eb="17">
      <t>カイゴ</t>
    </rPh>
    <rPh sb="17" eb="19">
      <t>ケイカク</t>
    </rPh>
    <rPh sb="19" eb="20">
      <t>ショ</t>
    </rPh>
    <rPh sb="22" eb="24">
      <t>ナイヨウ</t>
    </rPh>
    <rPh sb="25" eb="26">
      <t>モト</t>
    </rPh>
    <rPh sb="34" eb="36">
      <t>ジッシ</t>
    </rPh>
    <phoneticPr fontId="55"/>
  </si>
  <si>
    <t>①実費（参加費、交通費、材料費等）、②付添援助（※１に定める別料金）等、事前に参加費のご案内をいたします。</t>
    <rPh sb="1" eb="3">
      <t>ジッピ</t>
    </rPh>
    <rPh sb="4" eb="7">
      <t>サンカヒ</t>
    </rPh>
    <rPh sb="8" eb="11">
      <t>コウツウヒ</t>
    </rPh>
    <rPh sb="12" eb="15">
      <t>ザイリョウヒ</t>
    </rPh>
    <rPh sb="15" eb="16">
      <t>トウ</t>
    </rPh>
    <rPh sb="19" eb="21">
      <t>ツキソイ</t>
    </rPh>
    <rPh sb="21" eb="23">
      <t>エンジョ</t>
    </rPh>
    <rPh sb="27" eb="28">
      <t>サダ</t>
    </rPh>
    <rPh sb="30" eb="33">
      <t>ベツリョウキン</t>
    </rPh>
    <rPh sb="34" eb="35">
      <t>トウ</t>
    </rPh>
    <rPh sb="36" eb="38">
      <t>ジゼン</t>
    </rPh>
    <rPh sb="39" eb="42">
      <t>サンカヒ</t>
    </rPh>
    <rPh sb="44" eb="46">
      <t>アンナイ</t>
    </rPh>
    <phoneticPr fontId="45"/>
  </si>
  <si>
    <t>自立の方の費用：3,300円／日（税込）（1人あたり）</t>
    <phoneticPr fontId="4"/>
  </si>
  <si>
    <t>医療法人社団交鐘会　あおぞら在宅診療所　大阪ねやがわ</t>
    <rPh sb="0" eb="2">
      <t>イリョウ</t>
    </rPh>
    <rPh sb="2" eb="4">
      <t>ホウジン</t>
    </rPh>
    <rPh sb="4" eb="6">
      <t>シャダン</t>
    </rPh>
    <rPh sb="6" eb="7">
      <t>コウ</t>
    </rPh>
    <rPh sb="7" eb="8">
      <t>カネ</t>
    </rPh>
    <rPh sb="8" eb="9">
      <t>カイ</t>
    </rPh>
    <rPh sb="14" eb="16">
      <t>ザイタク</t>
    </rPh>
    <rPh sb="16" eb="18">
      <t>シンリョウ</t>
    </rPh>
    <rPh sb="18" eb="19">
      <t>ジョ</t>
    </rPh>
    <rPh sb="20" eb="22">
      <t>オオサカ</t>
    </rPh>
    <phoneticPr fontId="4"/>
  </si>
  <si>
    <t>大阪府寝屋川市大利町10-10小林ビル4階D</t>
    <rPh sb="0" eb="3">
      <t>オオサカフ</t>
    </rPh>
    <rPh sb="3" eb="7">
      <t>ネヤガワシ</t>
    </rPh>
    <rPh sb="7" eb="10">
      <t>オオトシチョウ</t>
    </rPh>
    <rPh sb="15" eb="17">
      <t>コバヤシ</t>
    </rPh>
    <rPh sb="20" eb="21">
      <t>カイ</t>
    </rPh>
    <phoneticPr fontId="4"/>
  </si>
  <si>
    <t>ともメディカルケアクリニック</t>
    <phoneticPr fontId="4"/>
  </si>
  <si>
    <t>（Ⅲ）</t>
  </si>
  <si>
    <r>
      <rPr>
        <sz val="9"/>
        <rFont val="ＭＳ Ｐ明朝"/>
        <family val="1"/>
        <charset val="128"/>
      </rPr>
      <t>〒</t>
    </r>
    <r>
      <rPr>
        <sz val="9"/>
        <rFont val="Century"/>
        <family val="1"/>
      </rPr>
      <t>576-0041</t>
    </r>
    <phoneticPr fontId="4"/>
  </si>
  <si>
    <t>ＳＯＭＰＯケア　三国ヶ丘　定期巡回</t>
    <rPh sb="8" eb="12">
      <t>ミクニガオカ</t>
    </rPh>
    <rPh sb="13" eb="15">
      <t>テイキ</t>
    </rPh>
    <rPh sb="15" eb="17">
      <t>ジュンカイ</t>
    </rPh>
    <phoneticPr fontId="4"/>
  </si>
  <si>
    <t>ＳＯＭＰＯケア　茨木　訪問看護</t>
    <rPh sb="8" eb="10">
      <t>イバラキ</t>
    </rPh>
    <rPh sb="11" eb="15">
      <t>ホウモンカンゴ</t>
    </rPh>
    <phoneticPr fontId="4"/>
  </si>
  <si>
    <r>
      <rPr>
        <sz val="9"/>
        <rFont val="ＭＳ 明朝"/>
        <family val="1"/>
        <charset val="128"/>
      </rPr>
      <t>大阪府茨木市中穂積</t>
    </r>
    <r>
      <rPr>
        <sz val="9"/>
        <rFont val="Century"/>
        <family val="1"/>
      </rPr>
      <t>3</t>
    </r>
    <r>
      <rPr>
        <sz val="9"/>
        <rFont val="ＭＳ 明朝"/>
        <family val="1"/>
        <charset val="128"/>
      </rPr>
      <t>丁目</t>
    </r>
    <r>
      <rPr>
        <sz val="9"/>
        <rFont val="Century"/>
        <family val="1"/>
      </rPr>
      <t>16-16</t>
    </r>
    <phoneticPr fontId="4"/>
  </si>
  <si>
    <r>
      <rPr>
        <sz val="9"/>
        <rFont val="ＭＳ 明朝"/>
        <family val="1"/>
        <charset val="128"/>
      </rPr>
      <t>〒</t>
    </r>
    <r>
      <rPr>
        <sz val="9"/>
        <rFont val="Century"/>
        <family val="1"/>
      </rPr>
      <t xml:space="preserve">536-0021 </t>
    </r>
    <phoneticPr fontId="4"/>
  </si>
  <si>
    <t>ＳＯＭＰＯケア　城東　訪問看護</t>
    <rPh sb="8" eb="10">
      <t>ジョウトウ</t>
    </rPh>
    <rPh sb="11" eb="15">
      <t>ホウモンカンゴ</t>
    </rPh>
    <phoneticPr fontId="4"/>
  </si>
  <si>
    <r>
      <rPr>
        <sz val="9"/>
        <rFont val="ＭＳ 明朝"/>
        <family val="1"/>
        <charset val="128"/>
      </rPr>
      <t>大阪府大阪市城東区諏訪</t>
    </r>
    <r>
      <rPr>
        <sz val="9"/>
        <rFont val="Century"/>
        <family val="1"/>
      </rPr>
      <t>2</t>
    </r>
    <r>
      <rPr>
        <sz val="9"/>
        <rFont val="ＭＳ 明朝"/>
        <family val="1"/>
        <charset val="128"/>
      </rPr>
      <t>丁目</t>
    </r>
    <r>
      <rPr>
        <sz val="9"/>
        <rFont val="Century"/>
        <family val="1"/>
      </rPr>
      <t>5-25</t>
    </r>
    <rPh sb="0" eb="3">
      <t>オオサカフ</t>
    </rPh>
    <rPh sb="3" eb="5">
      <t>オオサカ</t>
    </rPh>
    <rPh sb="5" eb="6">
      <t>シ</t>
    </rPh>
    <rPh sb="6" eb="8">
      <t>ジョウトウ</t>
    </rPh>
    <rPh sb="8" eb="9">
      <t>ク</t>
    </rPh>
    <rPh sb="9" eb="11">
      <t>スワ</t>
    </rPh>
    <rPh sb="12" eb="14">
      <t>チョウメ</t>
    </rPh>
    <phoneticPr fontId="4"/>
  </si>
  <si>
    <r>
      <rPr>
        <sz val="9"/>
        <rFont val="ＭＳ Ｐ明朝"/>
        <family val="1"/>
        <charset val="128"/>
      </rPr>
      <t>〒</t>
    </r>
    <r>
      <rPr>
        <sz val="9"/>
        <rFont val="Century"/>
        <family val="1"/>
      </rPr>
      <t>571-0013</t>
    </r>
    <phoneticPr fontId="4"/>
  </si>
  <si>
    <r>
      <rPr>
        <sz val="9"/>
        <rFont val="ＭＳ Ｐ明朝"/>
        <family val="1"/>
        <charset val="128"/>
      </rPr>
      <t>大阪府門真市千石東町</t>
    </r>
    <r>
      <rPr>
        <sz val="9"/>
        <rFont val="Century"/>
        <family val="1"/>
      </rPr>
      <t xml:space="preserve"> 2</t>
    </r>
    <r>
      <rPr>
        <sz val="9"/>
        <rFont val="ＭＳ Ｐ明朝"/>
        <family val="1"/>
        <charset val="128"/>
      </rPr>
      <t>番</t>
    </r>
    <r>
      <rPr>
        <sz val="9"/>
        <rFont val="Century"/>
        <family val="1"/>
      </rPr>
      <t>46</t>
    </r>
    <r>
      <rPr>
        <sz val="9"/>
        <rFont val="ＭＳ Ｐ明朝"/>
        <family val="1"/>
        <charset val="128"/>
      </rPr>
      <t>号</t>
    </r>
    <r>
      <rPr>
        <sz val="9"/>
        <rFont val="Century"/>
        <family val="1"/>
      </rPr>
      <t xml:space="preserve"> </t>
    </r>
    <r>
      <rPr>
        <sz val="9"/>
        <rFont val="ＭＳ Ｐ明朝"/>
        <family val="1"/>
        <charset val="128"/>
      </rPr>
      <t>ウインズビル</t>
    </r>
    <r>
      <rPr>
        <sz val="9"/>
        <rFont val="Century"/>
        <family val="1"/>
      </rPr>
      <t>3</t>
    </r>
    <r>
      <rPr>
        <sz val="9"/>
        <rFont val="ＭＳ Ｐ明朝"/>
        <family val="1"/>
        <charset val="128"/>
      </rPr>
      <t>階Ⅰ号室</t>
    </r>
    <phoneticPr fontId="4"/>
  </si>
  <si>
    <t>ＳＯＭＰＯケア　交野　居宅介護支援</t>
    <rPh sb="8" eb="10">
      <t>カタノ</t>
    </rPh>
    <rPh sb="11" eb="13">
      <t>キョタク</t>
    </rPh>
    <rPh sb="13" eb="15">
      <t>カイゴ</t>
    </rPh>
    <rPh sb="15" eb="17">
      <t>シエン</t>
    </rPh>
    <phoneticPr fontId="4"/>
  </si>
  <si>
    <r>
      <rPr>
        <sz val="8"/>
        <rFont val="ＭＳ Ｐ明朝"/>
        <family val="1"/>
        <charset val="128"/>
      </rPr>
      <t>大阪府交野市私部西</t>
    </r>
    <r>
      <rPr>
        <sz val="8"/>
        <rFont val="Century"/>
        <family val="1"/>
      </rPr>
      <t>1</t>
    </r>
    <r>
      <rPr>
        <sz val="8"/>
        <rFont val="ＭＳ 明朝"/>
        <family val="1"/>
        <charset val="128"/>
      </rPr>
      <t>丁目</t>
    </r>
    <r>
      <rPr>
        <sz val="8"/>
        <rFont val="Century"/>
        <family val="1"/>
      </rPr>
      <t>10</t>
    </r>
    <r>
      <rPr>
        <sz val="8"/>
        <rFont val="ＭＳ 明朝"/>
        <family val="1"/>
        <charset val="128"/>
      </rPr>
      <t>－</t>
    </r>
    <r>
      <rPr>
        <sz val="8"/>
        <rFont val="Century"/>
        <family val="1"/>
      </rPr>
      <t>1</t>
    </r>
    <r>
      <rPr>
        <sz val="8"/>
        <rFont val="ＭＳ 明朝"/>
        <family val="1"/>
        <charset val="128"/>
      </rPr>
      <t>長砂パールビル</t>
    </r>
    <r>
      <rPr>
        <sz val="8"/>
        <rFont val="Century"/>
        <family val="1"/>
      </rPr>
      <t>2</t>
    </r>
    <r>
      <rPr>
        <sz val="8"/>
        <rFont val="ＭＳ 明朝"/>
        <family val="1"/>
        <charset val="128"/>
      </rPr>
      <t>階</t>
    </r>
    <r>
      <rPr>
        <sz val="8"/>
        <rFont val="Century"/>
        <family val="1"/>
      </rPr>
      <t>201</t>
    </r>
    <r>
      <rPr>
        <sz val="8"/>
        <rFont val="ＭＳ 明朝"/>
        <family val="1"/>
        <charset val="128"/>
      </rPr>
      <t>号室</t>
    </r>
    <phoneticPr fontId="4"/>
  </si>
  <si>
    <t>（ヘルパー2級）</t>
    <rPh sb="6" eb="7">
      <t>キュウ</t>
    </rPh>
    <phoneticPr fontId="4"/>
  </si>
  <si>
    <t>医療法人顕樹会　本田歯科枚方クリニック</t>
    <rPh sb="0" eb="2">
      <t>イリョウ</t>
    </rPh>
    <rPh sb="2" eb="3">
      <t>ホウ</t>
    </rPh>
    <rPh sb="3" eb="4">
      <t>ニン</t>
    </rPh>
    <rPh sb="4" eb="5">
      <t>アキラ</t>
    </rPh>
    <rPh sb="5" eb="6">
      <t>ジュ</t>
    </rPh>
    <rPh sb="6" eb="7">
      <t>カイ</t>
    </rPh>
    <rPh sb="8" eb="10">
      <t>ホンダ</t>
    </rPh>
    <rPh sb="10" eb="12">
      <t>シカ</t>
    </rPh>
    <rPh sb="12" eb="14">
      <t>ヒラカタ</t>
    </rPh>
    <phoneticPr fontId="4"/>
  </si>
  <si>
    <t>大阪府枚方市岡東町14-50　三和ビル401号</t>
    <rPh sb="0" eb="3">
      <t>オオサカフ</t>
    </rPh>
    <rPh sb="3" eb="5">
      <t>ヒラカタ</t>
    </rPh>
    <rPh sb="5" eb="6">
      <t>シ</t>
    </rPh>
    <rPh sb="6" eb="7">
      <t>オカ</t>
    </rPh>
    <rPh sb="7" eb="8">
      <t>ヒガシ</t>
    </rPh>
    <rPh sb="8" eb="9">
      <t>マチ</t>
    </rPh>
    <rPh sb="15" eb="17">
      <t>サンワ</t>
    </rPh>
    <rPh sb="22" eb="23">
      <t>ゴウ</t>
    </rPh>
    <phoneticPr fontId="4"/>
  </si>
  <si>
    <t>（禁止または制限される行為）
1　入居者は、本ホームの利用にあたり、本ホームまたはその敷地内において、次の各号に掲げる行為を行ってはならない。
(1)　第６条（譲渡、転借等の禁止）の規定に反して、入居者以外の第三者に居室その他の本ホームの施設を使用させること。
(2)　各種サービスの提供に際し、過剰なサービスを要求すること（特定施設入居者生活介護等を利用する場合の介護サービス計画に含まれていないサービスの要求を含む）。
(3)　他の入居者の許可なく他の入居者の居室に入室すること、その他の他の入居者の生活や事業者による他の入居者に対するサービスの提供に悪影響を及ぼすこと。
(4)　他の入居者または事業者の職員の身体・財産に危害を及ぼすことおよび危害を及ぼすとの威勢を示すこと。
(5)　本ホームの共同生活の秩序を乱し、他の入居者または事業者の職員に迷惑をかける行為（各種ハラスメント行為を含む）、その他本ホームの健全な運営に支障をきたす行為。
(6)　銃砲刀剣類、爆発物、発火物、火器、有毒物等の危険な物品等を搬入・使用・保管すること。
(7)　大型の金庫、その他重量の大きな物品等を搬入し、または備え付けること。
(8)　排水管、その他を腐食させるおそれのある液体等を流すこと。
(9)　大声、テレビ・ステレオ等の操作、楽器の演奏、その他により、大音量等で近隣に迷惑を与えること。
(10)　猛獣・毒蛇等の明らかに近隣に迷惑をかける動物を飼育すること。
(11)　騒音、振動、居室内を著しく不衛生にする等により、近隣または他の入居者に迷惑をかけること。
(12)　その他運営・管理規程に違反する行為。
2　入居者は、本ホームまたはその敷地内もしくはその周辺において、次の各号に掲げる行為を行ってはならない。
(1)　暴力的な要求行為または法的な責任を超えた不当な要求行為をすること。
(2)　脅迫的な言動をし、または暴力を用いる行為をすること。
(3)　風説を流布し、偽計を用いまたは威力を用いて、事業者の信用を毀損し、または事業者の業務を妨害する行為をすること。</t>
    <phoneticPr fontId="4"/>
  </si>
  <si>
    <t>（事業者からの申し出による移り住み）
1　事業者は、入居者の心身の状況の変化により、入居時の居室では必要となる介護サービスの提供に支障をきたすこととなった場合、またはその他の事情により、入居者の居室を変更する必要があると判断する場合には、居室を変更できるものとする。なお、変更前後の居室の月額費用が異なる場合は、入居者および身元保証人の同意を得た上で、月額費用を変更することがある。
2　事業者は、前項により居室を変更する場合は、次の各号に掲げるすべての手続きを行うものとする。
(1)　協力医療機関の医師または主治医の意見を聴く。
(2)　緊急やむを得ない場合を除いて、一定の観察期間を設ける。
(3)　入居者および身元保証人に、変更後の居室および介護サービス等の内容、その他の権利、専有面積および階数等の変更、それらに伴う費用負担の増減の有無ならびにその内容について、説明を行う。
(4)　入居者および身元保証人の同意を得る。
(5)　変更後の居室番号、月額費用等を記載した変更覚書を締結する。ただし、料金プランが「前払い方式」または「併用方式」の場合は、事業者の計算するところにより清算をし、退去手続きの上、変更先の居室について改めて「入居契約書」を締結する。
3　本状により居室を変更する場合、第４０条第２項（明渡しおよび原状回復）の定めに従い、入居者は変更前の居室の原状回復をするものとする。</t>
    <phoneticPr fontId="4"/>
  </si>
  <si>
    <t>（入居者または身元保証人からの申し出による移り住み）
1　入居者および身元保証人は、事業者に対し、居室の変更を請求することができる。事業者は、これに応じる義務は負わないが、入居者および身元保証人の希望、本ホームおよび事業者が運営する他の有料老人ホームにおける空室の状況、他の入居希望者の状況等を踏まえ、可能な限りかかる請求に応じるものとし、入居者および身元保証人と協議の上、変更先の居室を決定するものとする。
2　本ホーム内の変更については、変更後の居室番号、月額費用等を記載した変更覚書を締結するものとする。ただし、料金プランが「前払い方式」または「併用方式」の場合は、事業者の計算するところにより清算をし、退去手続きの上、変更先の居室について改めて「入居契約書」を締結する。
3　事業者が運営する他ホームへの変更については、事業者の計算するところにより精算をし、退去手続きの上、再度変更先の居室について改めて「入居契約書」を締結するものとする。
4　前第２項および第３項の場合は、第４０条第２項（明渡しおよび原状回復）の定めに従い、入居者は変更前の居室の原状回復をするものとする。</t>
    <phoneticPr fontId="4"/>
  </si>
  <si>
    <t>2　前項の場合、事業者は、通告に先立ち、入居者（入居者に弁明の能力がない場合は身元保証人）に対し弁明の機会を設けるものとする。事業者は、入居者の移転先の有無等について確認し、移転先がない場合には、入居者、身元保証人、入居者の家族等の関係者と協議し、移転先の確保にできる限り協力し、解除日および居室を明け渡す期日の決定において配慮するよう努めるものとする。
3　事業者は、入居者または身元保証人が次の各号のいずれかに該当したときは、何らの催告・手続きを要さず、直ちに本契約を解除することができる。
(1)　第１１条（反社会的勢力に関する表明・保証）に反する事実が判明したとき、または、反していると事業者が合理的に判断したとき。
(2)　第２５条第２項各号（禁止または制限される行為）に掲げる行為を行ったとき。
4　事業者は、本条第１項または第３項に基づき本契約を解除した場合、入居者または身元保証人に損害が生じても、何らこれを賠償する責任を負わない。
（入居者からの契約解除）
1　入居者は、事業者に対して、事業者の定める書面をもって、少なくとも解除日の３０日前に申し入れを行うことにより、本契約を解除することができる。入居者は、事業者に対し、解除日までに居室を明け渡さなければならない。
2　入居者が、前項の書面を提出しないで居室を退去した場合には、事業者が入居者の退去の事実を知った日の翌日から起算して３０日目をもって、解除されたものとする。
3　入居者は、事業者について、第１１条（反社会的勢力に関する表明・保証）に反する事実が判明したときは、何ら催告を要さず、直ちに本契約を解除することができる。
4　入居者は、前項に基づき本契約を解除した場合、事業者に損害が生じても、何らこれを賠償する責任を負わない。</t>
    <phoneticPr fontId="4"/>
  </si>
  <si>
    <t>（禁止または制限される行為）
1　入居者は、本ホームの利用にあたり、本ホームまたはその敷地内において、次の各号に掲げる行為を行ってはならない。
(1)　第６条（譲渡、転借等の禁止）の規定に反して、入居者以外の第三者に居室その他の本ホームの施設を使用させること。
(2)　各種サービスの提供に際し、過剰なサービスを要求すること（特定施設入居者生活介護等を利用する場合の介護サービス計画に含まれていないサービスの要求を含む）。
(3)　他の入居者の許可なく他の入居者の居室に入室すること、その他の他の入居者の生活や事業者による他の入居者に対するサービスの提供に悪影響を及ぼすこと。
(4)　他の入居者または事業者の職員の身体・財産に危害を及ぼすことおよび危害を及ぼすとの威勢を示すこと。
(5)　本ホームの共同生活の秩序を乱し、他の入居者または事業者の職員に迷惑をかける行為（各種ハラスメント行為を含む）、その他本ホームの健全な運営に支障をきたす行為。
(6)　銃砲刀剣類、爆発物、発火物、火器、有毒物等の危険な物品等を搬入・使用・保管すること。
(7)　大型の金庫、その他重量の大きな物品等を搬入し、または備え付けること。
(8)　排水管、その他を腐食させるおそれのある液体等を流すこと。
(9)　大声、テレビ・ステレオ等の操作、楽器の演奏、その他により、大音量等で近隣に迷惑を与えること。
(10)　猛獣・毒蛇等の明らかに近隣に迷惑をかける動物を飼育すること。
(11)　騒音、振動、居室内を著しく不衛生にする等により、近隣または他の入居者に迷惑をかけること。
(12)　その他運営・管理規程に違反する行為。
2　入居者は、本ホームまたはその敷地内もしくはその周辺において、次の各号に掲げる行為を行ってはならない。
(1)　暴力的な要求行為または法的な責任を超えた不当な要求行為をすること。
(2)　脅迫的な言動をし、または暴力を用いる行為をすること。
(3)　風説を流布し、偽計を用いまたは威力を用いて、事業者の信用を毀損し、または事業者の業務を妨害する行為をすること。
(4)　著しく粗野なもしくは乱暴な言動を行い、または威勢を示すことにより、本ホームの他の入居者、その関係者、周辺住民、通行人、または事業者の職員に不安を与えること。</t>
    <phoneticPr fontId="4"/>
  </si>
  <si>
    <t>１. 事業者は、入居者の人権の擁護・虐待等の防止のため次の措置を講ずるものとする。
（1）虐待を防止するための職員に対する研修の定期的な実施
（2）入居者およびその家族からの苦情処理体制の整備
（3）成年後見制度の利用支援
（4）虐待防止に関する責任者として管理者を選定
（5）虐待の防止のための対策を検討する委員会を定期的に開催し、その結果について、職員に周知徹底を図る
（6）虐待の防止のための指針の整備
（7）その他虐待防止のために必要な措置
２. 事業者は、サービス提供中に、事業者の職員または養護者（入居者の家族等高齢者を現に養護する者）による虐待を受けたと思われる入居者を発見した場合は、すみやかに、これを市区町村に通報するものとする。</t>
    <phoneticPr fontId="4"/>
  </si>
  <si>
    <t>中村　圭吾</t>
    <rPh sb="0" eb="2">
      <t>ナカムラ</t>
    </rPh>
    <rPh sb="3" eb="5">
      <t>ケイゴ</t>
    </rPh>
    <phoneticPr fontId="4"/>
  </si>
  <si>
    <t>中村　圭吾</t>
    <phoneticPr fontId="4"/>
  </si>
  <si>
    <t>協力医療機関連携加算</t>
    <phoneticPr fontId="4"/>
  </si>
  <si>
    <t>介護職員等処遇改善加算</t>
  </si>
  <si>
    <t>若年性認知症入居者受入加算</t>
    <rPh sb="0" eb="3">
      <t>ジャクネンセイ</t>
    </rPh>
    <rPh sb="3" eb="6">
      <t>ニンチショウ</t>
    </rPh>
    <rPh sb="6" eb="8">
      <t>ニュウキョ</t>
    </rPh>
    <rPh sb="8" eb="9">
      <t>モノ</t>
    </rPh>
    <rPh sb="9" eb="11">
      <t>ウケイレ</t>
    </rPh>
    <rPh sb="11" eb="13">
      <t>カサン</t>
    </rPh>
    <phoneticPr fontId="4"/>
  </si>
  <si>
    <t>退院・退所時連携加算</t>
    <rPh sb="0" eb="2">
      <t>タイイン</t>
    </rPh>
    <rPh sb="3" eb="5">
      <t>タイショ</t>
    </rPh>
    <rPh sb="5" eb="6">
      <t>トキ</t>
    </rPh>
    <rPh sb="6" eb="8">
      <t>レンケイ</t>
    </rPh>
    <rPh sb="8" eb="10">
      <t>カサン</t>
    </rPh>
    <phoneticPr fontId="4"/>
  </si>
  <si>
    <t>退居時情報提供加算</t>
    <rPh sb="0" eb="2">
      <t>タイキョ</t>
    </rPh>
    <rPh sb="2" eb="3">
      <t>ジ</t>
    </rPh>
    <rPh sb="3" eb="5">
      <t>ジョウホウ</t>
    </rPh>
    <rPh sb="5" eb="7">
      <t>テイキョウ</t>
    </rPh>
    <rPh sb="7" eb="9">
      <t>カサン</t>
    </rPh>
    <phoneticPr fontId="4"/>
  </si>
  <si>
    <t>高齢者施設等感染対策向上加算</t>
    <rPh sb="0" eb="3">
      <t>コウレイシャ</t>
    </rPh>
    <rPh sb="3" eb="5">
      <t>シセツ</t>
    </rPh>
    <rPh sb="5" eb="6">
      <t>トウ</t>
    </rPh>
    <rPh sb="6" eb="8">
      <t>カンセン</t>
    </rPh>
    <rPh sb="8" eb="10">
      <t>タイサク</t>
    </rPh>
    <rPh sb="10" eb="12">
      <t>コウジョウ</t>
    </rPh>
    <rPh sb="12" eb="14">
      <t>カサン</t>
    </rPh>
    <phoneticPr fontId="4"/>
  </si>
  <si>
    <t>新興感染症等施設療養費</t>
    <rPh sb="0" eb="2">
      <t>シンコウ</t>
    </rPh>
    <rPh sb="2" eb="5">
      <t>カンセンショウ</t>
    </rPh>
    <rPh sb="5" eb="6">
      <t>トウ</t>
    </rPh>
    <rPh sb="6" eb="8">
      <t>シセツ</t>
    </rPh>
    <rPh sb="8" eb="11">
      <t>リョウヨウヒ</t>
    </rPh>
    <phoneticPr fontId="4"/>
  </si>
  <si>
    <t>生産性向上推進体制加算</t>
    <rPh sb="0" eb="3">
      <t>セイサンセイ</t>
    </rPh>
    <rPh sb="3" eb="5">
      <t>コウジョウ</t>
    </rPh>
    <rPh sb="5" eb="7">
      <t>スイシン</t>
    </rPh>
    <rPh sb="7" eb="9">
      <t>タイセイ</t>
    </rPh>
    <rPh sb="9" eb="11">
      <t>カサン</t>
    </rPh>
    <phoneticPr fontId="4"/>
  </si>
  <si>
    <t>面積の増減</t>
    <phoneticPr fontId="4"/>
  </si>
  <si>
    <t>（事業者の契約解除）
１　事業者は、次の各号のいずれかに該当したときは、入居者に対し、居室の明渡しを通告し、本契約を解除することができる。
(1)入居時の提出書類に虚偽の事項を記載し、または虚偽の資料を提出し、その他不正の手段を用いて入居したとき。
(2)第３０条（入居までに支払う費用）に定める前払金または内金を事業者の定める支払期日までに支払わなかったとき
(3)第３１条（入居後に支払う月額費用）に定める月額費用、その他これに準じる事業者に対する支払を2か月以上遅延し、または、正当な理由なくしばしば遅延し、事業者が相当の期間を定めて催告したにもかかわらず支払わなかったとき。
(4)建物・付帯設備・敷地を故意または重大な過失により滅失、毀損、汚損したとき。
(5)２か月を超える長期の不在・外泊により、復帰の目途がたたず本契約を継続する意思がないものと事業者が認めたとき。
(6)入居者の心身の状態が著しく悪化し、継続的に医療行為が必要となり、かつ、有料老人ホームにおける通常の介護方法および接遇方法ではこれに対応することができないとき（かかる場合、事業者は、原則として、協力医療機関の医師または主治医の意見を聴き、一定の観察期間を置くものとする）。
(7)入居者の行動が、他の入居者または職員の身体・生命・精神に危害を及ぼし、または、その危害の切迫したおそれがあり、かつ、有料老人ホームにおける通常の介護方法および接遇方法ではこれを防止することができないとき（かかる場合、事業者は、原則として、協力医療機関の医師または主治医の意見を聴き、一定の観察期間を置くものとする）。
(8)第６条（譲渡、転借等の禁止）または第２５条第１項、第３項、第４項（禁止または制限される行為）の規定その他本契約の規定に違反し、事業者が相当の期間を定めて催告したにもかかわらず、これを是正しないとき。
(9)その他、入居者、身元保証人、入居者の家族その他の入居者の関係者が、事業者、職員、他の入居者等に対して社会通念上許容できないような行為を行う等、事業者との信頼関係を破壊する行為があり、本契約を継続することが困難と認められるとき。</t>
    <phoneticPr fontId="4"/>
  </si>
  <si>
    <t>ヶ月</t>
    <phoneticPr fontId="4"/>
  </si>
  <si>
    <t>支払地代家賃額、修繕費、管理事務費等を考慮し、近隣の同業種の家賃額も勘案して設定</t>
    <phoneticPr fontId="4"/>
  </si>
  <si>
    <t>43,740円（税込）（1人あたり/30日の場合）
食費に含まれるサービス：献立、栄養管理、調理配膳、食事サービス全般等。外泊、入院等で不在の場合、5日前までに申し出た場合に限り、不在日数に応じて食材費（朝・昼・夕のいずれか摂れば請求）を返金する。ただし、緊急入院等、不測の事態と事業者が認めた場合に限り、当日欠食分より食材費を返金します。
食材費：　　780円［朝食200円、昼食300円、夕食280円］（税抜）
厨房管理費：570円（税抜）
有料老人ホームにおける食費（飲食料品の提供の対価）に係る消費税については、「1食あたり670円以下」かつ「1日あたり累計額2,010円以下」の場合（何れも厨房管理費を含む）に、軽減税率（8％）の対象となります。また、税込価格は、1か月間の税抜価格を合計した後に消費税を乗算して算出します。</t>
    <phoneticPr fontId="4"/>
  </si>
  <si>
    <t>土日祝日、年末年始は定休日です。この際は事業所にご連絡ください。</t>
    <phoneticPr fontId="4"/>
  </si>
  <si>
    <t>入居希望者に交付</t>
  </si>
  <si>
    <t>ＳＯＭＰＯケア　枚方公園　定期巡回</t>
  </si>
  <si>
    <t>〒573-0065</t>
  </si>
  <si>
    <t>大阪府枚方市出口一丁目5番25号</t>
  </si>
  <si>
    <r>
      <t>加算・減算項目の説明　【</t>
    </r>
    <r>
      <rPr>
        <b/>
        <sz val="14"/>
        <color theme="1"/>
        <rFont val="Yu Gothic Medium"/>
        <family val="3"/>
        <charset val="128"/>
      </rPr>
      <t>特定施設入居者生活介護　2024年6月改訂】</t>
    </r>
    <rPh sb="0" eb="2">
      <t>カサン</t>
    </rPh>
    <rPh sb="3" eb="5">
      <t>ゲンサン</t>
    </rPh>
    <rPh sb="5" eb="7">
      <t>コウモク</t>
    </rPh>
    <rPh sb="8" eb="10">
      <t>セツメイ</t>
    </rPh>
    <rPh sb="12" eb="14">
      <t>トクテイ</t>
    </rPh>
    <rPh sb="14" eb="16">
      <t>シセツ</t>
    </rPh>
    <rPh sb="16" eb="19">
      <t>ニュウキョシャ</t>
    </rPh>
    <rPh sb="19" eb="21">
      <t>セイカツ</t>
    </rPh>
    <rPh sb="21" eb="23">
      <t>カイゴ</t>
    </rPh>
    <phoneticPr fontId="4"/>
  </si>
  <si>
    <t>◇ 入居継続支援加算 (Ⅰ)：36単位／日　(Ⅱ)：22単位／日</t>
    <rPh sb="2" eb="4">
      <t>ニュウキョ</t>
    </rPh>
    <rPh sb="4" eb="6">
      <t>ケイゾク</t>
    </rPh>
    <rPh sb="6" eb="8">
      <t>シエン</t>
    </rPh>
    <rPh sb="8" eb="10">
      <t>カサン</t>
    </rPh>
    <phoneticPr fontId="4"/>
  </si>
  <si>
    <t xml:space="preserve">　別に厚生労働大臣が定める以下の基準に適合しているものとして都道府県知事等に届け出たホームにおいて、入居者に対して、サービスを行った場合に、(Ⅰ)(Ⅱ)いずれかを加算します。
</t>
    <rPh sb="1" eb="2">
      <t>ベツ</t>
    </rPh>
    <rPh sb="3" eb="5">
      <t>コウセイ</t>
    </rPh>
    <rPh sb="5" eb="7">
      <t>ロウドウ</t>
    </rPh>
    <rPh sb="7" eb="9">
      <t>ダイジン</t>
    </rPh>
    <rPh sb="10" eb="11">
      <t>サダ</t>
    </rPh>
    <rPh sb="13" eb="15">
      <t>イカ</t>
    </rPh>
    <rPh sb="16" eb="18">
      <t>キジュン</t>
    </rPh>
    <rPh sb="36" eb="37">
      <t>トウ</t>
    </rPh>
    <rPh sb="81" eb="83">
      <t>カサン</t>
    </rPh>
    <phoneticPr fontId="4"/>
  </si>
  <si>
    <r>
      <rPr>
        <b/>
        <u/>
        <sz val="9"/>
        <rFont val="游ゴシック"/>
        <family val="3"/>
        <charset val="128"/>
      </rPr>
      <t>イ 入居継続支援加算(Ⅰ)</t>
    </r>
    <r>
      <rPr>
        <sz val="9"/>
        <rFont val="游ゴシック"/>
        <family val="3"/>
        <charset val="128"/>
      </rPr>
      <t xml:space="preserve">：(1)または(2)のいずれかに適合し、かつ(3)および(4)に掲げる基準のいずれにも適合すること。
(1) 社会福祉士および介護福祉士法施行規則第1条各号に掲げる行為（喀痰吸引等）を必要とする者の占める割合が入居者の15％以上であること。
(2) 社会福祉士および介護福祉士法施行規則第1条各号に掲げる行為（喀痰吸引等）を必要とする者および次のいずれかに該当する状態の者の占める割合が入居者の15％以上であり、かつ常勤の看護師を1名以上配置し、看護に係る責任者を定めていること。
　a 尿道カテーテル留置を実施している状態
　b 在宅酸素療法を実施している状態
　c インスリン注射を実施している状態
(3) 介護福祉士の数が、常勤換算方法で、入居者の数が6またはその端数を増すごとに1以上であること。ただし、別に掲げる基準（大臣基準告示・四十二の三）のいずれにも適合する場合は、介護福祉士の数が、常勤換算方法で、入居者の数が7またはその端数を増すごとに1以上であること。
(4) 通所介護費等算定方法第五号および第九号に規定する基準のいずれにも適合していないこと。
</t>
    </r>
    <r>
      <rPr>
        <b/>
        <u/>
        <sz val="9"/>
        <rFont val="游ゴシック"/>
        <family val="3"/>
        <charset val="128"/>
      </rPr>
      <t>ロ 入居継続支援加算(Ⅱ)</t>
    </r>
    <r>
      <rPr>
        <sz val="9"/>
        <rFont val="游ゴシック"/>
        <family val="3"/>
        <charset val="128"/>
      </rPr>
      <t xml:space="preserve">：(1)または(2)のいずれかに適合し、かつ(3)および(4)に掲げる基準のいずれにも適合すること。
(1) 社会福祉士および介護福祉士法施行規則第1条各号に掲げる行為（喀痰吸引等）を必要とする者の占める割合が入居者の5％以上であること。
(2) 社会福祉士および介護福祉士法施行規則第1条各号に掲げる行為（喀痰吸引等）を必要とする者および次のいずれかに該当する状態の者の占める割合が入居者の5％以上であり、かつ常勤の看護師を1名以上配置し、看護に係る責任者を定めていること。
　a 尿道カテーテル留置を実施している状態
　b 在宅酸素療法を実施している状態
　c インスリン注射を実施している状態
(3) イ(3)および(4)に該当するものであること。
</t>
    </r>
    <rPh sb="29" eb="31">
      <t>テキゴウ</t>
    </rPh>
    <rPh sb="45" eb="46">
      <t>カカ</t>
    </rPh>
    <rPh sb="48" eb="50">
      <t>キジュン</t>
    </rPh>
    <rPh sb="56" eb="58">
      <t>テキゴウ</t>
    </rPh>
    <rPh sb="184" eb="185">
      <t>ツギ</t>
    </rPh>
    <rPh sb="191" eb="193">
      <t>ガイトウ</t>
    </rPh>
    <rPh sb="195" eb="197">
      <t>ジョウタイ</t>
    </rPh>
    <rPh sb="198" eb="199">
      <t>モノ</t>
    </rPh>
    <rPh sb="221" eb="223">
      <t>ジョウキン</t>
    </rPh>
    <rPh sb="224" eb="227">
      <t>カンゴシ</t>
    </rPh>
    <rPh sb="229" eb="230">
      <t>メイ</t>
    </rPh>
    <rPh sb="230" eb="232">
      <t>イジョウ</t>
    </rPh>
    <rPh sb="232" eb="234">
      <t>ハイチ</t>
    </rPh>
    <rPh sb="236" eb="238">
      <t>カンゴ</t>
    </rPh>
    <rPh sb="239" eb="240">
      <t>カカ</t>
    </rPh>
    <rPh sb="241" eb="244">
      <t>セキニンシャ</t>
    </rPh>
    <rPh sb="245" eb="246">
      <t>サダ</t>
    </rPh>
    <rPh sb="257" eb="259">
      <t>ニョウドウ</t>
    </rPh>
    <rPh sb="264" eb="266">
      <t>リュウチ</t>
    </rPh>
    <rPh sb="267" eb="269">
      <t>ジッシ</t>
    </rPh>
    <rPh sb="273" eb="275">
      <t>ジョウタイ</t>
    </rPh>
    <rPh sb="279" eb="281">
      <t>ザイタク</t>
    </rPh>
    <rPh sb="281" eb="283">
      <t>サンソ</t>
    </rPh>
    <rPh sb="283" eb="285">
      <t>リョウホウ</t>
    </rPh>
    <rPh sb="286" eb="288">
      <t>ジッシ</t>
    </rPh>
    <rPh sb="292" eb="294">
      <t>ジョウタイ</t>
    </rPh>
    <rPh sb="303" eb="305">
      <t>チュウシャ</t>
    </rPh>
    <rPh sb="306" eb="308">
      <t>ジッシ</t>
    </rPh>
    <rPh sb="312" eb="314">
      <t>ジョウタイ</t>
    </rPh>
    <rPh sb="455" eb="457">
      <t>ツウショ</t>
    </rPh>
    <rPh sb="457" eb="459">
      <t>カイゴ</t>
    </rPh>
    <rPh sb="459" eb="460">
      <t>ヒ</t>
    </rPh>
    <rPh sb="460" eb="461">
      <t>トウ</t>
    </rPh>
    <rPh sb="461" eb="463">
      <t>サンテイ</t>
    </rPh>
    <rPh sb="463" eb="465">
      <t>ホウホウ</t>
    </rPh>
    <rPh sb="465" eb="466">
      <t>ダイ</t>
    </rPh>
    <rPh sb="466" eb="467">
      <t>５</t>
    </rPh>
    <rPh sb="467" eb="468">
      <t>ゴウ</t>
    </rPh>
    <rPh sb="471" eb="472">
      <t>ダイ</t>
    </rPh>
    <rPh sb="472" eb="473">
      <t>キュウ</t>
    </rPh>
    <rPh sb="473" eb="474">
      <t>ゴウ</t>
    </rPh>
    <rPh sb="475" eb="477">
      <t>キテイ</t>
    </rPh>
    <rPh sb="479" eb="481">
      <t>キジュン</t>
    </rPh>
    <rPh sb="487" eb="489">
      <t>テキゴウ</t>
    </rPh>
    <phoneticPr fontId="4"/>
  </si>
  <si>
    <t>◇ 生活機能向上連携加算　(Ⅰ)：100単位／月　(Ⅱ)：200単位／月（個別機能訓練加算算定時は100単位）</t>
    <rPh sb="37" eb="39">
      <t>コベツ</t>
    </rPh>
    <rPh sb="39" eb="41">
      <t>キノウ</t>
    </rPh>
    <rPh sb="41" eb="43">
      <t>クンレン</t>
    </rPh>
    <rPh sb="43" eb="45">
      <t>カサン</t>
    </rPh>
    <rPh sb="45" eb="47">
      <t>サンテイ</t>
    </rPh>
    <rPh sb="47" eb="48">
      <t>ジ</t>
    </rPh>
    <rPh sb="52" eb="54">
      <t>タンイ</t>
    </rPh>
    <phoneticPr fontId="4"/>
  </si>
  <si>
    <t>　別に厚生労働大臣が定める以下の基準に適合しているものとして都道府県知事等に届け出たホームにおいて、外部との連携により、入居者の身体の状況等の評価を行い、かつ、個別機能訓練計画を作成した場合に、(Ⅰ)(Ⅱ)いずれかを加算します。</t>
    <rPh sb="1" eb="2">
      <t>ベツ</t>
    </rPh>
    <rPh sb="3" eb="5">
      <t>コウセイ</t>
    </rPh>
    <rPh sb="5" eb="7">
      <t>ロウドウ</t>
    </rPh>
    <rPh sb="7" eb="9">
      <t>ダイジン</t>
    </rPh>
    <rPh sb="10" eb="11">
      <t>サダ</t>
    </rPh>
    <rPh sb="13" eb="15">
      <t>イカ</t>
    </rPh>
    <rPh sb="16" eb="18">
      <t>キジュン</t>
    </rPh>
    <rPh sb="36" eb="37">
      <t>トウ</t>
    </rPh>
    <rPh sb="50" eb="52">
      <t>ガイブ</t>
    </rPh>
    <rPh sb="54" eb="56">
      <t>レンケイ</t>
    </rPh>
    <rPh sb="64" eb="66">
      <t>シンタイ</t>
    </rPh>
    <rPh sb="67" eb="69">
      <t>ジョウキョウ</t>
    </rPh>
    <rPh sb="69" eb="70">
      <t>トウ</t>
    </rPh>
    <rPh sb="71" eb="73">
      <t>ヒョウカ</t>
    </rPh>
    <rPh sb="74" eb="75">
      <t>オコナ</t>
    </rPh>
    <rPh sb="80" eb="82">
      <t>コベツ</t>
    </rPh>
    <rPh sb="82" eb="84">
      <t>キノウ</t>
    </rPh>
    <rPh sb="84" eb="86">
      <t>クンレン</t>
    </rPh>
    <rPh sb="86" eb="88">
      <t>ケイカク</t>
    </rPh>
    <rPh sb="89" eb="91">
      <t>サクセイ</t>
    </rPh>
    <rPh sb="93" eb="95">
      <t>バアイ</t>
    </rPh>
    <rPh sb="108" eb="110">
      <t>カサン</t>
    </rPh>
    <phoneticPr fontId="4"/>
  </si>
  <si>
    <r>
      <rPr>
        <b/>
        <u/>
        <sz val="9"/>
        <rFont val="游ゴシック"/>
        <family val="3"/>
        <charset val="128"/>
      </rPr>
      <t>イ 生活機能向上連携加算(Ⅰ)</t>
    </r>
    <r>
      <rPr>
        <b/>
        <sz val="9"/>
        <rFont val="游ゴシック"/>
        <family val="3"/>
        <charset val="128"/>
      </rPr>
      <t>：</t>
    </r>
    <r>
      <rPr>
        <sz val="9"/>
        <rFont val="游ゴシック"/>
        <family val="3"/>
        <charset val="128"/>
      </rPr>
      <t xml:space="preserve">次のいずれにも適合すること。
(1) 指定訪問リハビリテーション、指定通所リハビリテーションまたはリハビリテーションを実施している医療提供施設の理学療法士、作業療法士、言語聴覚士または医師（以下「理学療法士等」という。）の助言に基づき、ホームの機能訓練指導員等が共同して入居者の身体状況等の評価および個別機能訓練計画の作成を行っていること。
(2) 個別機能訓練計画に基づき、入居者の身体機能または生活機能の向上を目的とする機能訓練の項目を準備し、機能訓練指導員等が入居者の心身の状況に応じた機能訓練を適切に提供していること。
(3) (1)の評価に基づき、個別機能訓練計画の進捗状況等を3月ごとに1回以上評価し、入居者またはその家族に対し、機能訓練の内容と個別機能訓練計画の進捗状況等を説明し、必要に応じて訓練内容の見直し等を行っていること。
</t>
    </r>
    <r>
      <rPr>
        <b/>
        <u/>
        <sz val="9"/>
        <rFont val="游ゴシック"/>
        <family val="3"/>
        <charset val="128"/>
      </rPr>
      <t>ロ 生活機能向上連携加算(Ⅱ)</t>
    </r>
    <r>
      <rPr>
        <b/>
        <sz val="9"/>
        <rFont val="游ゴシック"/>
        <family val="3"/>
        <charset val="128"/>
      </rPr>
      <t>：</t>
    </r>
    <r>
      <rPr>
        <sz val="9"/>
        <rFont val="游ゴシック"/>
        <family val="3"/>
        <charset val="128"/>
      </rPr>
      <t>次のいずれにも適合すること。
(1) 理学療法士等が、ホームを訪問し、ホームの機能訓練指導員等が共同して入居者の身体状況等の評価および個別機能訓練計画の作成を行っていること。
(2) 個別機能訓練計画に基づき、入居者の身体機能または生活機能の向上を目的とする機能訓練の項目を準備し、機能訓練指導員等が入居者の心身の状況に応じた機能訓練を適切に提供していること。
(3) (1)の評価に基づき、個別機能訓練計画の進捗状況等を3月ごとに1回以上評価し、入居者またはその家族に対し、機能訓練の内容と個別機能訓練計画の進捗状況等を説明し、必要に応じて訓練内容の見直し等を行っていること。</t>
    </r>
    <rPh sb="204" eb="207">
      <t>ニュウキョシャ</t>
    </rPh>
    <rPh sb="510" eb="513">
      <t>ニュウキョシャ</t>
    </rPh>
    <phoneticPr fontId="4"/>
  </si>
  <si>
    <t>◇ 個別機能訓練加算　(Ⅰ)：12単位／日　(Ⅱ)：20単位／月</t>
    <rPh sb="17" eb="19">
      <t>タンイ</t>
    </rPh>
    <rPh sb="20" eb="21">
      <t>ニチ</t>
    </rPh>
    <rPh sb="28" eb="30">
      <t>タンイ</t>
    </rPh>
    <rPh sb="31" eb="32">
      <t>ツキ</t>
    </rPh>
    <phoneticPr fontId="4"/>
  </si>
  <si>
    <t>◇ ＡＤＬ維持等加算　(Ⅰ)：30単位／月　(Ⅱ)：60単位／月</t>
    <phoneticPr fontId="4"/>
  </si>
  <si>
    <t>　別に厚生労働大臣が定める以下の基準に適合しているものとして都道府県知事等に届け出たホームにおいて、入居者に対してサービスを行った場合は、評価対象期間の満了日の属する月の翌月から12月以内の期間に限り、以下に掲げる区分に従い、(Ⅰ)(Ⅱ)いずれかを加算します。</t>
    <rPh sb="13" eb="15">
      <t>イカ</t>
    </rPh>
    <rPh sb="36" eb="37">
      <t>トウ</t>
    </rPh>
    <rPh sb="50" eb="53">
      <t>ニュウキョシャ</t>
    </rPh>
    <rPh sb="101" eb="103">
      <t>イカ</t>
    </rPh>
    <rPh sb="124" eb="126">
      <t>カサン</t>
    </rPh>
    <phoneticPr fontId="4"/>
  </si>
  <si>
    <r>
      <rPr>
        <b/>
        <u/>
        <sz val="9"/>
        <rFont val="游ゴシック"/>
        <family val="3"/>
        <charset val="128"/>
      </rPr>
      <t>イ ＡＤＬ維持等加算(Ⅰ)</t>
    </r>
    <r>
      <rPr>
        <b/>
        <sz val="9"/>
        <rFont val="游ゴシック"/>
        <family val="3"/>
        <charset val="128"/>
      </rPr>
      <t>：</t>
    </r>
    <r>
      <rPr>
        <sz val="9"/>
        <rFont val="游ゴシック"/>
        <family val="3"/>
        <charset val="128"/>
      </rPr>
      <t xml:space="preserve">次に掲げる基準のいずれにも適合すること。
(1) 評価対象者の総数が10人以上であること。
(2) 評価対象者全員について、評価対象利用期間の初月と、当該月の翌月から起算して６月目においてＡＤＬを評価し、測定した日が属する月ごとに厚生労働省に当該測定を提出していること。
(3) 評価対象者の評価対象期間開始月の翌月から起算して6月目の月に測定したＡＤＬ値から評価対象利用開始月に測定したＡＤ値を控除して得た値を用いて一定の基準に基づき算出した値の平均値が1以上であること。
</t>
    </r>
    <r>
      <rPr>
        <b/>
        <u/>
        <sz val="9"/>
        <rFont val="游ゴシック"/>
        <family val="3"/>
        <charset val="128"/>
      </rPr>
      <t>ロ ＡＤＬ維持等加算(Ⅱ)</t>
    </r>
    <r>
      <rPr>
        <b/>
        <sz val="9"/>
        <rFont val="游ゴシック"/>
        <family val="3"/>
        <charset val="128"/>
      </rPr>
      <t>：</t>
    </r>
    <r>
      <rPr>
        <sz val="9"/>
        <rFont val="游ゴシック"/>
        <family val="3"/>
        <charset val="128"/>
      </rPr>
      <t>次に掲げる基準のいずれにも適合すること。
(1) イ(1)および(2)の基準に適合するものであること。
(2) 評価対象者のＡＤＬ利得の平均値が3以上であること。</t>
    </r>
    <rPh sb="14" eb="15">
      <t>ツギ</t>
    </rPh>
    <rPh sb="16" eb="17">
      <t>カカ</t>
    </rPh>
    <rPh sb="19" eb="21">
      <t>キジュン</t>
    </rPh>
    <rPh sb="27" eb="29">
      <t>テキゴウ</t>
    </rPh>
    <phoneticPr fontId="4"/>
  </si>
  <si>
    <t>◇ 夜間看護体制加算　(Ⅰ)：18単位／日　(Ⅱ)：9単位／日</t>
    <rPh sb="17" eb="19">
      <t>タンイ</t>
    </rPh>
    <rPh sb="20" eb="21">
      <t>ニチ</t>
    </rPh>
    <phoneticPr fontId="4"/>
  </si>
  <si>
    <t>　別に厚生労働大臣が定める以下の基準に適合するものとして、都道府県知事等に届け出たホームにおいて、入居者に対して、サービスを行った場合は、(Ⅰ)(Ⅱ)いずれかを加算します。</t>
    <rPh sb="13" eb="15">
      <t>イカ</t>
    </rPh>
    <rPh sb="35" eb="36">
      <t>トウ</t>
    </rPh>
    <phoneticPr fontId="4"/>
  </si>
  <si>
    <r>
      <rPr>
        <b/>
        <sz val="9"/>
        <rFont val="游ゴシック"/>
        <family val="3"/>
        <charset val="128"/>
      </rPr>
      <t>イ 夜間看護体制加算(Ⅰ)</t>
    </r>
    <r>
      <rPr>
        <sz val="9"/>
        <rFont val="游ゴシック"/>
        <family val="3"/>
        <charset val="128"/>
      </rPr>
      <t xml:space="preserve">
(1) 常勤の看護師を1名以上配置し、看護に係る責任者を定めていること。
(2) 当該加算を算定する期間において、夜勤または宿直を行う看護職員の数が1名以上であって、かつ必要に応じて健康上の管理等を行う体制を確保していること。
(3) 重度化した場合における対応に係る指針を定め、入居の際に、入居者またはその家族等に対して、当該指針の内容を説明し、同意を得ていること。
</t>
    </r>
    <r>
      <rPr>
        <b/>
        <sz val="9"/>
        <rFont val="游ゴシック"/>
        <family val="3"/>
        <charset val="128"/>
      </rPr>
      <t>ロ 夜間看護体制加算(Ⅱ)</t>
    </r>
    <r>
      <rPr>
        <sz val="9"/>
        <rFont val="游ゴシック"/>
        <family val="3"/>
        <charset val="128"/>
      </rPr>
      <t xml:space="preserve">
(1) イ(1)および(3)に該当するものであること。
(2) 看護職員により、または病院もしくは診療所もしくは指定訪問看護ステーションとの連携により、入居者に対して、24時間連絡できる体制を確保し、かつ、必要に応じて健康上の管理等を行う体制を確保していること。
</t>
    </r>
    <rPh sb="2" eb="4">
      <t>ヤカン</t>
    </rPh>
    <rPh sb="4" eb="8">
      <t>カンゴタイセイ</t>
    </rPh>
    <rPh sb="8" eb="10">
      <t>カサン</t>
    </rPh>
    <rPh sb="55" eb="57">
      <t>トウガイ</t>
    </rPh>
    <rPh sb="57" eb="59">
      <t>カサン</t>
    </rPh>
    <rPh sb="60" eb="62">
      <t>サンテイ</t>
    </rPh>
    <rPh sb="64" eb="66">
      <t>キカン</t>
    </rPh>
    <rPh sb="71" eb="73">
      <t>ヤキン</t>
    </rPh>
    <rPh sb="76" eb="78">
      <t>シュクチョク</t>
    </rPh>
    <rPh sb="79" eb="80">
      <t>オコナ</t>
    </rPh>
    <rPh sb="81" eb="85">
      <t>カンゴショクイン</t>
    </rPh>
    <rPh sb="86" eb="87">
      <t>カズ</t>
    </rPh>
    <rPh sb="89" eb="90">
      <t>メイ</t>
    </rPh>
    <rPh sb="90" eb="92">
      <t>イジョウ</t>
    </rPh>
    <rPh sb="99" eb="101">
      <t>ヒツヨウ</t>
    </rPh>
    <rPh sb="102" eb="103">
      <t>オウ</t>
    </rPh>
    <rPh sb="105" eb="108">
      <t>ケンコウジョウ</t>
    </rPh>
    <rPh sb="109" eb="111">
      <t>カンリ</t>
    </rPh>
    <rPh sb="111" eb="112">
      <t>トウ</t>
    </rPh>
    <rPh sb="113" eb="114">
      <t>オコナ</t>
    </rPh>
    <rPh sb="115" eb="117">
      <t>タイセイ</t>
    </rPh>
    <rPh sb="118" eb="120">
      <t>カクホ</t>
    </rPh>
    <rPh sb="228" eb="230">
      <t>ガイトウ</t>
    </rPh>
    <phoneticPr fontId="4"/>
  </si>
  <si>
    <t>◇ 若年性認知症入居者受入加算　120単位／日</t>
    <rPh sb="19" eb="21">
      <t>タンイ</t>
    </rPh>
    <rPh sb="22" eb="23">
      <t>ニチ</t>
    </rPh>
    <phoneticPr fontId="4"/>
  </si>
  <si>
    <t>　別に厚生労働大臣が定める以下の基準に適合しているものとのして都道府県知事等に届け出たホームにおいて、若年性認知症入居者に対してサービスを行った場合に加算します。</t>
    <rPh sb="1" eb="2">
      <t>ベツ</t>
    </rPh>
    <rPh sb="3" eb="5">
      <t>コウセイ</t>
    </rPh>
    <rPh sb="5" eb="7">
      <t>ロウドウ</t>
    </rPh>
    <rPh sb="7" eb="9">
      <t>ダイジン</t>
    </rPh>
    <rPh sb="10" eb="11">
      <t>サダ</t>
    </rPh>
    <rPh sb="13" eb="15">
      <t>イカ</t>
    </rPh>
    <rPh sb="16" eb="18">
      <t>キジュン</t>
    </rPh>
    <rPh sb="19" eb="21">
      <t>テキゴウ</t>
    </rPh>
    <rPh sb="31" eb="35">
      <t>トドウフケン</t>
    </rPh>
    <rPh sb="35" eb="37">
      <t>チジ</t>
    </rPh>
    <rPh sb="37" eb="38">
      <t>トウ</t>
    </rPh>
    <rPh sb="39" eb="40">
      <t>トド</t>
    </rPh>
    <rPh sb="41" eb="42">
      <t>デ</t>
    </rPh>
    <rPh sb="51" eb="54">
      <t>ジャクネンセイ</t>
    </rPh>
    <rPh sb="54" eb="57">
      <t>ニンチショウ</t>
    </rPh>
    <rPh sb="57" eb="59">
      <t>ニュウキョ</t>
    </rPh>
    <rPh sb="59" eb="60">
      <t>シャ</t>
    </rPh>
    <rPh sb="61" eb="62">
      <t>タイ</t>
    </rPh>
    <rPh sb="69" eb="70">
      <t>オコナ</t>
    </rPh>
    <rPh sb="72" eb="74">
      <t>バアイ</t>
    </rPh>
    <rPh sb="75" eb="77">
      <t>カサン</t>
    </rPh>
    <phoneticPr fontId="4"/>
  </si>
  <si>
    <t>◇ 認知症専門ケア加算　(Ⅰ)：3単位／日　(Ⅱ)：4単位／日</t>
    <rPh sb="2" eb="5">
      <t>ニンチショウ</t>
    </rPh>
    <rPh sb="5" eb="7">
      <t>センモン</t>
    </rPh>
    <rPh sb="9" eb="11">
      <t>カサン</t>
    </rPh>
    <rPh sb="17" eb="19">
      <t>タンイ</t>
    </rPh>
    <rPh sb="20" eb="21">
      <t>ニチ</t>
    </rPh>
    <phoneticPr fontId="4"/>
  </si>
  <si>
    <t>　別に厚生労働大臣が定める以下の基準に適合しているものとして都道府県知事等に届け出たホームが別に厚生労働大臣が定める入居者に対し、専門的な認知症ケアを行った場合に、(Ⅰ)(Ⅱ)いずれかを加算します。</t>
    <rPh sb="1" eb="2">
      <t>ベツ</t>
    </rPh>
    <rPh sb="3" eb="5">
      <t>コウセイ</t>
    </rPh>
    <rPh sb="5" eb="7">
      <t>ロウドウ</t>
    </rPh>
    <rPh sb="7" eb="9">
      <t>ダイジン</t>
    </rPh>
    <rPh sb="10" eb="11">
      <t>サダ</t>
    </rPh>
    <rPh sb="13" eb="15">
      <t>イカ</t>
    </rPh>
    <rPh sb="16" eb="18">
      <t>キジュン</t>
    </rPh>
    <rPh sb="19" eb="21">
      <t>テキゴウ</t>
    </rPh>
    <rPh sb="30" eb="34">
      <t>トドウフケン</t>
    </rPh>
    <rPh sb="34" eb="36">
      <t>チジ</t>
    </rPh>
    <rPh sb="36" eb="37">
      <t>トウ</t>
    </rPh>
    <rPh sb="38" eb="39">
      <t>トド</t>
    </rPh>
    <rPh sb="40" eb="41">
      <t>デ</t>
    </rPh>
    <rPh sb="46" eb="47">
      <t>ベツ</t>
    </rPh>
    <rPh sb="48" eb="50">
      <t>コウセイ</t>
    </rPh>
    <rPh sb="50" eb="52">
      <t>ロウドウ</t>
    </rPh>
    <rPh sb="52" eb="54">
      <t>ダイジン</t>
    </rPh>
    <rPh sb="55" eb="56">
      <t>サダ</t>
    </rPh>
    <rPh sb="58" eb="61">
      <t>ニュウキョシャ</t>
    </rPh>
    <rPh sb="62" eb="63">
      <t>タイ</t>
    </rPh>
    <rPh sb="65" eb="68">
      <t>センモンテキ</t>
    </rPh>
    <rPh sb="69" eb="72">
      <t>ニンチショウ</t>
    </rPh>
    <rPh sb="75" eb="76">
      <t>オコナ</t>
    </rPh>
    <rPh sb="78" eb="80">
      <t>バアイ</t>
    </rPh>
    <rPh sb="93" eb="95">
      <t>カサン</t>
    </rPh>
    <phoneticPr fontId="4"/>
  </si>
  <si>
    <r>
      <rPr>
        <b/>
        <sz val="9"/>
        <rFont val="游ゴシック"/>
        <family val="3"/>
        <charset val="128"/>
      </rPr>
      <t>イ 認知症専門ケア加算(Ⅰ)</t>
    </r>
    <r>
      <rPr>
        <sz val="9"/>
        <rFont val="游ゴシック"/>
        <family val="3"/>
        <charset val="128"/>
      </rPr>
      <t xml:space="preserve">：次に掲げる基準のいずれにも適合すること。
(1) ホームにおける入所者の総数のうち、日常生活に支障を来すおそれのある症状もしくは行動が認められることから介護を必要とする認知症の入居者（以下「対象者」といいます。）の占める割合が50％以上であること。
(2) 認知症介護に係る専門的な研修を修了している者を、対象者の数が20人未満である場合にあっては1以上、当該対象者の数が20人以上である場合にあっては一に当該対象者の数が19を超えて10またはその端数を増すごとに1を加えて得た数以上配置し、チームとして専門的な認知症ケアを実施していること。
(3) ホームの従業者に対する認知症ケアに関する留意事項の伝達または技術的指導に係る会議を定期的に開催していること。
</t>
    </r>
    <r>
      <rPr>
        <b/>
        <sz val="9"/>
        <rFont val="游ゴシック"/>
        <family val="3"/>
        <charset val="128"/>
      </rPr>
      <t>ロ 認知症専門ケア加算(Ⅱ)：</t>
    </r>
    <r>
      <rPr>
        <sz val="9"/>
        <rFont val="游ゴシック"/>
        <family val="3"/>
        <charset val="128"/>
      </rPr>
      <t>次に掲げる基準のいずれにも適合すること。
(1) イの基準のいずれにも適合すること。
(2) 認知症介護の指導に係る専門的な研修を修了している者を1名以上配置し、事業所または施設全体の認知症ケアの指導等を実施していること。
(3) ホームにおける介護職員、看護職員ごとの認知症ケアに関する研修計画を作成し、当該計画に従い、研修を実施または実施を予定していること。</t>
    </r>
    <phoneticPr fontId="4"/>
  </si>
  <si>
    <t>◇ 協力医療機関連携加算　(Ⅰ)：100単位／月　(Ⅱ)：40単位／月</t>
    <rPh sb="2" eb="4">
      <t>キョウリョク</t>
    </rPh>
    <rPh sb="20" eb="22">
      <t>タンイ</t>
    </rPh>
    <rPh sb="23" eb="24">
      <t>ツキ</t>
    </rPh>
    <rPh sb="31" eb="33">
      <t>タンイ</t>
    </rPh>
    <phoneticPr fontId="4"/>
  </si>
  <si>
    <t>　協力医療機関との間で、入居者の同意を得て、入居者の病歴等の情報を共有する会議を定期的に開催している場合に、(Ⅰ)(Ⅱ)いずれかを加算します。
(Ⅰ) 協力医療機関が、指定居宅サービス基準第191条第2項第1号および第2号に規定する要件を満たしている場合
(Ⅱ) (Ⅰ)以外の場合</t>
    <rPh sb="1" eb="3">
      <t>キョウリョク</t>
    </rPh>
    <rPh sb="3" eb="7">
      <t>イリョウキカン</t>
    </rPh>
    <rPh sb="9" eb="10">
      <t>アイダ</t>
    </rPh>
    <rPh sb="22" eb="25">
      <t>ニュウキョシャ</t>
    </rPh>
    <rPh sb="26" eb="29">
      <t>ビョウレキトウ</t>
    </rPh>
    <rPh sb="30" eb="32">
      <t>ジョウホウ</t>
    </rPh>
    <rPh sb="33" eb="35">
      <t>キョウユウ</t>
    </rPh>
    <rPh sb="37" eb="39">
      <t>カイギ</t>
    </rPh>
    <rPh sb="40" eb="43">
      <t>テイキテキ</t>
    </rPh>
    <rPh sb="44" eb="46">
      <t>カイサイ</t>
    </rPh>
    <rPh sb="50" eb="52">
      <t>バアイ</t>
    </rPh>
    <rPh sb="65" eb="67">
      <t>カサン</t>
    </rPh>
    <rPh sb="76" eb="78">
      <t>キョウリョク</t>
    </rPh>
    <rPh sb="78" eb="82">
      <t>イリョウキカン</t>
    </rPh>
    <rPh sb="84" eb="86">
      <t>シテイ</t>
    </rPh>
    <rPh sb="86" eb="88">
      <t>キョタク</t>
    </rPh>
    <rPh sb="92" eb="94">
      <t>キジュン</t>
    </rPh>
    <rPh sb="94" eb="95">
      <t>ダイ</t>
    </rPh>
    <rPh sb="98" eb="99">
      <t>ジョウ</t>
    </rPh>
    <rPh sb="99" eb="100">
      <t>ダイ</t>
    </rPh>
    <rPh sb="101" eb="102">
      <t>コウ</t>
    </rPh>
    <rPh sb="102" eb="103">
      <t>ダイ</t>
    </rPh>
    <rPh sb="104" eb="105">
      <t>ゴウ</t>
    </rPh>
    <rPh sb="108" eb="109">
      <t>ダイ</t>
    </rPh>
    <rPh sb="110" eb="111">
      <t>ゴウ</t>
    </rPh>
    <rPh sb="112" eb="114">
      <t>キテイ</t>
    </rPh>
    <rPh sb="116" eb="118">
      <t>ヨウケン</t>
    </rPh>
    <rPh sb="119" eb="120">
      <t>ミ</t>
    </rPh>
    <rPh sb="125" eb="127">
      <t>バアイ</t>
    </rPh>
    <rPh sb="135" eb="137">
      <t>イガイ</t>
    </rPh>
    <rPh sb="138" eb="140">
      <t>バアイ</t>
    </rPh>
    <phoneticPr fontId="4"/>
  </si>
  <si>
    <t>◇ 口腔・栄養スクリーニング加算　20単位／回</t>
    <rPh sb="19" eb="21">
      <t>タンイ</t>
    </rPh>
    <rPh sb="22" eb="23">
      <t>カイ</t>
    </rPh>
    <phoneticPr fontId="4"/>
  </si>
  <si>
    <t>　別に厚生労働大臣が定める以下の基準に適合するホームの従業者が、利用開始時および利用中6月ごとに入居者の栄養状態について確認を行い、当該入居者の栄養状態に関する情報を入居者を担当する介護支援専門員に提供した場合に加算します。</t>
    <rPh sb="13" eb="15">
      <t>イカ</t>
    </rPh>
    <rPh sb="106" eb="108">
      <t>カサン</t>
    </rPh>
    <phoneticPr fontId="4"/>
  </si>
  <si>
    <t>◇ 退院・退所時連携加算　30単位／日</t>
    <rPh sb="15" eb="17">
      <t>タンイ</t>
    </rPh>
    <rPh sb="18" eb="19">
      <t>ニチ</t>
    </rPh>
    <phoneticPr fontId="4"/>
  </si>
  <si>
    <t>◇ 退居時情報提供加算　250単位／回</t>
    <rPh sb="2" eb="5">
      <t>タイキョジ</t>
    </rPh>
    <rPh sb="5" eb="7">
      <t>ジョウホウ</t>
    </rPh>
    <rPh sb="7" eb="9">
      <t>テイキョウ</t>
    </rPh>
    <rPh sb="9" eb="11">
      <t>カサン</t>
    </rPh>
    <rPh sb="15" eb="17">
      <t>タンイ</t>
    </rPh>
    <rPh sb="18" eb="19">
      <t>カイ</t>
    </rPh>
    <phoneticPr fontId="4"/>
  </si>
  <si>
    <t>　入居者が退居し、医療機関に入院する場合において、当該医療機関に対して、入居者の同意を得て、入居者の心身の状況、生活歴等の情報を提供した上で、入居者の照会を行った場合に、入居者1人につき1回に限り加算を算定します。</t>
    <rPh sb="1" eb="4">
      <t>ニュウキョシャ</t>
    </rPh>
    <rPh sb="5" eb="7">
      <t>タイキョ</t>
    </rPh>
    <rPh sb="9" eb="11">
      <t>イリョウ</t>
    </rPh>
    <rPh sb="11" eb="13">
      <t>キカン</t>
    </rPh>
    <rPh sb="14" eb="16">
      <t>ニュウイン</t>
    </rPh>
    <rPh sb="18" eb="20">
      <t>バアイ</t>
    </rPh>
    <rPh sb="25" eb="27">
      <t>トウガイ</t>
    </rPh>
    <rPh sb="27" eb="29">
      <t>イリョウ</t>
    </rPh>
    <rPh sb="29" eb="31">
      <t>キカン</t>
    </rPh>
    <rPh sb="32" eb="33">
      <t>タイ</t>
    </rPh>
    <rPh sb="36" eb="39">
      <t>ニュウキョシャ</t>
    </rPh>
    <rPh sb="40" eb="42">
      <t>ドウイ</t>
    </rPh>
    <rPh sb="43" eb="44">
      <t>エ</t>
    </rPh>
    <rPh sb="46" eb="49">
      <t>ニュウキョシャ</t>
    </rPh>
    <rPh sb="50" eb="52">
      <t>シンシン</t>
    </rPh>
    <rPh sb="53" eb="55">
      <t>ジョウキョウ</t>
    </rPh>
    <rPh sb="56" eb="58">
      <t>セイカツ</t>
    </rPh>
    <rPh sb="58" eb="60">
      <t>レキトウ</t>
    </rPh>
    <rPh sb="61" eb="63">
      <t>ジョウホウ</t>
    </rPh>
    <rPh sb="64" eb="66">
      <t>テイキョウ</t>
    </rPh>
    <rPh sb="68" eb="69">
      <t>ウエ</t>
    </rPh>
    <rPh sb="71" eb="74">
      <t>ニュウキョシャ</t>
    </rPh>
    <rPh sb="75" eb="77">
      <t>ショウカイ</t>
    </rPh>
    <rPh sb="78" eb="79">
      <t>オコナ</t>
    </rPh>
    <rPh sb="81" eb="83">
      <t>バアイ</t>
    </rPh>
    <rPh sb="85" eb="88">
      <t>ニュウキョシャ</t>
    </rPh>
    <rPh sb="89" eb="90">
      <t>ニン</t>
    </rPh>
    <rPh sb="94" eb="95">
      <t>カイ</t>
    </rPh>
    <rPh sb="96" eb="97">
      <t>カギ</t>
    </rPh>
    <rPh sb="98" eb="100">
      <t>カサン</t>
    </rPh>
    <rPh sb="101" eb="103">
      <t>サンテイ</t>
    </rPh>
    <phoneticPr fontId="4"/>
  </si>
  <si>
    <t>◇ 科学的介護推進体制加算　40単位／月</t>
    <rPh sb="16" eb="18">
      <t>タンイ</t>
    </rPh>
    <rPh sb="19" eb="20">
      <t>ツキ</t>
    </rPh>
    <phoneticPr fontId="4"/>
  </si>
  <si>
    <t xml:space="preserve">　次に掲げるいずれの基準にも適合しているものとして都道府県知事等に届け出たホームが、入居者に対しサービスを行った場合に加算します。
</t>
    <rPh sb="25" eb="29">
      <t>トドウフケン</t>
    </rPh>
    <rPh sb="29" eb="31">
      <t>チジ</t>
    </rPh>
    <rPh sb="31" eb="32">
      <t>トウ</t>
    </rPh>
    <rPh sb="59" eb="61">
      <t>カサン</t>
    </rPh>
    <phoneticPr fontId="4"/>
  </si>
  <si>
    <t>◇ イ 看取り介護加算(Ⅰ)</t>
    <phoneticPr fontId="4"/>
  </si>
  <si>
    <t>　別に厚生労働大臣が定める以下の基準に適合しているものとして都道府県知事等に届け出たホームにおいて、別に厚生労働大臣が定める基準に適合する入居者について看取り介護を行った場合は、看取り介護加算(Ⅰ)として、死亡日以前30日以上45日以下については1日につき72単位を、死亡日以前4日以上30日以下については1日につき144単位を、死亡日の前日および前々日については1日につき680単位を、死亡日については1日につき1,280単位を死亡月に、(Ⅰ)(Ⅱ)いずれかを加算します。</t>
    <rPh sb="13" eb="15">
      <t>イカ</t>
    </rPh>
    <rPh sb="36" eb="37">
      <t>トウ</t>
    </rPh>
    <rPh sb="89" eb="91">
      <t>ミト</t>
    </rPh>
    <rPh sb="92" eb="94">
      <t>カイゴ</t>
    </rPh>
    <rPh sb="94" eb="96">
      <t>カサン</t>
    </rPh>
    <phoneticPr fontId="4"/>
  </si>
  <si>
    <t>◇ ロ 看取り介護加算(Ⅱ)</t>
    <phoneticPr fontId="4"/>
  </si>
  <si>
    <t>　別に厚生労働大臣が定める以下の基準に適合しているものとして都道府県知事等に届け出たホームにおいて、別に厚生労働大臣が定める基準に適合する入居者について看取り介護を行った場合は、看取り介護加算(Ⅱ)として、死亡日以前30日以上45日以下については1日につき572単位を、死亡日以前4日以上30日以下については1日につき644単位を、死亡日の前日および前々日については1日につき1,180単位を、死亡日については1日につき1,780単位を死亡月に、(Ⅰ)(Ⅱ)いずれかを加算します。</t>
    <rPh sb="13" eb="15">
      <t>イカ</t>
    </rPh>
    <rPh sb="36" eb="37">
      <t>トウ</t>
    </rPh>
    <rPh sb="89" eb="91">
      <t>ミト</t>
    </rPh>
    <rPh sb="92" eb="94">
      <t>カイゴ</t>
    </rPh>
    <rPh sb="94" eb="96">
      <t>カサン</t>
    </rPh>
    <phoneticPr fontId="4"/>
  </si>
  <si>
    <t>◇ 高齢者施設等感染対策向上加算　(Ⅰ)：10単位／月　(Ⅱ)：5単位／月</t>
    <phoneticPr fontId="4"/>
  </si>
  <si>
    <t>　別に厚生労働大臣が定める以下の基準に適合しているものとして、都道府県知事等に届け出たホームが、入居者に対して、サービスを行った場合に、(Ⅰ)(Ⅱ)いずれかを加算します。</t>
    <rPh sb="1" eb="2">
      <t>ベツ</t>
    </rPh>
    <rPh sb="3" eb="9">
      <t>コウセイロウドウダイジン</t>
    </rPh>
    <rPh sb="10" eb="11">
      <t>サダ</t>
    </rPh>
    <rPh sb="13" eb="15">
      <t>イカ</t>
    </rPh>
    <rPh sb="16" eb="18">
      <t>キジュン</t>
    </rPh>
    <rPh sb="19" eb="21">
      <t>テキゴウ</t>
    </rPh>
    <rPh sb="31" eb="35">
      <t>トドウフケン</t>
    </rPh>
    <rPh sb="35" eb="37">
      <t>チジ</t>
    </rPh>
    <rPh sb="37" eb="38">
      <t>トウ</t>
    </rPh>
    <rPh sb="39" eb="40">
      <t>トド</t>
    </rPh>
    <rPh sb="41" eb="42">
      <t>デ</t>
    </rPh>
    <phoneticPr fontId="4"/>
  </si>
  <si>
    <t>イ 高齢者施設等感染対策向上加算(Ⅰ)　次に掲げる基準のいずれにも適合すること。
(1) 感染症の予防および感染症の患者に対する医療に関する法律第6条第17項に規定する第二種協定指定医療機関との間で、新興感染症の発生時等の対応を行う体制を確保していること。
(2) 指定居宅サービス等基準第191条第1項本文に規定する協力医療機関その他の医療機関との間で、感染症の発生時等の対応を取り決めるとともに、感染症の発生時等に、協力医療機関等と連携し適切に対応していること。
(3) 診療報酬の算定方法別表第一医科診療報酬点数表の区分番号A234-2に規定する感染対策向上加算または医科診療報酬点数表の区分番号A000に掲げる初診料の注11および区分番号A001に掲げる再診料の注15に規定する外来感染対策向上加算に係る届け出を行った医療機関等が行う院内感染対策に関する研修または訓練に1年に1回以上参加していること。
ロ 高齢者施設等感染対策向上加算（Ⅱ）
　感染対策向上加算に係る届出を行った医療機関から、3年に1回以上、事業所内で感染者が発生した場合に係る実地指導を受けていること。</t>
    <rPh sb="2" eb="5">
      <t>コウレイシャ</t>
    </rPh>
    <rPh sb="5" eb="7">
      <t>シセツ</t>
    </rPh>
    <rPh sb="7" eb="8">
      <t>トウ</t>
    </rPh>
    <rPh sb="8" eb="10">
      <t>カンセン</t>
    </rPh>
    <rPh sb="10" eb="12">
      <t>タイサク</t>
    </rPh>
    <rPh sb="12" eb="14">
      <t>コウジョウ</t>
    </rPh>
    <rPh sb="14" eb="16">
      <t>カサン</t>
    </rPh>
    <rPh sb="20" eb="21">
      <t>ツギ</t>
    </rPh>
    <rPh sb="22" eb="23">
      <t>カカ</t>
    </rPh>
    <rPh sb="25" eb="27">
      <t>キジュン</t>
    </rPh>
    <rPh sb="33" eb="35">
      <t>テキゴウ</t>
    </rPh>
    <rPh sb="45" eb="48">
      <t>カンセンショウ</t>
    </rPh>
    <rPh sb="49" eb="51">
      <t>ヨボウ</t>
    </rPh>
    <rPh sb="54" eb="57">
      <t>カンセンショウ</t>
    </rPh>
    <rPh sb="58" eb="60">
      <t>カンジャ</t>
    </rPh>
    <rPh sb="61" eb="62">
      <t>タイ</t>
    </rPh>
    <rPh sb="64" eb="66">
      <t>イリョウ</t>
    </rPh>
    <rPh sb="67" eb="68">
      <t>カン</t>
    </rPh>
    <rPh sb="70" eb="72">
      <t>ホウリツ</t>
    </rPh>
    <rPh sb="72" eb="73">
      <t>ダイ</t>
    </rPh>
    <rPh sb="74" eb="75">
      <t>ジョウ</t>
    </rPh>
    <rPh sb="75" eb="76">
      <t>ダイ</t>
    </rPh>
    <rPh sb="78" eb="79">
      <t>コウ</t>
    </rPh>
    <rPh sb="80" eb="82">
      <t>キテイ</t>
    </rPh>
    <rPh sb="84" eb="87">
      <t>ダイ2シュ</t>
    </rPh>
    <rPh sb="87" eb="89">
      <t>キョウテイ</t>
    </rPh>
    <rPh sb="89" eb="91">
      <t>シテイ</t>
    </rPh>
    <rPh sb="91" eb="95">
      <t>イリョウキカン</t>
    </rPh>
    <rPh sb="97" eb="98">
      <t>アイダ</t>
    </rPh>
    <rPh sb="100" eb="102">
      <t>シンコウ</t>
    </rPh>
    <rPh sb="102" eb="105">
      <t>カンセンショウ</t>
    </rPh>
    <rPh sb="106" eb="110">
      <t>ハッセイジトウ</t>
    </rPh>
    <rPh sb="111" eb="113">
      <t>タイオウ</t>
    </rPh>
    <rPh sb="114" eb="115">
      <t>オコナ</t>
    </rPh>
    <rPh sb="116" eb="118">
      <t>タイセイ</t>
    </rPh>
    <rPh sb="119" eb="121">
      <t>カクホ</t>
    </rPh>
    <rPh sb="133" eb="135">
      <t>シテイ</t>
    </rPh>
    <rPh sb="135" eb="137">
      <t>キョタク</t>
    </rPh>
    <rPh sb="141" eb="142">
      <t>トウ</t>
    </rPh>
    <rPh sb="142" eb="144">
      <t>キジュン</t>
    </rPh>
    <rPh sb="144" eb="145">
      <t>ダイ</t>
    </rPh>
    <rPh sb="148" eb="149">
      <t>ジョウ</t>
    </rPh>
    <rPh sb="149" eb="150">
      <t>ダイ</t>
    </rPh>
    <rPh sb="151" eb="152">
      <t>コウ</t>
    </rPh>
    <rPh sb="152" eb="154">
      <t>ホンブン</t>
    </rPh>
    <rPh sb="155" eb="157">
      <t>キテイ</t>
    </rPh>
    <rPh sb="159" eb="161">
      <t>キョウリョク</t>
    </rPh>
    <rPh sb="161" eb="163">
      <t>イリョウ</t>
    </rPh>
    <rPh sb="163" eb="165">
      <t>キカン</t>
    </rPh>
    <rPh sb="167" eb="168">
      <t>タ</t>
    </rPh>
    <rPh sb="169" eb="171">
      <t>イリョウ</t>
    </rPh>
    <rPh sb="171" eb="173">
      <t>キカン</t>
    </rPh>
    <rPh sb="175" eb="176">
      <t>アイダ</t>
    </rPh>
    <rPh sb="178" eb="181">
      <t>カンセンショウ</t>
    </rPh>
    <rPh sb="182" eb="186">
      <t>ハッセイジトウ</t>
    </rPh>
    <rPh sb="187" eb="189">
      <t>タイオウ</t>
    </rPh>
    <rPh sb="190" eb="191">
      <t>ト</t>
    </rPh>
    <rPh sb="192" eb="193">
      <t>キ</t>
    </rPh>
    <rPh sb="200" eb="203">
      <t>カンセンショウ</t>
    </rPh>
    <rPh sb="204" eb="208">
      <t>ハッセイジトウ</t>
    </rPh>
    <rPh sb="210" eb="212">
      <t>キョウリョク</t>
    </rPh>
    <rPh sb="212" eb="214">
      <t>イリョウ</t>
    </rPh>
    <rPh sb="214" eb="217">
      <t>キカントウ</t>
    </rPh>
    <rPh sb="218" eb="220">
      <t>レンケイ</t>
    </rPh>
    <rPh sb="221" eb="223">
      <t>テキセツ</t>
    </rPh>
    <rPh sb="224" eb="226">
      <t>タイオウ</t>
    </rPh>
    <rPh sb="238" eb="242">
      <t>シンリョウホウシュウ</t>
    </rPh>
    <rPh sb="243" eb="245">
      <t>サンテイ</t>
    </rPh>
    <rPh sb="245" eb="247">
      <t>ホウホウ</t>
    </rPh>
    <rPh sb="247" eb="249">
      <t>ベッピョウ</t>
    </rPh>
    <rPh sb="249" eb="250">
      <t>ダイ</t>
    </rPh>
    <rPh sb="250" eb="251">
      <t>イチ</t>
    </rPh>
    <rPh sb="251" eb="257">
      <t>イカシンリョウホウシュウ</t>
    </rPh>
    <rPh sb="257" eb="260">
      <t>テンスウヒョウ</t>
    </rPh>
    <rPh sb="261" eb="263">
      <t>クブン</t>
    </rPh>
    <rPh sb="263" eb="265">
      <t>バンゴウ</t>
    </rPh>
    <rPh sb="272" eb="274">
      <t>キテイ</t>
    </rPh>
    <rPh sb="276" eb="278">
      <t>カンセン</t>
    </rPh>
    <rPh sb="278" eb="280">
      <t>タイサク</t>
    </rPh>
    <rPh sb="280" eb="282">
      <t>コウジョウ</t>
    </rPh>
    <rPh sb="282" eb="284">
      <t>カサン</t>
    </rPh>
    <rPh sb="287" eb="289">
      <t>イカ</t>
    </rPh>
    <rPh sb="289" eb="293">
      <t>シンリョウホウシュウ</t>
    </rPh>
    <rPh sb="293" eb="296">
      <t>テンスウヒョウ</t>
    </rPh>
    <rPh sb="297" eb="299">
      <t>クブン</t>
    </rPh>
    <rPh sb="299" eb="301">
      <t>バンゴウ</t>
    </rPh>
    <rPh sb="306" eb="307">
      <t>カカ</t>
    </rPh>
    <rPh sb="309" eb="312">
      <t>ショシンリョウ</t>
    </rPh>
    <rPh sb="313" eb="314">
      <t>チュウ</t>
    </rPh>
    <rPh sb="319" eb="321">
      <t>クブン</t>
    </rPh>
    <rPh sb="321" eb="323">
      <t>バンゴウ</t>
    </rPh>
    <rPh sb="328" eb="329">
      <t>カカ</t>
    </rPh>
    <rPh sb="331" eb="334">
      <t>サイシンリョウ</t>
    </rPh>
    <rPh sb="335" eb="336">
      <t>チュウ</t>
    </rPh>
    <rPh sb="339" eb="341">
      <t>キテイ</t>
    </rPh>
    <rPh sb="343" eb="345">
      <t>ガイライ</t>
    </rPh>
    <rPh sb="345" eb="349">
      <t>カンセンタイサク</t>
    </rPh>
    <rPh sb="349" eb="351">
      <t>コウジョウ</t>
    </rPh>
    <rPh sb="351" eb="353">
      <t>カサン</t>
    </rPh>
    <rPh sb="354" eb="355">
      <t>カカ</t>
    </rPh>
    <rPh sb="356" eb="357">
      <t>トド</t>
    </rPh>
    <rPh sb="358" eb="359">
      <t>デ</t>
    </rPh>
    <rPh sb="360" eb="361">
      <t>オコナ</t>
    </rPh>
    <rPh sb="363" eb="367">
      <t>イリョウキカン</t>
    </rPh>
    <rPh sb="367" eb="368">
      <t>トウ</t>
    </rPh>
    <rPh sb="369" eb="370">
      <t>オコナ</t>
    </rPh>
    <rPh sb="371" eb="377">
      <t>インナイカンセンタイサク</t>
    </rPh>
    <rPh sb="378" eb="379">
      <t>カン</t>
    </rPh>
    <rPh sb="381" eb="383">
      <t>ケンシュウ</t>
    </rPh>
    <rPh sb="386" eb="388">
      <t>クンレン</t>
    </rPh>
    <rPh sb="390" eb="391">
      <t>ネン</t>
    </rPh>
    <rPh sb="393" eb="394">
      <t>カイ</t>
    </rPh>
    <rPh sb="394" eb="396">
      <t>イジョウ</t>
    </rPh>
    <rPh sb="396" eb="398">
      <t>サンカ</t>
    </rPh>
    <rPh sb="408" eb="411">
      <t>コウレイシャ</t>
    </rPh>
    <rPh sb="411" eb="413">
      <t>シセツ</t>
    </rPh>
    <rPh sb="413" eb="414">
      <t>トウ</t>
    </rPh>
    <rPh sb="414" eb="416">
      <t>カンセン</t>
    </rPh>
    <rPh sb="416" eb="418">
      <t>タイサク</t>
    </rPh>
    <rPh sb="418" eb="422">
      <t>コウジョウカサン</t>
    </rPh>
    <rPh sb="427" eb="429">
      <t>カンセン</t>
    </rPh>
    <rPh sb="429" eb="431">
      <t>タイサク</t>
    </rPh>
    <phoneticPr fontId="4"/>
  </si>
  <si>
    <t>◇ 新興感染症等施設療養費　240単位／日</t>
    <rPh sb="17" eb="19">
      <t>タンイ</t>
    </rPh>
    <rPh sb="20" eb="21">
      <t>ニチ</t>
    </rPh>
    <phoneticPr fontId="4"/>
  </si>
  <si>
    <t>　ホームが、入居者が別に厚生労働大臣が定める感染症に感染した場合に相談対応、診療、入院調整等を行う医療機関を確保し、かつ、当該感染症に感染した入居者に対し、適切な感染対策を行った上で、サービスを行った場合に、1月に1回、連続する5日を限度として算定します。</t>
    <rPh sb="6" eb="9">
      <t>ニュウキョシャ</t>
    </rPh>
    <rPh sb="10" eb="11">
      <t>ベツ</t>
    </rPh>
    <rPh sb="12" eb="18">
      <t>コウセイロウドウダイジン</t>
    </rPh>
    <rPh sb="19" eb="20">
      <t>サダ</t>
    </rPh>
    <rPh sb="22" eb="25">
      <t>カンセンショウ</t>
    </rPh>
    <rPh sb="26" eb="28">
      <t>カンセン</t>
    </rPh>
    <rPh sb="30" eb="32">
      <t>バアイ</t>
    </rPh>
    <rPh sb="33" eb="35">
      <t>ソウダン</t>
    </rPh>
    <rPh sb="35" eb="37">
      <t>タイオウ</t>
    </rPh>
    <rPh sb="38" eb="40">
      <t>シンリョウ</t>
    </rPh>
    <rPh sb="41" eb="43">
      <t>ニュウイン</t>
    </rPh>
    <rPh sb="43" eb="46">
      <t>チョウセイトウ</t>
    </rPh>
    <rPh sb="47" eb="48">
      <t>オコナ</t>
    </rPh>
    <rPh sb="49" eb="53">
      <t>イリョウキカン</t>
    </rPh>
    <rPh sb="54" eb="56">
      <t>カクホ</t>
    </rPh>
    <rPh sb="61" eb="63">
      <t>トウガイ</t>
    </rPh>
    <rPh sb="63" eb="66">
      <t>カンセンショウ</t>
    </rPh>
    <rPh sb="67" eb="69">
      <t>カンセン</t>
    </rPh>
    <rPh sb="71" eb="74">
      <t>ニュウキョシャ</t>
    </rPh>
    <rPh sb="75" eb="76">
      <t>タイ</t>
    </rPh>
    <rPh sb="78" eb="80">
      <t>テキセツ</t>
    </rPh>
    <rPh sb="81" eb="83">
      <t>カンセン</t>
    </rPh>
    <rPh sb="83" eb="85">
      <t>タイサク</t>
    </rPh>
    <rPh sb="86" eb="87">
      <t>オコナ</t>
    </rPh>
    <rPh sb="89" eb="90">
      <t>ウエ</t>
    </rPh>
    <rPh sb="97" eb="98">
      <t>オコナ</t>
    </rPh>
    <rPh sb="100" eb="102">
      <t>バアイ</t>
    </rPh>
    <rPh sb="105" eb="106">
      <t>ツキ</t>
    </rPh>
    <rPh sb="108" eb="109">
      <t>カイ</t>
    </rPh>
    <rPh sb="110" eb="112">
      <t>レンゾク</t>
    </rPh>
    <rPh sb="115" eb="116">
      <t>ニチ</t>
    </rPh>
    <rPh sb="117" eb="119">
      <t>ゲンド</t>
    </rPh>
    <rPh sb="122" eb="124">
      <t>サンテイ</t>
    </rPh>
    <phoneticPr fontId="4"/>
  </si>
  <si>
    <t>◇ 生産性向上推進体制加算　(Ⅰ)：100単位／月　(Ⅱ)：10単位／月</t>
    <rPh sb="21" eb="23">
      <t>タンイ</t>
    </rPh>
    <rPh sb="24" eb="25">
      <t>ツキ</t>
    </rPh>
    <rPh sb="32" eb="34">
      <t>タンイ</t>
    </rPh>
    <rPh sb="35" eb="36">
      <t>ツキ</t>
    </rPh>
    <phoneticPr fontId="4"/>
  </si>
  <si>
    <t>　別に厚生労働大臣が定める以下の基準に適合しているものとして、都道府県知事等に届け出たホームが、入居者に対して、サービスを行った場合に、(Ⅰ)(Ⅱ)いずれかの加算を算定します。</t>
    <rPh sb="1" eb="2">
      <t>ベツ</t>
    </rPh>
    <rPh sb="3" eb="5">
      <t>コウセイ</t>
    </rPh>
    <rPh sb="5" eb="7">
      <t>ロウドウ</t>
    </rPh>
    <rPh sb="7" eb="9">
      <t>ダイジン</t>
    </rPh>
    <rPh sb="10" eb="11">
      <t>サダ</t>
    </rPh>
    <rPh sb="13" eb="15">
      <t>イカ</t>
    </rPh>
    <rPh sb="16" eb="18">
      <t>キジュン</t>
    </rPh>
    <rPh sb="19" eb="21">
      <t>テキゴウ</t>
    </rPh>
    <rPh sb="31" eb="35">
      <t>トドウフケン</t>
    </rPh>
    <rPh sb="35" eb="37">
      <t>チジ</t>
    </rPh>
    <rPh sb="37" eb="38">
      <t>トウ</t>
    </rPh>
    <rPh sb="39" eb="40">
      <t>トド</t>
    </rPh>
    <rPh sb="41" eb="42">
      <t>デ</t>
    </rPh>
    <rPh sb="48" eb="51">
      <t>ニュウキョシャ</t>
    </rPh>
    <rPh sb="52" eb="53">
      <t>タイ</t>
    </rPh>
    <rPh sb="61" eb="62">
      <t>オコナ</t>
    </rPh>
    <rPh sb="64" eb="66">
      <t>バアイ</t>
    </rPh>
    <rPh sb="79" eb="81">
      <t>カサン</t>
    </rPh>
    <rPh sb="82" eb="84">
      <t>サンテイ</t>
    </rPh>
    <phoneticPr fontId="4"/>
  </si>
  <si>
    <t>イ 生産性向上推進体制加算（Ⅰ）：次に掲げる基準のいずれにも適合すること。
(1) 入居者の安全ならびに介護サービスの質の確保および職員の負担軽減に資する方策を検討するための委員会において、次に掲げる事項について必要な検討を行い、および当該事項の実施を定期的に確認していること。
　(一)業務の効率化および質の向上又は職員の負担の軽減に資する機器（以下「介護機器」という。）を活用する場合における利　用者の安全およびケアの質の確保
　(二)職員の負担の軽減および勤務状況への配慮
　(三)介護機器の定期的な点検
　(四) 業務の効率化および質の向上ならびに職員の負担軽減を図るための職員研修
(2) (1)の取組および介護機器の活用による業務の効率化および質の確保ならびに職員の負担軽減に関する実績があること。
(3) 介護機器を複数種類活用していること。
(4) (1)の委員会において、職員の業務分担の明確化等による業務の効率化および質の確保ならびに負担軽減について必要な検討を行い、当該検討を踏まえ、必要な取組を実施し、および当該取組の実施を定期的に確認すること。
(5) 事業年度ごとに(1)、(3)および(4)の取組による業務の効率化および質の確保ならびに職員の負担軽減に関する実績を厚生労働省に報告すること。
ロ 生産性向上推進体制加算（Ⅱ）：次に掲げる基準のいずれにも適合すること。
(1) イ(1)に適合していること。
(2) 介護機器を活用していること。
(3) 事業年度ごとに(2)およびイ(1)の取組による業務の効率化および質の確保ならびに職員の負担軽減に関する実績を厚生労働省に報告すること。</t>
    <rPh sb="19" eb="20">
      <t>カカ</t>
    </rPh>
    <rPh sb="22" eb="24">
      <t>キジュン</t>
    </rPh>
    <rPh sb="42" eb="45">
      <t>ニュウキョシャ</t>
    </rPh>
    <rPh sb="142" eb="143">
      <t>イチ</t>
    </rPh>
    <rPh sb="218" eb="219">
      <t>2</t>
    </rPh>
    <rPh sb="242" eb="243">
      <t>3</t>
    </rPh>
    <rPh sb="258" eb="259">
      <t>ヨン</t>
    </rPh>
    <phoneticPr fontId="4"/>
  </si>
  <si>
    <t>◇ サービス提供体制強化加算（Ⅰ）：22単位／日　(Ⅱ)：18単位／日　(Ⅲ)：6単位／日</t>
  </si>
  <si>
    <t>　別に厚生労働大臣が定める以下の基準に適合しているものとして都道府県知事等に届け出たホームが、入居者に対し、サービスを行った場合は、当該基準に掲げる区分に従い加算します。</t>
    <rPh sb="13" eb="15">
      <t>イカ</t>
    </rPh>
    <rPh sb="36" eb="37">
      <t>トウ</t>
    </rPh>
    <phoneticPr fontId="4"/>
  </si>
  <si>
    <r>
      <rPr>
        <b/>
        <sz val="9"/>
        <rFont val="游ゴシック"/>
        <family val="3"/>
        <charset val="128"/>
      </rPr>
      <t>イ サービス提供体制強化加算（Ⅰ）</t>
    </r>
    <r>
      <rPr>
        <sz val="9"/>
        <rFont val="游ゴシック"/>
        <family val="3"/>
        <charset val="128"/>
      </rPr>
      <t xml:space="preserve">：次に掲げる基準のいずれにも適合すること。
(1) 次のいずれかに適合すること。
　① ホームの介護職員の総数のうち、介護福祉士の占める割合が70％以上であること。
　② ホームの介護職員の総数のうち、勤続年数10年以上の介護福祉士の占める割合が25％以上であること。
(2) 提供するサービスの質の向上に資する取組を実施していること。
(3) 通所介護費等算定方法第五号に規定する基準のいずれにも該当しないこと。
</t>
    </r>
    <r>
      <rPr>
        <b/>
        <sz val="9"/>
        <rFont val="游ゴシック"/>
        <family val="3"/>
        <charset val="128"/>
      </rPr>
      <t>ロ サービス提供体制強化加算(Ⅱ)　</t>
    </r>
    <r>
      <rPr>
        <sz val="9"/>
        <rFont val="游ゴシック"/>
        <family val="3"/>
        <charset val="128"/>
      </rPr>
      <t xml:space="preserve">：次に掲げる基準のいずれにも適合すること。
(1) ホームの介護職員の総数のうち、介護福祉士の占める割合が60％以上であること。
(2) イ(3)に該当するものであること
</t>
    </r>
    <r>
      <rPr>
        <b/>
        <sz val="9"/>
        <rFont val="游ゴシック"/>
        <family val="3"/>
        <charset val="128"/>
      </rPr>
      <t>ハ サービス提供体制強化加算(Ⅲ)　</t>
    </r>
    <r>
      <rPr>
        <sz val="9"/>
        <rFont val="游ゴシック"/>
        <family val="3"/>
        <charset val="128"/>
      </rPr>
      <t>：次に掲げる基準のいずれにも適合すること。
(1) 次のいずれかに適合すること。
　① ホームの介護職員の総数のうち、介護福祉士の占める割合が50％以上であること。
　② ホームの看護・介護職員の総数のうち、常勤職員の占める割合が75％以上であること。
　③ サービスを入居者に直接提供する職員の総数のうち、勤続年数7年以上の者の占める割合が30％以上であること。
(2) イ(3)に該当するものであること</t>
    </r>
    <rPh sb="156" eb="158">
      <t>テイキョウ</t>
    </rPh>
    <rPh sb="165" eb="166">
      <t>シツ</t>
    </rPh>
    <rPh sb="167" eb="169">
      <t>コウジョウ</t>
    </rPh>
    <rPh sb="170" eb="171">
      <t>シ</t>
    </rPh>
    <rPh sb="173" eb="175">
      <t>トリクミ</t>
    </rPh>
    <rPh sb="176" eb="178">
      <t>ジッシ</t>
    </rPh>
    <rPh sb="190" eb="192">
      <t>ツウショ</t>
    </rPh>
    <rPh sb="192" eb="194">
      <t>カイゴ</t>
    </rPh>
    <rPh sb="194" eb="195">
      <t>ヒ</t>
    </rPh>
    <rPh sb="195" eb="196">
      <t>トウ</t>
    </rPh>
    <rPh sb="196" eb="198">
      <t>サンテイ</t>
    </rPh>
    <rPh sb="198" eb="200">
      <t>ホウホウ</t>
    </rPh>
    <rPh sb="200" eb="201">
      <t>ダイ</t>
    </rPh>
    <rPh sb="201" eb="202">
      <t>５</t>
    </rPh>
    <rPh sb="202" eb="203">
      <t>ゴウ</t>
    </rPh>
    <rPh sb="204" eb="206">
      <t>キテイ</t>
    </rPh>
    <rPh sb="208" eb="210">
      <t>キジュン</t>
    </rPh>
    <rPh sb="216" eb="218">
      <t>ガイトウ</t>
    </rPh>
    <rPh sb="482" eb="485">
      <t>ニュウキョシャ</t>
    </rPh>
    <phoneticPr fontId="4"/>
  </si>
  <si>
    <t>◇ 介護職員等処遇改善加算　(Ⅰ)：12.8％　(Ⅱ)：12.2％　(Ⅲ)：11％　(Ⅳ)：8.8％</t>
    <rPh sb="6" eb="7">
      <t>トウ</t>
    </rPh>
    <phoneticPr fontId="4"/>
  </si>
  <si>
    <t>◇ 人員基準欠如に該当する場合　所定単位数×70％</t>
    <rPh sb="2" eb="4">
      <t>ジンイン</t>
    </rPh>
    <rPh sb="4" eb="6">
      <t>キジュン</t>
    </rPh>
    <rPh sb="6" eb="8">
      <t>ケツジョ</t>
    </rPh>
    <rPh sb="9" eb="11">
      <t>ガイトウ</t>
    </rPh>
    <rPh sb="13" eb="15">
      <t>バアイ</t>
    </rPh>
    <rPh sb="16" eb="18">
      <t>ショテイ</t>
    </rPh>
    <rPh sb="18" eb="21">
      <t>タンイスウ</t>
    </rPh>
    <phoneticPr fontId="4"/>
  </si>
  <si>
    <t>　看護職員または介護職員の員数が別に厚生労働大臣が定める基準に該当する場合（人員基準欠如）は、所定単位数の70％の額を算定します。</t>
    <rPh sb="1" eb="3">
      <t>カンゴ</t>
    </rPh>
    <rPh sb="3" eb="5">
      <t>ショクイン</t>
    </rPh>
    <rPh sb="8" eb="12">
      <t>カイゴショクイン</t>
    </rPh>
    <rPh sb="13" eb="15">
      <t>インスウ</t>
    </rPh>
    <rPh sb="16" eb="17">
      <t>ベツ</t>
    </rPh>
    <rPh sb="18" eb="22">
      <t>コウセイロウドウ</t>
    </rPh>
    <rPh sb="22" eb="24">
      <t>ダイジン</t>
    </rPh>
    <rPh sb="25" eb="26">
      <t>サダ</t>
    </rPh>
    <rPh sb="28" eb="30">
      <t>キジュン</t>
    </rPh>
    <rPh sb="31" eb="33">
      <t>ガイトウ</t>
    </rPh>
    <rPh sb="35" eb="37">
      <t>バアイ</t>
    </rPh>
    <rPh sb="38" eb="40">
      <t>ジンイン</t>
    </rPh>
    <rPh sb="40" eb="42">
      <t>キジュン</t>
    </rPh>
    <rPh sb="42" eb="44">
      <t>ケツジョ</t>
    </rPh>
    <rPh sb="47" eb="49">
      <t>ショテイ</t>
    </rPh>
    <rPh sb="49" eb="52">
      <t>タンイスウ</t>
    </rPh>
    <rPh sb="57" eb="58">
      <t>ガク</t>
    </rPh>
    <rPh sb="59" eb="61">
      <t>サンテイ</t>
    </rPh>
    <phoneticPr fontId="4"/>
  </si>
  <si>
    <t>◇ 身体拘束廃止未実施減算　所定単位数×10％の減算</t>
    <rPh sb="2" eb="4">
      <t>シンタイ</t>
    </rPh>
    <rPh sb="4" eb="6">
      <t>コウソク</t>
    </rPh>
    <rPh sb="6" eb="8">
      <t>ハイシ</t>
    </rPh>
    <rPh sb="8" eb="11">
      <t>ミジッシ</t>
    </rPh>
    <rPh sb="11" eb="13">
      <t>ゲンサン</t>
    </rPh>
    <phoneticPr fontId="4"/>
  </si>
  <si>
    <t>　別に厚生労働大臣が定める基準を満たさない場合は、所定単位数から減算します。</t>
    <phoneticPr fontId="4"/>
  </si>
  <si>
    <t>◇ 高齢者虐待防止措置未実施減算　所定単位数×1％の減算</t>
    <rPh sb="2" eb="5">
      <t>コウレイシャ</t>
    </rPh>
    <rPh sb="5" eb="7">
      <t>ギャクタイ</t>
    </rPh>
    <rPh sb="7" eb="9">
      <t>ボウシ</t>
    </rPh>
    <rPh sb="9" eb="11">
      <t>ソチ</t>
    </rPh>
    <rPh sb="11" eb="12">
      <t>ミ</t>
    </rPh>
    <rPh sb="12" eb="14">
      <t>ジッシ</t>
    </rPh>
    <rPh sb="14" eb="16">
      <t>ゲンサン</t>
    </rPh>
    <rPh sb="17" eb="19">
      <t>ショテイ</t>
    </rPh>
    <rPh sb="19" eb="22">
      <t>タンイスウ</t>
    </rPh>
    <rPh sb="26" eb="28">
      <t>ゲンサン</t>
    </rPh>
    <phoneticPr fontId="4"/>
  </si>
  <si>
    <t>　別に厚生労働大臣が定める基準を満たさない場合は、所定単位数から減算します。</t>
    <rPh sb="25" eb="27">
      <t>ショテイ</t>
    </rPh>
    <rPh sb="27" eb="30">
      <t>タンイスウ</t>
    </rPh>
    <rPh sb="32" eb="34">
      <t>ゲンサン</t>
    </rPh>
    <phoneticPr fontId="4"/>
  </si>
  <si>
    <t>◇ 業務継続計画未策定減算　所定単位数×3％の減算</t>
    <rPh sb="2" eb="4">
      <t>ギョウム</t>
    </rPh>
    <rPh sb="4" eb="6">
      <t>ケイゾク</t>
    </rPh>
    <rPh sb="6" eb="8">
      <t>ケイカク</t>
    </rPh>
    <rPh sb="8" eb="9">
      <t>ミ</t>
    </rPh>
    <rPh sb="9" eb="11">
      <t>サクテイ</t>
    </rPh>
    <rPh sb="11" eb="13">
      <t>ゲンサン</t>
    </rPh>
    <phoneticPr fontId="4"/>
  </si>
  <si>
    <t>選択→</t>
    <rPh sb="0" eb="2">
      <t>センタク</t>
    </rPh>
    <phoneticPr fontId="4"/>
  </si>
  <si>
    <t>利用者負担額は、１割を表示しています。但し、法令で定める額以上の所得のある方は、２割又は３割負担となります。</t>
    <rPh sb="0" eb="3">
      <t>リヨウシャ</t>
    </rPh>
    <rPh sb="3" eb="5">
      <t>フタン</t>
    </rPh>
    <rPh sb="5" eb="6">
      <t>ガク</t>
    </rPh>
    <rPh sb="9" eb="10">
      <t>ワリ</t>
    </rPh>
    <rPh sb="11" eb="13">
      <t>ヒョウジ</t>
    </rPh>
    <rPh sb="19" eb="20">
      <t>タダ</t>
    </rPh>
    <rPh sb="22" eb="24">
      <t>ホウレイ</t>
    </rPh>
    <rPh sb="25" eb="26">
      <t>サダ</t>
    </rPh>
    <rPh sb="28" eb="29">
      <t>ガク</t>
    </rPh>
    <rPh sb="29" eb="31">
      <t>イジョウ</t>
    </rPh>
    <rPh sb="32" eb="34">
      <t>ショトク</t>
    </rPh>
    <rPh sb="37" eb="38">
      <t>カタ</t>
    </rPh>
    <rPh sb="41" eb="42">
      <t>ワリ</t>
    </rPh>
    <rPh sb="42" eb="43">
      <t>マタ</t>
    </rPh>
    <rPh sb="45" eb="46">
      <t>ワリ</t>
    </rPh>
    <rPh sb="46" eb="48">
      <t>フタン</t>
    </rPh>
    <phoneticPr fontId="4"/>
  </si>
  <si>
    <t>看取31-45</t>
    <rPh sb="0" eb="2">
      <t>ミト</t>
    </rPh>
    <phoneticPr fontId="4"/>
  </si>
  <si>
    <t>死亡日以前31日以上45日以下（最大15日間）</t>
    <rPh sb="0" eb="3">
      <t>シボウビ</t>
    </rPh>
    <rPh sb="3" eb="5">
      <t>イゼン</t>
    </rPh>
    <rPh sb="7" eb="8">
      <t>ニチ</t>
    </rPh>
    <rPh sb="8" eb="10">
      <t>イジョウ</t>
    </rPh>
    <rPh sb="12" eb="13">
      <t>ニチ</t>
    </rPh>
    <rPh sb="13" eb="15">
      <t>イカ</t>
    </rPh>
    <rPh sb="16" eb="18">
      <t>サイダイ</t>
    </rPh>
    <rPh sb="20" eb="21">
      <t>ニチ</t>
    </rPh>
    <rPh sb="21" eb="22">
      <t>カン</t>
    </rPh>
    <phoneticPr fontId="4"/>
  </si>
  <si>
    <t>看取4-30</t>
    <rPh sb="0" eb="2">
      <t>ミト</t>
    </rPh>
    <phoneticPr fontId="4"/>
  </si>
  <si>
    <t>死亡日以前4日以上30日以下（最大27日間）</t>
    <rPh sb="0" eb="3">
      <t>シボウビ</t>
    </rPh>
    <rPh sb="3" eb="5">
      <t>イゼン</t>
    </rPh>
    <rPh sb="6" eb="7">
      <t>ニチ</t>
    </rPh>
    <rPh sb="7" eb="9">
      <t>イジョウ</t>
    </rPh>
    <rPh sb="11" eb="12">
      <t>ニチ</t>
    </rPh>
    <rPh sb="12" eb="14">
      <t>イカ</t>
    </rPh>
    <rPh sb="15" eb="17">
      <t>サイダイ</t>
    </rPh>
    <rPh sb="19" eb="20">
      <t>ニチ</t>
    </rPh>
    <rPh sb="20" eb="21">
      <t>カン</t>
    </rPh>
    <phoneticPr fontId="4"/>
  </si>
  <si>
    <t>看取1-3</t>
    <rPh sb="0" eb="2">
      <t>ミト</t>
    </rPh>
    <phoneticPr fontId="4"/>
  </si>
  <si>
    <t>死亡日以前2日又は3日（最大2日間）</t>
    <rPh sb="0" eb="3">
      <t>シボウビ</t>
    </rPh>
    <rPh sb="3" eb="5">
      <t>イゼン</t>
    </rPh>
    <rPh sb="6" eb="7">
      <t>ニチ</t>
    </rPh>
    <rPh sb="7" eb="8">
      <t>マタ</t>
    </rPh>
    <rPh sb="10" eb="11">
      <t>ニチ</t>
    </rPh>
    <rPh sb="12" eb="14">
      <t>サイダイ</t>
    </rPh>
    <rPh sb="15" eb="16">
      <t>ニチ</t>
    </rPh>
    <rPh sb="16" eb="17">
      <t>カン</t>
    </rPh>
    <phoneticPr fontId="4"/>
  </si>
  <si>
    <t>看取当日</t>
    <rPh sb="0" eb="2">
      <t>ミト</t>
    </rPh>
    <rPh sb="2" eb="4">
      <t>トウジツ</t>
    </rPh>
    <phoneticPr fontId="4"/>
  </si>
  <si>
    <t>死亡日</t>
    <rPh sb="0" eb="3">
      <t>シボウビ</t>
    </rPh>
    <phoneticPr fontId="4"/>
  </si>
  <si>
    <t>（（介護予防）特定施設入居者生活介護＋加算単位数）×12.8%</t>
    <rPh sb="2" eb="4">
      <t>カイゴ</t>
    </rPh>
    <rPh sb="4" eb="6">
      <t>ヨボウ</t>
    </rPh>
    <rPh sb="7" eb="9">
      <t>トクテイ</t>
    </rPh>
    <rPh sb="9" eb="11">
      <t>シセツ</t>
    </rPh>
    <rPh sb="11" eb="14">
      <t>ニュウキョシャ</t>
    </rPh>
    <rPh sb="14" eb="16">
      <t>セイカツ</t>
    </rPh>
    <rPh sb="16" eb="18">
      <t>カイゴ</t>
    </rPh>
    <rPh sb="19" eb="21">
      <t>カサン</t>
    </rPh>
    <rPh sb="21" eb="24">
      <t>タンイスウ</t>
    </rPh>
    <phoneticPr fontId="4"/>
  </si>
  <si>
    <t>1月につき</t>
  </si>
  <si>
    <t>（（介護予防）特定施設入居者生活介護＋加算単位数）×12.2%</t>
    <rPh sb="2" eb="4">
      <t>カイゴ</t>
    </rPh>
    <rPh sb="4" eb="6">
      <t>ヨボウ</t>
    </rPh>
    <rPh sb="7" eb="9">
      <t>トクテイ</t>
    </rPh>
    <rPh sb="9" eb="11">
      <t>シセツ</t>
    </rPh>
    <rPh sb="11" eb="14">
      <t>ニュウキョシャ</t>
    </rPh>
    <rPh sb="14" eb="16">
      <t>セイカツ</t>
    </rPh>
    <rPh sb="16" eb="18">
      <t>カイゴ</t>
    </rPh>
    <rPh sb="19" eb="21">
      <t>カサン</t>
    </rPh>
    <rPh sb="21" eb="24">
      <t>タンイスウ</t>
    </rPh>
    <phoneticPr fontId="4"/>
  </si>
  <si>
    <t>介護職員等処遇改善加算（※）</t>
    <phoneticPr fontId="4"/>
  </si>
  <si>
    <t>（（介護予防）特定施設入居者生活介護＋加算単位数）×8.8%</t>
    <rPh sb="2" eb="4">
      <t>カイゴ</t>
    </rPh>
    <rPh sb="4" eb="6">
      <t>ヨボウ</t>
    </rPh>
    <rPh sb="7" eb="9">
      <t>トクテイ</t>
    </rPh>
    <rPh sb="9" eb="11">
      <t>シセツ</t>
    </rPh>
    <rPh sb="11" eb="14">
      <t>ニュウキョシャ</t>
    </rPh>
    <rPh sb="14" eb="16">
      <t>セイカツ</t>
    </rPh>
    <rPh sb="16" eb="18">
      <t>カイゴ</t>
    </rPh>
    <rPh sb="19" eb="21">
      <t>カサン</t>
    </rPh>
    <rPh sb="21" eb="24">
      <t>タンイスウ</t>
    </rPh>
    <phoneticPr fontId="4"/>
  </si>
  <si>
    <t>高齢者虐待防止措置未実施減算</t>
    <rPh sb="0" eb="7">
      <t>コウレイシャギャクタイボウシ</t>
    </rPh>
    <rPh sb="7" eb="9">
      <t>ソチ</t>
    </rPh>
    <rPh sb="9" eb="12">
      <t>ミジッシ</t>
    </rPh>
    <rPh sb="12" eb="14">
      <t>ゲンサン</t>
    </rPh>
    <phoneticPr fontId="4"/>
  </si>
  <si>
    <t>業務継続計画未策定減算</t>
    <rPh sb="0" eb="2">
      <t>ギョウム</t>
    </rPh>
    <rPh sb="2" eb="4">
      <t>ケイゾク</t>
    </rPh>
    <rPh sb="4" eb="6">
      <t>ケイカク</t>
    </rPh>
    <rPh sb="6" eb="7">
      <t>ミ</t>
    </rPh>
    <rPh sb="7" eb="9">
      <t>サクテイ</t>
    </rPh>
    <rPh sb="9" eb="11">
      <t>ゲンサン</t>
    </rPh>
    <phoneticPr fontId="4"/>
  </si>
  <si>
    <t>高齢者虐待</t>
    <rPh sb="0" eb="5">
      <t>コウレイシャギャクタイ</t>
    </rPh>
    <phoneticPr fontId="4"/>
  </si>
  <si>
    <t>（要介護度に応じた1日の単位数から１%減算）</t>
    <rPh sb="1" eb="2">
      <t>ヨウ</t>
    </rPh>
    <phoneticPr fontId="4"/>
  </si>
  <si>
    <t>業務継続計画</t>
    <rPh sb="0" eb="6">
      <t>ギョウムケイゾクケイカク</t>
    </rPh>
    <phoneticPr fontId="4"/>
  </si>
  <si>
    <t>（要介護度に応じた1日の単位数から３%減算）</t>
    <rPh sb="1" eb="2">
      <t>ヨウ</t>
    </rPh>
    <phoneticPr fontId="4"/>
  </si>
  <si>
    <t>栄養スク</t>
    <rPh sb="0" eb="2">
      <t>エイヨウ</t>
    </rPh>
    <phoneticPr fontId="4"/>
  </si>
  <si>
    <t>1回につき</t>
    <phoneticPr fontId="4"/>
  </si>
  <si>
    <t>新興感染症等施設療養費</t>
    <rPh sb="0" eb="6">
      <t>シンコウカンセンショウトウ</t>
    </rPh>
    <rPh sb="6" eb="8">
      <t>シセツ</t>
    </rPh>
    <rPh sb="8" eb="11">
      <t>リョウヨウヒ</t>
    </rPh>
    <phoneticPr fontId="4"/>
  </si>
  <si>
    <t>生産性向上推進体制加算</t>
    <rPh sb="0" eb="5">
      <t>セイサンセイコウジョウ</t>
    </rPh>
    <rPh sb="5" eb="11">
      <t>スイシンタイセイカサン</t>
    </rPh>
    <phoneticPr fontId="4"/>
  </si>
  <si>
    <t>退居時情報提供</t>
    <phoneticPr fontId="4"/>
  </si>
  <si>
    <t>１人につき１回</t>
    <rPh sb="1" eb="2">
      <t>ニン</t>
    </rPh>
    <rPh sb="6" eb="7">
      <t>カイ</t>
    </rPh>
    <phoneticPr fontId="4"/>
  </si>
  <si>
    <t>感染対策向上加算</t>
    <phoneticPr fontId="4"/>
  </si>
  <si>
    <t>新興感染症等</t>
    <phoneticPr fontId="4"/>
  </si>
  <si>
    <t>１月に１回、連続５日まで</t>
    <rPh sb="1" eb="2">
      <t>ツキ</t>
    </rPh>
    <rPh sb="4" eb="5">
      <t>カイ</t>
    </rPh>
    <rPh sb="6" eb="8">
      <t>レンゾク</t>
    </rPh>
    <rPh sb="9" eb="10">
      <t>ニチ</t>
    </rPh>
    <phoneticPr fontId="4"/>
  </si>
  <si>
    <t>※介護職員等処遇改善加算が（Ⅴ）の場合は各施設で記載</t>
    <rPh sb="17" eb="19">
      <t>バアイ</t>
    </rPh>
    <rPh sb="20" eb="23">
      <t>カクシセツ</t>
    </rPh>
    <rPh sb="24" eb="26">
      <t>キサイ</t>
    </rPh>
    <phoneticPr fontId="4"/>
  </si>
  <si>
    <t>生産性向上</t>
    <rPh sb="0" eb="5">
      <t>セイサンセイコウジョウ</t>
    </rPh>
    <phoneticPr fontId="4"/>
  </si>
  <si>
    <t>科学</t>
    <rPh sb="0" eb="2">
      <t>カガク</t>
    </rPh>
    <phoneticPr fontId="4"/>
  </si>
  <si>
    <t>介護予防特定施設入居者生活介護の費用</t>
    <phoneticPr fontId="4"/>
  </si>
  <si>
    <t>①　介護報酬額の自己負担基準表（介護保険報酬額の１割、２割又は３割を負担していただきます。）</t>
    <rPh sb="28" eb="29">
      <t>ワリ</t>
    </rPh>
    <phoneticPr fontId="4"/>
  </si>
  <si>
    <t>自己負担分／月
(１割負担の場合)</t>
    <phoneticPr fontId="4"/>
  </si>
  <si>
    <t>自己負担分／月
(２割負担の場合)</t>
    <phoneticPr fontId="4"/>
  </si>
  <si>
    <t>自己負担分／月
(３割負担の場合)</t>
    <phoneticPr fontId="4"/>
  </si>
  <si>
    <t>個別機能訓練加算
（Ⅰ）～（Ⅱ）</t>
    <phoneticPr fontId="4"/>
  </si>
  <si>
    <t>夜間看護体制加算
（Ⅰ）～（Ⅱ）</t>
    <phoneticPr fontId="4"/>
  </si>
  <si>
    <t>協力医療機関連携加算
（Ⅰ）～（Ⅱ）</t>
  </si>
  <si>
    <r>
      <rPr>
        <sz val="10"/>
        <rFont val="ＭＳ 明朝"/>
        <family val="1"/>
        <charset val="128"/>
      </rPr>
      <t>看取り介護加算（Ⅰ）～（Ⅱ）</t>
    </r>
    <r>
      <rPr>
        <sz val="9"/>
        <rFont val="ＭＳ 明朝"/>
        <family val="1"/>
        <charset val="128"/>
      </rPr>
      <t xml:space="preserve">
</t>
    </r>
    <r>
      <rPr>
        <sz val="8"/>
        <rFont val="ＭＳ 明朝"/>
        <family val="1"/>
        <charset val="128"/>
      </rPr>
      <t>（死亡日以前31日以上45日以下）</t>
    </r>
    <rPh sb="0" eb="2">
      <t>ミト</t>
    </rPh>
    <rPh sb="3" eb="5">
      <t>カイゴ</t>
    </rPh>
    <rPh sb="5" eb="7">
      <t>カサン</t>
    </rPh>
    <rPh sb="16" eb="18">
      <t>シボウ</t>
    </rPh>
    <rPh sb="18" eb="19">
      <t>ビ</t>
    </rPh>
    <rPh sb="19" eb="21">
      <t>イゼン</t>
    </rPh>
    <rPh sb="24" eb="26">
      <t>イジョウ</t>
    </rPh>
    <rPh sb="29" eb="31">
      <t>イカ</t>
    </rPh>
    <phoneticPr fontId="4"/>
  </si>
  <si>
    <r>
      <rPr>
        <sz val="10"/>
        <rFont val="ＭＳ 明朝"/>
        <family val="1"/>
        <charset val="128"/>
      </rPr>
      <t>看取り介護加算（Ⅰ）～（Ⅱ）</t>
    </r>
    <r>
      <rPr>
        <sz val="9"/>
        <rFont val="ＭＳ 明朝"/>
        <family val="1"/>
        <charset val="128"/>
      </rPr>
      <t xml:space="preserve">
</t>
    </r>
    <r>
      <rPr>
        <sz val="8"/>
        <rFont val="ＭＳ 明朝"/>
        <family val="1"/>
        <charset val="128"/>
      </rPr>
      <t>（死亡日以前4日以上30日以下）</t>
    </r>
    <rPh sb="0" eb="2">
      <t>ミト</t>
    </rPh>
    <rPh sb="3" eb="5">
      <t>カイゴ</t>
    </rPh>
    <rPh sb="5" eb="7">
      <t>カサン</t>
    </rPh>
    <rPh sb="16" eb="18">
      <t>シボウ</t>
    </rPh>
    <rPh sb="18" eb="19">
      <t>ビ</t>
    </rPh>
    <rPh sb="19" eb="21">
      <t>イゼン</t>
    </rPh>
    <rPh sb="23" eb="25">
      <t>イジョウ</t>
    </rPh>
    <rPh sb="28" eb="30">
      <t>イカ</t>
    </rPh>
    <phoneticPr fontId="4"/>
  </si>
  <si>
    <r>
      <t xml:space="preserve">看取り介護加算（Ⅰ）～（Ⅱ）
</t>
    </r>
    <r>
      <rPr>
        <sz val="9"/>
        <rFont val="ＭＳ 明朝"/>
        <family val="1"/>
        <charset val="128"/>
      </rPr>
      <t>（死亡日前日及び前々日）</t>
    </r>
    <rPh sb="0" eb="2">
      <t>ミト</t>
    </rPh>
    <rPh sb="3" eb="5">
      <t>カイゴ</t>
    </rPh>
    <rPh sb="5" eb="7">
      <t>カサン</t>
    </rPh>
    <rPh sb="16" eb="18">
      <t>シボウ</t>
    </rPh>
    <rPh sb="18" eb="19">
      <t>ビ</t>
    </rPh>
    <rPh sb="19" eb="21">
      <t>ゼンジツ</t>
    </rPh>
    <rPh sb="21" eb="22">
      <t>オヨ</t>
    </rPh>
    <rPh sb="23" eb="26">
      <t>ゼンゼンジツ</t>
    </rPh>
    <phoneticPr fontId="4"/>
  </si>
  <si>
    <t>看取り介護加算（Ⅰ）～（Ⅱ）
（死亡日）</t>
    <rPh sb="0" eb="2">
      <t>ミト</t>
    </rPh>
    <rPh sb="3" eb="5">
      <t>カイゴ</t>
    </rPh>
    <rPh sb="5" eb="7">
      <t>カサン</t>
    </rPh>
    <rPh sb="16" eb="18">
      <t>シボウ</t>
    </rPh>
    <rPh sb="18" eb="19">
      <t>ビ</t>
    </rPh>
    <phoneticPr fontId="4"/>
  </si>
  <si>
    <t>認知症専門ケア加算
（Ⅰ）～（Ⅱ）</t>
    <rPh sb="0" eb="3">
      <t>ニンチショウ</t>
    </rPh>
    <rPh sb="3" eb="5">
      <t>センモン</t>
    </rPh>
    <rPh sb="7" eb="9">
      <t>カサン</t>
    </rPh>
    <phoneticPr fontId="4"/>
  </si>
  <si>
    <t>サービス提供体制強化加算
（Ⅰ）～（Ⅲ）</t>
    <phoneticPr fontId="4"/>
  </si>
  <si>
    <t>介護職員等処遇改善加算
（Ⅰ）～（Ⅴ）</t>
    <rPh sb="4" eb="5">
      <t>トウ</t>
    </rPh>
    <phoneticPr fontId="4"/>
  </si>
  <si>
    <t>入居継続支援加算
（Ⅰ）～（Ⅱ）</t>
    <rPh sb="0" eb="2">
      <t>ニュウキョ</t>
    </rPh>
    <rPh sb="2" eb="4">
      <t>ケイゾク</t>
    </rPh>
    <rPh sb="4" eb="6">
      <t>シエン</t>
    </rPh>
    <rPh sb="6" eb="8">
      <t>カサン</t>
    </rPh>
    <phoneticPr fontId="4"/>
  </si>
  <si>
    <t>身体拘束廃止未実施減算</t>
    <rPh sb="0" eb="11">
      <t>シンタイコウソクハイシミジッシゲンサン</t>
    </rPh>
    <phoneticPr fontId="4"/>
  </si>
  <si>
    <t>高齢者虐待防止措置未実施減算</t>
    <rPh sb="0" eb="3">
      <t>コウレイシャ</t>
    </rPh>
    <rPh sb="3" eb="5">
      <t>ギャクタイ</t>
    </rPh>
    <rPh sb="5" eb="7">
      <t>ボウシ</t>
    </rPh>
    <rPh sb="7" eb="9">
      <t>ソチ</t>
    </rPh>
    <rPh sb="9" eb="12">
      <t>ミジッシ</t>
    </rPh>
    <rPh sb="12" eb="14">
      <t>ゲンサン</t>
    </rPh>
    <phoneticPr fontId="4"/>
  </si>
  <si>
    <t>業務継続計画未策定減算</t>
    <phoneticPr fontId="4"/>
  </si>
  <si>
    <t>生活機能向上連携加算
（Ⅰ）～（Ⅱ）</t>
    <rPh sb="0" eb="2">
      <t>セイカツ</t>
    </rPh>
    <rPh sb="2" eb="4">
      <t>キノウ</t>
    </rPh>
    <rPh sb="4" eb="6">
      <t>コウジョウ</t>
    </rPh>
    <rPh sb="6" eb="8">
      <t>レンケイ</t>
    </rPh>
    <rPh sb="8" eb="10">
      <t>カサン</t>
    </rPh>
    <phoneticPr fontId="4"/>
  </si>
  <si>
    <t>退居時情報提供加算</t>
    <phoneticPr fontId="4"/>
  </si>
  <si>
    <t>高齢者施設等感染対策向上加算
（Ⅰ）～（Ⅱ）</t>
    <phoneticPr fontId="4"/>
  </si>
  <si>
    <t>新興感染症等施設療養費</t>
    <phoneticPr fontId="4"/>
  </si>
  <si>
    <t>生産性向上推進体制加算
（Ⅰ）～（Ⅱ）</t>
    <phoneticPr fontId="4"/>
  </si>
  <si>
    <t>ＡＤＬ維持等加算
（Ⅰ）～（Ⅱ）</t>
    <rPh sb="3" eb="5">
      <t>イジ</t>
    </rPh>
    <rPh sb="5" eb="6">
      <t>トウ</t>
    </rPh>
    <rPh sb="6" eb="8">
      <t>カサン</t>
    </rPh>
    <phoneticPr fontId="4"/>
  </si>
  <si>
    <t>・1ヶ月は30日で計算しています。</t>
    <phoneticPr fontId="4"/>
  </si>
  <si>
    <t>要支援２</t>
    <rPh sb="0" eb="1">
      <t>ヨウ</t>
    </rPh>
    <rPh sb="1" eb="3">
      <t>シエン</t>
    </rPh>
    <phoneticPr fontId="4"/>
  </si>
  <si>
    <t>要介護１</t>
    <rPh sb="0" eb="1">
      <t>ヨウ</t>
    </rPh>
    <rPh sb="1" eb="3">
      <t>カイゴ</t>
    </rPh>
    <phoneticPr fontId="4"/>
  </si>
  <si>
    <t>要介護２</t>
    <phoneticPr fontId="4"/>
  </si>
  <si>
    <t>要介護３</t>
    <phoneticPr fontId="4"/>
  </si>
  <si>
    <t>要介護５</t>
    <phoneticPr fontId="4"/>
  </si>
  <si>
    <t>自己負担</t>
  </si>
  <si>
    <t>（2割の場合）</t>
    <phoneticPr fontId="4"/>
  </si>
  <si>
    <t>（3割の場合）</t>
    <phoneticPr fontId="4"/>
  </si>
  <si>
    <t>（別添４）　介護保険自己負担額（参考：加算項目別報酬金額：4級地（地域加算10.54％））</t>
    <rPh sb="16" eb="18">
      <t>サンコウ</t>
    </rPh>
    <phoneticPr fontId="4"/>
  </si>
  <si>
    <t>【令和６年（2024年）６月１日現在】</t>
    <phoneticPr fontId="4"/>
  </si>
  <si>
    <t>12～20単位/日</t>
  </si>
  <si>
    <t>3,794～6,324円</t>
  </si>
  <si>
    <t>380～633円</t>
  </si>
  <si>
    <t>759～1,265円</t>
  </si>
  <si>
    <t>1,139～1,898円</t>
  </si>
  <si>
    <t>18～9単位/日</t>
  </si>
  <si>
    <t>5,691～2,845円</t>
  </si>
  <si>
    <t>570～285円</t>
  </si>
  <si>
    <t>1,139～569円</t>
  </si>
  <si>
    <t>1,708～854円</t>
  </si>
  <si>
    <t>100～40単位/日</t>
  </si>
  <si>
    <t>1,054～421円</t>
  </si>
  <si>
    <t>106～43円</t>
  </si>
  <si>
    <t>211～85円</t>
  </si>
  <si>
    <t>317～127円</t>
  </si>
  <si>
    <t>72～572単位/日</t>
  </si>
  <si>
    <t>11,383～90,433円</t>
  </si>
  <si>
    <t>1,139～9,044円</t>
  </si>
  <si>
    <t>2,277～18,087円</t>
  </si>
  <si>
    <t>3,415～27,130円</t>
  </si>
  <si>
    <t>144～644単位/日</t>
  </si>
  <si>
    <t>40,979～183,269円</t>
  </si>
  <si>
    <t>4,098～18,327円</t>
  </si>
  <si>
    <t>8,196～36,654円</t>
  </si>
  <si>
    <t>12,294～54,981円</t>
  </si>
  <si>
    <t>680～1,180単位/日</t>
  </si>
  <si>
    <t>14,334～24,874円</t>
  </si>
  <si>
    <t>1,434～2,488円</t>
  </si>
  <si>
    <t>2,867～4,975円</t>
  </si>
  <si>
    <t>4,301～7,463円</t>
  </si>
  <si>
    <t>1,280～1,780単位/日</t>
  </si>
  <si>
    <t>13,491～18,761円</t>
  </si>
  <si>
    <t>1,350～1,877円</t>
  </si>
  <si>
    <t>2,699～3,753円</t>
  </si>
  <si>
    <t>4,048～5,629円</t>
  </si>
  <si>
    <t>3～4単位/日</t>
  </si>
  <si>
    <t>948～1,264円</t>
  </si>
  <si>
    <t>95～127円</t>
  </si>
  <si>
    <t>190～253円</t>
  </si>
  <si>
    <t>285～380円</t>
  </si>
  <si>
    <t>22～6単位/日</t>
  </si>
  <si>
    <t>6,956～1,897円</t>
  </si>
  <si>
    <t>696～190円</t>
  </si>
  <si>
    <t>1,392～380円</t>
  </si>
  <si>
    <t>2,087～570円</t>
  </si>
  <si>
    <t>36～22単位/日</t>
  </si>
  <si>
    <t>11,383～6,956円</t>
  </si>
  <si>
    <t>1,139～696円</t>
  </si>
  <si>
    <t>2,277～1,392円</t>
  </si>
  <si>
    <t>3,415～2,087円</t>
  </si>
  <si>
    <t>介護度に応じた1日の単位数から10％減算（例：要介護1の場合、－54単位/日）</t>
  </si>
  <si>
    <t>介護度に応じた1日の単位数から１％減算（例：要介護1の場合、－5単位/日）</t>
  </si>
  <si>
    <t>介護度に応じた1日の単位数から３％減算（例：要介護1の場合、－16単位/日）</t>
  </si>
  <si>
    <t>100～200単位/月</t>
  </si>
  <si>
    <t>1,054～2,108円</t>
  </si>
  <si>
    <t>106～211円</t>
  </si>
  <si>
    <t>211～422円</t>
  </si>
  <si>
    <t>317～633円</t>
  </si>
  <si>
    <t>10～5単位/月</t>
  </si>
  <si>
    <t>105～52円</t>
  </si>
  <si>
    <t>11～6円</t>
  </si>
  <si>
    <t>21～11円</t>
  </si>
  <si>
    <t>32～16円</t>
  </si>
  <si>
    <t>1,265円</t>
  </si>
  <si>
    <t>2,530円</t>
  </si>
  <si>
    <t>3,795円</t>
  </si>
  <si>
    <t>100～10単位/月</t>
  </si>
  <si>
    <t>1,054～105円</t>
  </si>
  <si>
    <t>106～11円</t>
  </si>
  <si>
    <t>211～21円</t>
  </si>
  <si>
    <t>317～32円</t>
  </si>
  <si>
    <t>30～60単位/月</t>
  </si>
  <si>
    <t>316～632円</t>
  </si>
  <si>
    <t>32～64円</t>
  </si>
  <si>
    <t>64～127円</t>
  </si>
  <si>
    <t>95～190円</t>
  </si>
  <si>
    <t>（Ⅱ）</t>
    <phoneticPr fontId="4"/>
  </si>
  <si>
    <t>（（介護予防）特定施設入居者生活介護＋加算単位数）×12.2%</t>
    <phoneticPr fontId="4"/>
  </si>
  <si>
    <t>・上記以外に別途介護職員等処遇改善加算を頂戴いたします。</t>
    <phoneticPr fontId="4"/>
  </si>
  <si>
    <t>➀地域係数、加算名、加算単位数を入力</t>
    <rPh sb="1" eb="5">
      <t>チイキケイスウ</t>
    </rPh>
    <rPh sb="6" eb="8">
      <t>カサン</t>
    </rPh>
    <rPh sb="8" eb="9">
      <t>メイ</t>
    </rPh>
    <rPh sb="10" eb="12">
      <t>カサン</t>
    </rPh>
    <rPh sb="12" eb="15">
      <t>タンイスウ</t>
    </rPh>
    <rPh sb="16" eb="18">
      <t>ニュウリョク</t>
    </rPh>
    <phoneticPr fontId="4"/>
  </si>
  <si>
    <t>地域係数</t>
    <rPh sb="0" eb="4">
      <t>チイキケイスウ</t>
    </rPh>
    <phoneticPr fontId="4"/>
  </si>
  <si>
    <t>夜間看護</t>
    <rPh sb="0" eb="2">
      <t>ヤカン</t>
    </rPh>
    <rPh sb="2" eb="4">
      <t>カンゴ</t>
    </rPh>
    <phoneticPr fontId="4"/>
  </si>
  <si>
    <t>Ⅱ</t>
    <phoneticPr fontId="4"/>
  </si>
  <si>
    <t>　⇒（日当たりの単位数×30）</t>
    <rPh sb="3" eb="4">
      <t>ヒ</t>
    </rPh>
    <rPh sb="4" eb="5">
      <t>ア</t>
    </rPh>
    <rPh sb="8" eb="11">
      <t>タンイスウ</t>
    </rPh>
    <phoneticPr fontId="4"/>
  </si>
  <si>
    <t>入居継続</t>
    <phoneticPr fontId="4"/>
  </si>
  <si>
    <t>　⇒月単位数</t>
    <rPh sb="2" eb="3">
      <t>ツキ</t>
    </rPh>
    <rPh sb="3" eb="6">
      <t>タンイスウ</t>
    </rPh>
    <phoneticPr fontId="4"/>
  </si>
  <si>
    <t>サービス提供</t>
    <rPh sb="4" eb="6">
      <t>テイキョウ</t>
    </rPh>
    <phoneticPr fontId="4"/>
  </si>
  <si>
    <t>Ⅲ</t>
    <phoneticPr fontId="4"/>
  </si>
  <si>
    <t>②1日あたりの介護報酬額（　*30）と、上記の加算単位数を合計</t>
    <rPh sb="2" eb="3">
      <t>ニチ</t>
    </rPh>
    <rPh sb="20" eb="22">
      <t>ジョウキ</t>
    </rPh>
    <rPh sb="23" eb="25">
      <t>カサン</t>
    </rPh>
    <rPh sb="25" eb="28">
      <t>タンイスウ</t>
    </rPh>
    <rPh sb="29" eb="31">
      <t>ゴウケイ</t>
    </rPh>
    <phoneticPr fontId="4"/>
  </si>
  <si>
    <t>要支援１</t>
    <rPh sb="0" eb="3">
      <t>ヨウシエン</t>
    </rPh>
    <phoneticPr fontId="74"/>
  </si>
  <si>
    <t>要支援２</t>
    <rPh sb="0" eb="3">
      <t>ヨウシエン</t>
    </rPh>
    <phoneticPr fontId="74"/>
  </si>
  <si>
    <t>要介護１</t>
    <rPh sb="0" eb="1">
      <t>ヨウ</t>
    </rPh>
    <rPh sb="1" eb="3">
      <t>カイゴ</t>
    </rPh>
    <phoneticPr fontId="74"/>
  </si>
  <si>
    <t>要介護２</t>
    <rPh sb="0" eb="1">
      <t>ヨウ</t>
    </rPh>
    <rPh sb="1" eb="3">
      <t>カイゴ</t>
    </rPh>
    <phoneticPr fontId="74"/>
  </si>
  <si>
    <t>要介護３</t>
    <rPh sb="0" eb="1">
      <t>ヨウ</t>
    </rPh>
    <rPh sb="1" eb="3">
      <t>カイゴ</t>
    </rPh>
    <phoneticPr fontId="74"/>
  </si>
  <si>
    <t>要介護４</t>
    <rPh sb="0" eb="1">
      <t>ヨウ</t>
    </rPh>
    <rPh sb="1" eb="3">
      <t>カイゴ</t>
    </rPh>
    <phoneticPr fontId="74"/>
  </si>
  <si>
    <t>要介護５</t>
    <rPh sb="0" eb="1">
      <t>ヨウ</t>
    </rPh>
    <rPh sb="1" eb="3">
      <t>カイゴ</t>
    </rPh>
    <phoneticPr fontId="74"/>
  </si>
  <si>
    <t>③　②の値に地域係数を掛ける（小数点以下切り捨て）</t>
    <rPh sb="4" eb="5">
      <t>アタイ</t>
    </rPh>
    <rPh sb="6" eb="10">
      <t>チイキケイスウ</t>
    </rPh>
    <rPh sb="11" eb="12">
      <t>カ</t>
    </rPh>
    <rPh sb="15" eb="18">
      <t>ショウスウテン</t>
    </rPh>
    <rPh sb="18" eb="20">
      <t>イカ</t>
    </rPh>
    <rPh sb="20" eb="21">
      <t>キ</t>
    </rPh>
    <rPh sb="22" eb="23">
      <t>ス</t>
    </rPh>
    <phoneticPr fontId="4"/>
  </si>
  <si>
    <t>④　左の本表にて自己負担1～3割負担の金額を算出する</t>
    <rPh sb="2" eb="3">
      <t>ヒダリ</t>
    </rPh>
    <rPh sb="4" eb="6">
      <t>ホンヒョウ</t>
    </rPh>
    <rPh sb="8" eb="12">
      <t>ジコフタン</t>
    </rPh>
    <rPh sb="15" eb="16">
      <t>ワリ</t>
    </rPh>
    <rPh sb="16" eb="18">
      <t>フタン</t>
    </rPh>
    <rPh sb="19" eb="21">
      <t>キンガク</t>
    </rPh>
    <rPh sb="22" eb="24">
      <t>サンシュツ</t>
    </rPh>
    <phoneticPr fontId="4"/>
  </si>
  <si>
    <t xml:space="preserve">
⇒関数
　介護報酬全額③の数値から、9～7割の金額（小数点以下切り捨て）を差し引く</t>
    <rPh sb="2" eb="4">
      <t>カンスウ</t>
    </rPh>
    <rPh sb="6" eb="10">
      <t>カイゴホウシュウ</t>
    </rPh>
    <rPh sb="10" eb="12">
      <t>ゼンガク</t>
    </rPh>
    <rPh sb="14" eb="16">
      <t>スウチ</t>
    </rPh>
    <rPh sb="22" eb="23">
      <t>ワリ</t>
    </rPh>
    <rPh sb="24" eb="26">
      <t>キンガク</t>
    </rPh>
    <rPh sb="27" eb="32">
      <t>ショウスウテンイカ</t>
    </rPh>
    <rPh sb="32" eb="33">
      <t>キ</t>
    </rPh>
    <rPh sb="34" eb="35">
      <t>ス</t>
    </rPh>
    <rPh sb="38" eb="39">
      <t>サ</t>
    </rPh>
    <rPh sb="40" eb="41">
      <t>ヒ</t>
    </rPh>
    <phoneticPr fontId="4"/>
  </si>
  <si>
    <t>2.3</t>
    <phoneticPr fontId="4"/>
  </si>
  <si>
    <t>医療機関での長期療養等</t>
    <rPh sb="10" eb="11">
      <t>トウ</t>
    </rPh>
    <phoneticPr fontId="4"/>
  </si>
  <si>
    <r>
      <t>・本表は、</t>
    </r>
    <r>
      <rPr>
        <sz val="11"/>
        <color theme="4" tint="-0.249977111117893"/>
        <rFont val="ＭＳ Ｐゴシック"/>
        <family val="3"/>
        <charset val="128"/>
      </rPr>
      <t>サービス提供体制強化加算Ⅲ、協力医療機関連携加算Ⅰ、夜間看護体制加算Ⅱ</t>
    </r>
    <r>
      <rPr>
        <sz val="11"/>
        <rFont val="ＭＳ Ｐゴシック"/>
        <family val="3"/>
        <charset val="128"/>
      </rPr>
      <t>を算定の場合の例です。</t>
    </r>
    <phoneticPr fontId="4"/>
  </si>
  <si>
    <t>１５年以上</t>
    <rPh sb="2" eb="5">
      <t>ネンイジョウ</t>
    </rPh>
    <phoneticPr fontId="4"/>
  </si>
  <si>
    <t>Ⅰ</t>
    <phoneticPr fontId="4"/>
  </si>
  <si>
    <t>平成</t>
  </si>
  <si>
    <t>9（1997）年5月26日</t>
    <phoneticPr fontId="4"/>
  </si>
  <si>
    <t>２</t>
    <phoneticPr fontId="4"/>
  </si>
  <si>
    <t>15（2003）年11月1日</t>
    <phoneticPr fontId="4"/>
  </si>
  <si>
    <t>令和</t>
  </si>
  <si>
    <t>3（2021）年11月1日</t>
    <phoneticPr fontId="4"/>
  </si>
  <si>
    <t>18（2006）年4月1日</t>
    <phoneticPr fontId="4"/>
  </si>
  <si>
    <t>15（2003）年11月1日</t>
    <rPh sb="8" eb="9">
      <t>ネン</t>
    </rPh>
    <phoneticPr fontId="4"/>
  </si>
  <si>
    <t>35（2023)年10月末日</t>
    <rPh sb="8" eb="9">
      <t>ネン</t>
    </rPh>
    <rPh sb="11" eb="12">
      <t>ガツ</t>
    </rPh>
    <rPh sb="12" eb="13">
      <t>マツ</t>
    </rPh>
    <rPh sb="13" eb="14">
      <t>ニチ</t>
    </rPh>
    <phoneticPr fontId="4"/>
  </si>
  <si>
    <t>15（2003）年9月1日</t>
    <rPh sb="8" eb="9">
      <t>ネン</t>
    </rPh>
    <phoneticPr fontId="4"/>
  </si>
  <si>
    <t>49室</t>
    <rPh sb="2" eb="3">
      <t>シツ</t>
    </rPh>
    <phoneticPr fontId="4"/>
  </si>
  <si>
    <t>（49室）</t>
    <rPh sb="3" eb="4">
      <t>シツ</t>
    </rPh>
    <phoneticPr fontId="4"/>
  </si>
  <si>
    <t>ヶ所</t>
    <rPh sb="1" eb="2">
      <t>ショ</t>
    </rPh>
    <phoneticPr fontId="4"/>
  </si>
  <si>
    <t>ヶ所</t>
    <phoneticPr fontId="4"/>
  </si>
  <si>
    <t>事務所/職員が携帯している
ＰＨＳ</t>
    <phoneticPr fontId="4"/>
  </si>
  <si>
    <t>夜勤帯の設定時間（16時～  翌10時）</t>
    <rPh sb="0" eb="2">
      <t>ヤキン</t>
    </rPh>
    <rPh sb="2" eb="3">
      <t>タイ</t>
    </rPh>
    <rPh sb="4" eb="6">
      <t>セッテイ</t>
    </rPh>
    <rPh sb="6" eb="8">
      <t>ジカン</t>
    </rPh>
    <phoneticPr fontId="4"/>
  </si>
  <si>
    <t>月額費用の合計</t>
    <rPh sb="0" eb="2">
      <t>ゲツガク</t>
    </rPh>
    <rPh sb="2" eb="4">
      <t>ヒヨウ</t>
    </rPh>
    <rPh sb="5" eb="7">
      <t>ゴウケイ</t>
    </rPh>
    <phoneticPr fontId="4"/>
  </si>
  <si>
    <r>
      <t>備考　介護保険費用１割</t>
    </r>
    <r>
      <rPr>
        <u/>
        <sz val="11"/>
        <color indexed="10"/>
        <rFont val="ＭＳ 明朝"/>
        <family val="1"/>
        <charset val="128"/>
      </rPr>
      <t>、２割</t>
    </r>
    <r>
      <rPr>
        <sz val="11"/>
        <rFont val="ＭＳ 明朝"/>
        <family val="1"/>
        <charset val="128"/>
      </rPr>
      <t>又は</t>
    </r>
    <r>
      <rPr>
        <u/>
        <sz val="11"/>
        <color indexed="10"/>
        <rFont val="ＭＳ 明朝"/>
        <family val="1"/>
        <charset val="128"/>
      </rPr>
      <t>３</t>
    </r>
    <r>
      <rPr>
        <sz val="11"/>
        <rFont val="ＭＳ 明朝"/>
        <family val="1"/>
        <charset val="128"/>
      </rPr>
      <t>割の利用者負担（利用者の所得等に応じて負担割合が変わる。）※介護予防・地域密着型の場合を含む。詳細は別添３及び４のとおりです。
　</t>
    </r>
    <r>
      <rPr>
        <sz val="10"/>
        <rFont val="ＭＳ 明朝"/>
        <family val="1"/>
        <charset val="128"/>
      </rPr>
      <t>　　</t>
    </r>
    <rPh sb="0" eb="2">
      <t>ビコウ</t>
    </rPh>
    <rPh sb="13" eb="14">
      <t>ワリ</t>
    </rPh>
    <rPh sb="47" eb="49">
      <t>カイゴ</t>
    </rPh>
    <rPh sb="49" eb="51">
      <t>ヨボウ</t>
    </rPh>
    <rPh sb="52" eb="54">
      <t>チイキ</t>
    </rPh>
    <rPh sb="54" eb="57">
      <t>ミッチャクガタ</t>
    </rPh>
    <rPh sb="58" eb="60">
      <t>バアイ</t>
    </rPh>
    <rPh sb="61" eb="62">
      <t>フク</t>
    </rPh>
    <rPh sb="64" eb="66">
      <t>ショウサイ</t>
    </rPh>
    <rPh sb="67" eb="69">
      <t>ベッテン</t>
    </rPh>
    <rPh sb="70" eb="71">
      <t>オヨ</t>
    </rPh>
    <phoneticPr fontId="4"/>
  </si>
  <si>
    <t>ヶ月分</t>
    <phoneticPr fontId="4"/>
  </si>
  <si>
    <t>窓口の名称（介護サービス・事故・虐待の場合）</t>
    <rPh sb="0" eb="2">
      <t>マドグチ</t>
    </rPh>
    <rPh sb="3" eb="5">
      <t>メイショウ</t>
    </rPh>
    <rPh sb="6" eb="8">
      <t>カイゴ</t>
    </rPh>
    <rPh sb="13" eb="15">
      <t>ジコ</t>
    </rPh>
    <rPh sb="16" eb="18">
      <t>ギャクタイ</t>
    </rPh>
    <rPh sb="19" eb="21">
      <t>バアイ</t>
    </rPh>
    <phoneticPr fontId="4"/>
  </si>
  <si>
    <t>寝屋川市福祉部　高齢介護室</t>
    <phoneticPr fontId="4"/>
  </si>
  <si>
    <t>072-838-0518</t>
    <phoneticPr fontId="4"/>
  </si>
  <si>
    <t>寝屋川市福祉部指導監査課</t>
    <phoneticPr fontId="4"/>
  </si>
  <si>
    <t>072-812-2027</t>
    <phoneticPr fontId="4"/>
  </si>
  <si>
    <r>
      <t>窓口の名称</t>
    </r>
    <r>
      <rPr>
        <sz val="10"/>
        <rFont val="ＭＳ 明朝"/>
        <family val="1"/>
        <charset val="128"/>
      </rPr>
      <t>（サービス付き高齢者向け住宅所管庁）</t>
    </r>
    <rPh sb="0" eb="2">
      <t>マドグチ</t>
    </rPh>
    <rPh sb="3" eb="5">
      <t>メイショウ</t>
    </rPh>
    <rPh sb="19" eb="21">
      <t>ショカン</t>
    </rPh>
    <rPh sb="21" eb="22">
      <t>チョウ</t>
    </rPh>
    <phoneticPr fontId="4"/>
  </si>
  <si>
    <t>15年8月7日　
高施第1249号</t>
    <phoneticPr fontId="4"/>
  </si>
  <si>
    <t>その他</t>
  </si>
  <si>
    <t>そんぽの家　寝屋川寿町（生活相談員）またはご要望カード</t>
    <rPh sb="4" eb="5">
      <t>イエ</t>
    </rPh>
    <rPh sb="6" eb="8">
      <t>ネヤ</t>
    </rPh>
    <rPh sb="8" eb="9">
      <t>カワ</t>
    </rPh>
    <rPh sb="9" eb="11">
      <t>コトブキチョウ</t>
    </rPh>
    <rPh sb="12" eb="14">
      <t>セイカツ</t>
    </rPh>
    <rPh sb="14" eb="17">
      <t>ソウダンイン</t>
    </rPh>
    <rPh sb="22" eb="24">
      <t>ヨウボウ</t>
    </rPh>
    <phoneticPr fontId="4"/>
  </si>
  <si>
    <t>072－833－8730</t>
    <phoneticPr fontId="4"/>
  </si>
  <si>
    <t>072－833－8661</t>
    <phoneticPr fontId="4"/>
  </si>
  <si>
    <t>※別添１（別に実施する介護サービス一覧表）
介護保険事業</t>
    <rPh sb="1" eb="3">
      <t>ベッテン</t>
    </rPh>
    <rPh sb="5" eb="6">
      <t>ベツ</t>
    </rPh>
    <rPh sb="7" eb="9">
      <t>ジッシ</t>
    </rPh>
    <rPh sb="11" eb="13">
      <t>カイゴ</t>
    </rPh>
    <rPh sb="17" eb="19">
      <t>イチラン</t>
    </rPh>
    <rPh sb="19" eb="20">
      <t>ヒョウ</t>
    </rPh>
    <rPh sb="22" eb="24">
      <t>カイゴ</t>
    </rPh>
    <rPh sb="24" eb="26">
      <t>ホケン</t>
    </rPh>
    <rPh sb="26" eb="28">
      <t>ジギョウ</t>
    </rPh>
    <phoneticPr fontId="4"/>
  </si>
  <si>
    <t>消防計画</t>
  </si>
  <si>
    <r>
      <t>７　規模及び構造設備(9)二イ　入居者が週２回以上の入浴ができる機会を確保するため、</t>
    </r>
    <r>
      <rPr>
        <u/>
        <sz val="10"/>
        <rFont val="ＭＳ 明朝"/>
        <family val="1"/>
        <charset val="128"/>
      </rPr>
      <t>10名程度に１か所以上</t>
    </r>
    <r>
      <rPr>
        <sz val="10"/>
        <rFont val="ＭＳ 明朝"/>
        <family val="1"/>
        <charset val="128"/>
      </rPr>
      <t>の浴室を設置すること。
下線部につき、当該建築物の設置以降の2017年に当該指針が改訂されて新たに追加された項目のため、下線部の数値を満たしていない。しかしながら、運営上、週２回以上の入浴機会は確保している。</t>
    </r>
    <rPh sb="65" eb="68">
      <t>カセンブ</t>
    </rPh>
    <rPh sb="72" eb="74">
      <t>トウガイ</t>
    </rPh>
    <rPh sb="74" eb="77">
      <t>ケンチクブツ</t>
    </rPh>
    <rPh sb="78" eb="80">
      <t>セッチ</t>
    </rPh>
    <rPh sb="80" eb="82">
      <t>イコウ</t>
    </rPh>
    <rPh sb="89" eb="91">
      <t>トウガイ</t>
    </rPh>
    <rPh sb="91" eb="93">
      <t>シシン</t>
    </rPh>
    <rPh sb="94" eb="96">
      <t>カイテイ</t>
    </rPh>
    <rPh sb="99" eb="100">
      <t>アラ</t>
    </rPh>
    <rPh sb="102" eb="104">
      <t>ツイカ</t>
    </rPh>
    <rPh sb="107" eb="109">
      <t>コウモク</t>
    </rPh>
    <rPh sb="113" eb="116">
      <t>カセンブ</t>
    </rPh>
    <rPh sb="117" eb="119">
      <t>スウチ</t>
    </rPh>
    <rPh sb="120" eb="121">
      <t>ミ</t>
    </rPh>
    <rPh sb="135" eb="138">
      <t>ウンエイジョウ</t>
    </rPh>
    <rPh sb="139" eb="140">
      <t>シュウ</t>
    </rPh>
    <rPh sb="141" eb="142">
      <t>カイ</t>
    </rPh>
    <rPh sb="142" eb="144">
      <t>イジョウ</t>
    </rPh>
    <rPh sb="145" eb="147">
      <t>ニュウヨク</t>
    </rPh>
    <rPh sb="147" eb="149">
      <t>キカイ</t>
    </rPh>
    <rPh sb="150" eb="152">
      <t>カクホ</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</si>
</sst>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quot;その他場合：&quot;############"/>
    <numFmt numFmtId="177" formatCode="##&quot;分&quot;"/>
    <numFmt numFmtId="178" formatCode="##0&quot;歳&quot;"/>
    <numFmt numFmtId="179" formatCode="#,##0&quot;円&quot;"/>
    <numFmt numFmtId="180" formatCode="#,##0&quot;か&quot;&quot;月&quot;"/>
    <numFmt numFmtId="181" formatCode="#,##0&quot;人&quot;"/>
    <numFmt numFmtId="182" formatCode="#,##0_ "/>
    <numFmt numFmtId="183" formatCode="&quot;職名／氏名&quot;######"/>
    <numFmt numFmtId="184" formatCode="#,##0&quot;階&quot;"/>
    <numFmt numFmtId="185" formatCode="0_);[Red]\(0\)"/>
    <numFmt numFmtId="186" formatCode="0.0_ "/>
    <numFmt numFmtId="187" formatCode="##.##&quot;円&quot;"/>
    <numFmt numFmtId="188" formatCode="@&quot;日あたり（円）&quot;"/>
    <numFmt numFmtId="189" formatCode="#,##0&quot;室&quot;"/>
    <numFmt numFmtId="190" formatCode="\(#,##0&quot;室&quot;\)"/>
    <numFmt numFmtId="191" formatCode="yyyy&quot;年&quot;m&quot;月&quot;d&quot;日&quot;;@"/>
    <numFmt numFmtId="192" formatCode="#,###&quot;円&quot;"/>
    <numFmt numFmtId="193" formatCode="0.00_);[Red]\(0.00\)"/>
    <numFmt numFmtId="194" formatCode="#,###&quot;単位/日&quot;"/>
    <numFmt numFmtId="195" formatCode="#,###&quot;単位/月&quot;"/>
    <numFmt numFmtId="196" formatCode="#,###&quot;単位/回&quot;"/>
    <numFmt numFmtId="197" formatCode="#,##0.0_);[Red]\(#,##0.0\)"/>
    <numFmt numFmtId="198" formatCode="#,##0.0_ "/>
  </numFmts>
  <fonts count="8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u/>
      <sz val="11"/>
      <name val="ＭＳ 明朝"/>
      <family val="1"/>
      <charset val="128"/>
    </font>
    <font>
      <b/>
      <sz val="11"/>
      <name val="ＭＳ Ｐゴシック"/>
      <family val="3"/>
      <charset val="128"/>
    </font>
    <font>
      <sz val="9"/>
      <name val="ＭＳ 明朝"/>
      <family val="1"/>
      <charset val="128"/>
    </font>
    <font>
      <sz val="10"/>
      <name val="ＭＳ 明朝"/>
      <family val="1"/>
      <charset val="128"/>
    </font>
    <font>
      <sz val="9"/>
      <name val="ＭＳ Ｐゴシック"/>
      <family val="3"/>
      <charset val="128"/>
    </font>
    <font>
      <sz val="10"/>
      <name val="ＭＳ Ｐゴシック"/>
      <family val="3"/>
      <charset val="128"/>
    </font>
    <font>
      <b/>
      <sz val="11"/>
      <name val="ＭＳ 明朝"/>
      <family val="1"/>
      <charset val="128"/>
    </font>
    <font>
      <sz val="8"/>
      <name val="ＭＳ 明朝"/>
      <family val="1"/>
      <charset val="128"/>
    </font>
    <font>
      <b/>
      <sz val="12"/>
      <name val="ＭＳ 明朝"/>
      <family val="1"/>
      <charset val="128"/>
    </font>
    <font>
      <sz val="12"/>
      <name val="ＭＳ Ｐゴシック"/>
      <family val="3"/>
      <charset val="128"/>
    </font>
    <font>
      <b/>
      <sz val="12"/>
      <name val="ＭＳ Ｐゴシック"/>
      <family val="3"/>
      <charset val="128"/>
    </font>
    <font>
      <b/>
      <sz val="10"/>
      <name val="ＭＳ Ｐゴシック"/>
      <family val="3"/>
      <charset val="128"/>
    </font>
    <font>
      <sz val="14"/>
      <name val="ＭＳ 明朝"/>
      <family val="1"/>
      <charset val="128"/>
    </font>
    <font>
      <sz val="10.5"/>
      <name val="ＭＳ 明朝"/>
      <family val="1"/>
      <charset val="128"/>
    </font>
    <font>
      <sz val="7"/>
      <name val="ＭＳ 明朝"/>
      <family val="1"/>
      <charset val="128"/>
    </font>
    <font>
      <sz val="9"/>
      <name val="Century"/>
      <family val="1"/>
    </font>
    <font>
      <sz val="10"/>
      <name val="Century"/>
      <family val="1"/>
    </font>
    <font>
      <sz val="9"/>
      <name val="ＭＳ Ｐ明朝"/>
      <family val="1"/>
      <charset val="128"/>
    </font>
    <font>
      <sz val="11"/>
      <color theme="1"/>
      <name val="ＭＳ Ｐゴシック"/>
      <family val="3"/>
      <charset val="128"/>
      <scheme val="minor"/>
    </font>
    <font>
      <u/>
      <sz val="11"/>
      <color theme="10"/>
      <name val="ＭＳ Ｐゴシック"/>
      <family val="3"/>
      <charset val="128"/>
    </font>
    <font>
      <sz val="11"/>
      <color theme="1"/>
      <name val="ＭＳ 明朝"/>
      <family val="1"/>
      <charset val="128"/>
    </font>
    <font>
      <sz val="11"/>
      <color theme="4" tint="0.79998168889431442"/>
      <name val="ＭＳ Ｐゴシック"/>
      <family val="3"/>
      <charset val="128"/>
    </font>
    <font>
      <sz val="12"/>
      <color theme="1"/>
      <name val="ＭＳ 明朝"/>
      <family val="1"/>
      <charset val="128"/>
    </font>
    <font>
      <sz val="9"/>
      <color theme="8" tint="0.79998168889431442"/>
      <name val="ＭＳ Ｐゴシック"/>
      <family val="3"/>
      <charset val="128"/>
    </font>
    <font>
      <b/>
      <sz val="11"/>
      <name val="ＭＳ Ｐゴシック"/>
      <family val="3"/>
      <charset val="128"/>
      <scheme val="major"/>
    </font>
    <font>
      <sz val="11"/>
      <name val="ＭＳ Ｐゴシック"/>
      <family val="3"/>
      <charset val="128"/>
      <scheme val="major"/>
    </font>
    <font>
      <sz val="8"/>
      <name val="ＭＳ Ｐゴシック"/>
      <family val="3"/>
      <charset val="128"/>
    </font>
    <font>
      <sz val="9"/>
      <name val="Century"/>
      <family val="1"/>
      <charset val="128"/>
    </font>
    <font>
      <sz val="10"/>
      <color theme="8" tint="0.79998168889431442"/>
      <name val="ＭＳ Ｐゴシック"/>
      <family val="3"/>
      <charset val="128"/>
    </font>
    <font>
      <sz val="10"/>
      <color rgb="FFFFC000"/>
      <name val="ＭＳ Ｐゴシック"/>
      <family val="3"/>
      <charset val="128"/>
    </font>
    <font>
      <sz val="10"/>
      <color theme="4" tint="0.79998168889431442"/>
      <name val="ＭＳ Ｐゴシック"/>
      <family val="3"/>
      <charset val="128"/>
    </font>
    <font>
      <b/>
      <u/>
      <sz val="10"/>
      <color theme="4" tint="0.79998168889431442"/>
      <name val="ＭＳ Ｐゴシック"/>
      <family val="3"/>
      <charset val="128"/>
    </font>
    <font>
      <b/>
      <sz val="16"/>
      <color theme="1"/>
      <name val="Yu Gothic Medium"/>
      <family val="3"/>
      <charset val="128"/>
    </font>
    <font>
      <sz val="11"/>
      <name val="Yu Gothic Medium"/>
      <family val="3"/>
      <charset val="128"/>
    </font>
    <font>
      <b/>
      <sz val="10"/>
      <name val="游ゴシック"/>
      <family val="3"/>
      <charset val="128"/>
    </font>
    <font>
      <sz val="10"/>
      <name val="游ゴシック"/>
      <family val="3"/>
      <charset val="128"/>
    </font>
    <font>
      <b/>
      <u/>
      <sz val="10"/>
      <name val="游ゴシック"/>
      <family val="3"/>
      <charset val="128"/>
    </font>
    <font>
      <b/>
      <sz val="11"/>
      <name val="Yu Gothic Medium"/>
      <family val="3"/>
      <charset val="128"/>
    </font>
    <font>
      <sz val="6"/>
      <name val="ＭＳ Ｐゴシック"/>
      <family val="2"/>
      <charset val="128"/>
      <scheme val="minor"/>
    </font>
    <font>
      <sz val="9"/>
      <name val="Yu Gothic UI"/>
      <family val="3"/>
      <charset val="128"/>
    </font>
    <font>
      <sz val="10"/>
      <name val="Yu Gothic UI"/>
      <family val="3"/>
      <charset val="128"/>
    </font>
    <font>
      <b/>
      <sz val="22"/>
      <name val="Yu Gothic UI"/>
      <family val="3"/>
      <charset val="128"/>
    </font>
    <font>
      <b/>
      <sz val="36"/>
      <name val="Yu Gothic UI"/>
      <family val="3"/>
      <charset val="128"/>
    </font>
    <font>
      <b/>
      <sz val="24"/>
      <name val="Yu Gothic UI"/>
      <family val="3"/>
      <charset val="128"/>
    </font>
    <font>
      <sz val="18"/>
      <name val="Yu Gothic UI"/>
      <family val="3"/>
      <charset val="128"/>
    </font>
    <font>
      <b/>
      <sz val="48"/>
      <name val="Yu Gothic UI"/>
      <family val="3"/>
      <charset val="128"/>
    </font>
    <font>
      <b/>
      <u/>
      <sz val="18"/>
      <color rgb="FFFF0000"/>
      <name val="Yu Gothic UI"/>
      <family val="3"/>
      <charset val="128"/>
    </font>
    <font>
      <b/>
      <sz val="18"/>
      <name val="Yu Gothic UI"/>
      <family val="3"/>
      <charset val="128"/>
    </font>
    <font>
      <sz val="6"/>
      <name val="ＭＳ 明朝"/>
      <family val="2"/>
      <charset val="128"/>
    </font>
    <font>
      <b/>
      <sz val="20"/>
      <name val="Yu Gothic UI"/>
      <family val="3"/>
      <charset val="128"/>
    </font>
    <font>
      <u/>
      <sz val="11"/>
      <color indexed="36"/>
      <name val="ＭＳ Ｐゴシック"/>
      <family val="3"/>
      <charset val="128"/>
    </font>
    <font>
      <sz val="18"/>
      <color rgb="FFFF0000"/>
      <name val="Yu Gothic UI"/>
      <family val="3"/>
      <charset val="128"/>
    </font>
    <font>
      <sz val="11"/>
      <name val="Yu Gothic UI"/>
      <family val="3"/>
      <charset val="128"/>
    </font>
    <font>
      <sz val="8"/>
      <name val="Century"/>
      <family val="1"/>
      <charset val="128"/>
    </font>
    <font>
      <sz val="8"/>
      <name val="ＭＳ Ｐ明朝"/>
      <family val="1"/>
      <charset val="128"/>
    </font>
    <font>
      <sz val="8"/>
      <name val="Century"/>
      <family val="1"/>
    </font>
    <font>
      <sz val="13"/>
      <name val="ＭＳ 明朝"/>
      <family val="1"/>
      <charset val="128"/>
    </font>
    <font>
      <sz val="9.5"/>
      <name val="ＭＳ 明朝"/>
      <family val="1"/>
      <charset val="128"/>
    </font>
    <font>
      <sz val="9.5"/>
      <name val="ＭＳ Ｐゴシック"/>
      <family val="3"/>
      <charset val="128"/>
    </font>
    <font>
      <b/>
      <sz val="14"/>
      <color theme="1"/>
      <name val="Yu Gothic Medium"/>
      <family val="3"/>
      <charset val="128"/>
    </font>
    <font>
      <sz val="9"/>
      <name val="游ゴシック"/>
      <family val="3"/>
      <charset val="128"/>
    </font>
    <font>
      <b/>
      <u/>
      <sz val="9"/>
      <name val="游ゴシック"/>
      <family val="3"/>
      <charset val="128"/>
    </font>
    <font>
      <b/>
      <sz val="9"/>
      <name val="游ゴシック"/>
      <family val="3"/>
      <charset val="128"/>
    </font>
    <font>
      <sz val="11"/>
      <color theme="4" tint="-0.249977111117893"/>
      <name val="ＭＳ Ｐゴシック"/>
      <family val="3"/>
      <charset val="128"/>
    </font>
    <font>
      <sz val="11"/>
      <name val="ＭＳ Ｐゴシック"/>
      <family val="3"/>
    </font>
    <font>
      <b/>
      <sz val="12"/>
      <color rgb="FFFF0000"/>
      <name val="ＭＳ Ｐゴシック"/>
      <family val="3"/>
      <charset val="128"/>
    </font>
    <font>
      <sz val="10"/>
      <name val="ＭＳ Ｐゴシック"/>
      <family val="3"/>
    </font>
    <font>
      <sz val="6"/>
      <name val="ＭＳ Ｐゴシック"/>
      <family val="3"/>
    </font>
    <font>
      <sz val="11"/>
      <color theme="1"/>
      <name val="ＭＳ 明朝"/>
      <family val="1"/>
    </font>
    <font>
      <sz val="12"/>
      <color theme="1"/>
      <name val="ＭＳ Ｐゴシック"/>
      <family val="3"/>
      <charset val="128"/>
    </font>
    <font>
      <b/>
      <sz val="12"/>
      <color theme="1"/>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明朝"/>
      <family val="1"/>
    </font>
    <font>
      <sz val="12"/>
      <color theme="1"/>
      <name val="ＭＳ 明朝"/>
      <family val="1"/>
    </font>
    <font>
      <u/>
      <sz val="9"/>
      <color theme="10"/>
      <name val="ＭＳ Ｐゴシック"/>
      <family val="3"/>
      <charset val="128"/>
    </font>
    <font>
      <sz val="8"/>
      <color theme="1"/>
      <name val="ＭＳ 明朝"/>
      <family val="1"/>
    </font>
    <font>
      <sz val="6"/>
      <name val="ＭＳ 明朝"/>
      <family val="1"/>
      <charset val="128"/>
    </font>
    <font>
      <u/>
      <sz val="11"/>
      <color indexed="10"/>
      <name val="ＭＳ 明朝"/>
      <family val="1"/>
      <charset val="128"/>
    </font>
    <font>
      <b/>
      <sz val="9"/>
      <color indexed="81"/>
      <name val="MS P ゴシック"/>
      <family val="3"/>
      <charset val="128"/>
    </font>
    <font>
      <sz val="9"/>
      <color indexed="81"/>
      <name val="MS P ゴシック"/>
      <family val="3"/>
      <charset val="128"/>
    </font>
    <font>
      <u/>
      <sz val="10"/>
      <name val="ＭＳ 明朝"/>
      <family val="1"/>
      <charset val="128"/>
    </font>
  </fonts>
  <fills count="12">
    <fill>
      <patternFill patternType="none"/>
    </fill>
    <fill>
      <patternFill patternType="gray125"/>
    </fill>
    <fill>
      <patternFill patternType="solid">
        <fgColor rgb="FFD6FEDB"/>
        <bgColor indexed="64"/>
      </patternFill>
    </fill>
    <fill>
      <patternFill patternType="solid">
        <fgColor rgb="FFFFFFCC"/>
        <bgColor indexed="64"/>
      </patternFill>
    </fill>
    <fill>
      <patternFill patternType="solid">
        <fgColor rgb="FFFFCCFF"/>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indexed="13"/>
        <bgColor indexed="64"/>
      </patternFill>
    </fill>
  </fills>
  <borders count="162">
    <border>
      <left/>
      <right/>
      <top/>
      <bottom/>
      <diagonal/>
    </border>
    <border>
      <left/>
      <right/>
      <top/>
      <bottom style="thin">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thin">
        <color indexed="64"/>
      </top>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hair">
        <color auto="1"/>
      </right>
      <top/>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hair">
        <color indexed="64"/>
      </left>
      <right style="thin">
        <color indexed="64"/>
      </right>
      <top/>
      <bottom/>
      <diagonal/>
    </border>
    <border>
      <left style="hair">
        <color indexed="64"/>
      </left>
      <right style="medium">
        <color indexed="64"/>
      </right>
      <top/>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right/>
      <top style="thick">
        <color indexed="64"/>
      </top>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style="thick">
        <color indexed="64"/>
      </bottom>
      <diagonal/>
    </border>
  </borders>
  <cellStyleXfs count="11">
    <xf numFmtId="0" fontId="0" fillId="0" borderId="0">
      <alignment vertical="center"/>
    </xf>
    <xf numFmtId="0" fontId="26" fillId="0" borderId="0" applyNumberFormat="0" applyFill="0" applyBorder="0" applyAlignment="0" applyProtection="0">
      <alignment vertical="center"/>
    </xf>
    <xf numFmtId="6" fontId="3" fillId="0" borderId="0" applyFont="0" applyFill="0" applyBorder="0" applyAlignment="0" applyProtection="0">
      <alignment vertical="center"/>
    </xf>
    <xf numFmtId="0" fontId="3" fillId="0" borderId="0">
      <alignment vertical="center"/>
    </xf>
    <xf numFmtId="0" fontId="25" fillId="0" borderId="0">
      <alignment vertical="center"/>
    </xf>
    <xf numFmtId="0" fontId="11" fillId="0" borderId="0"/>
    <xf numFmtId="0" fontId="3" fillId="0" borderId="0"/>
    <xf numFmtId="0" fontId="3" fillId="0" borderId="0"/>
    <xf numFmtId="0" fontId="2" fillId="0" borderId="0">
      <alignment vertical="center"/>
    </xf>
    <xf numFmtId="38" fontId="3" fillId="0" borderId="0" applyFont="0" applyFill="0" applyBorder="0" applyAlignment="0" applyProtection="0">
      <alignment vertical="center"/>
    </xf>
    <xf numFmtId="0" fontId="71" fillId="0" borderId="0">
      <alignment vertical="center"/>
    </xf>
  </cellStyleXfs>
  <cellXfs count="1522">
    <xf numFmtId="0" fontId="0" fillId="0" borderId="0" xfId="0">
      <alignment vertical="center"/>
    </xf>
    <xf numFmtId="0" fontId="5" fillId="0" borderId="0" xfId="0" applyFont="1" applyAlignment="1">
      <alignment horizontal="left" vertical="center"/>
    </xf>
    <xf numFmtId="49" fontId="5" fillId="0" borderId="0" xfId="0" applyNumberFormat="1" applyFont="1">
      <alignment vertical="center"/>
    </xf>
    <xf numFmtId="0" fontId="5" fillId="0" borderId="0" xfId="0" applyFont="1">
      <alignment vertical="center"/>
    </xf>
    <xf numFmtId="0" fontId="0" fillId="0" borderId="0" xfId="0" applyAlignment="1">
      <alignment horizontal="left" vertical="center"/>
    </xf>
    <xf numFmtId="49" fontId="5" fillId="0" borderId="0" xfId="0" applyNumberFormat="1" applyFont="1" applyAlignment="1">
      <alignment horizontal="left" vertical="center"/>
    </xf>
    <xf numFmtId="0" fontId="5" fillId="0" borderId="0" xfId="0" applyFont="1" applyAlignment="1">
      <alignment horizontal="right" vertical="center" wrapText="1"/>
    </xf>
    <xf numFmtId="58" fontId="6" fillId="0" borderId="1" xfId="0" applyNumberFormat="1" applyFont="1" applyBorder="1">
      <alignment vertical="center"/>
    </xf>
    <xf numFmtId="0" fontId="6" fillId="0" borderId="1" xfId="0" applyFont="1" applyBorder="1" applyAlignment="1">
      <alignment horizontal="right" vertical="center"/>
    </xf>
    <xf numFmtId="49" fontId="8" fillId="0" borderId="0" xfId="0" applyNumberFormat="1" applyFont="1" applyAlignment="1">
      <alignment horizontal="left" vertical="center"/>
    </xf>
    <xf numFmtId="49" fontId="0" fillId="0" borderId="0" xfId="0" applyNumberFormat="1">
      <alignment vertical="center"/>
    </xf>
    <xf numFmtId="0" fontId="8" fillId="0" borderId="2" xfId="0" applyFont="1" applyBorder="1">
      <alignment vertical="center"/>
    </xf>
    <xf numFmtId="49" fontId="0" fillId="0" borderId="3" xfId="0" applyNumberFormat="1" applyBorder="1">
      <alignment vertical="center"/>
    </xf>
    <xf numFmtId="49" fontId="0" fillId="0" borderId="4" xfId="0" applyNumberFormat="1" applyBorder="1">
      <alignment vertical="center"/>
    </xf>
    <xf numFmtId="49" fontId="0" fillId="0" borderId="1" xfId="0" applyNumberFormat="1" applyBorder="1">
      <alignment vertical="center"/>
    </xf>
    <xf numFmtId="49" fontId="0" fillId="0" borderId="5" xfId="0" applyNumberFormat="1" applyBorder="1">
      <alignment vertical="center"/>
    </xf>
    <xf numFmtId="49" fontId="5" fillId="2" borderId="6" xfId="0" applyNumberFormat="1" applyFont="1" applyFill="1" applyBorder="1">
      <alignment vertical="center"/>
    </xf>
    <xf numFmtId="6" fontId="0" fillId="0" borderId="0" xfId="2" applyFont="1">
      <alignment vertical="center"/>
    </xf>
    <xf numFmtId="49" fontId="5" fillId="3" borderId="7" xfId="0" applyNumberFormat="1" applyFont="1" applyFill="1" applyBorder="1" applyAlignment="1">
      <alignment horizontal="left" vertical="center"/>
    </xf>
    <xf numFmtId="49" fontId="5" fillId="3" borderId="8" xfId="0" applyNumberFormat="1" applyFont="1" applyFill="1" applyBorder="1" applyAlignment="1">
      <alignment horizontal="left" vertical="center"/>
    </xf>
    <xf numFmtId="0" fontId="11" fillId="4" borderId="0" xfId="0" applyFont="1" applyFill="1">
      <alignment vertical="center"/>
    </xf>
    <xf numFmtId="0" fontId="11" fillId="0" borderId="0" xfId="0" applyFont="1" applyAlignment="1">
      <alignment horizontal="right" vertical="center"/>
    </xf>
    <xf numFmtId="4" fontId="11" fillId="0" borderId="0" xfId="0" applyNumberFormat="1" applyFont="1">
      <alignment vertical="center"/>
    </xf>
    <xf numFmtId="0" fontId="11" fillId="0" borderId="0" xfId="0" applyFont="1">
      <alignment vertical="center"/>
    </xf>
    <xf numFmtId="49" fontId="0" fillId="0" borderId="0" xfId="0" applyNumberFormat="1" applyAlignment="1">
      <alignment horizontal="left" vertical="top" wrapText="1"/>
    </xf>
    <xf numFmtId="49" fontId="5" fillId="3" borderId="6" xfId="0" applyNumberFormat="1" applyFont="1" applyFill="1" applyBorder="1">
      <alignment vertical="center"/>
    </xf>
    <xf numFmtId="49" fontId="5" fillId="0" borderId="9" xfId="0" applyNumberFormat="1" applyFont="1" applyBorder="1">
      <alignment vertical="center"/>
    </xf>
    <xf numFmtId="49" fontId="5" fillId="0" borderId="10" xfId="0" applyNumberFormat="1" applyFont="1" applyBorder="1">
      <alignment vertical="center"/>
    </xf>
    <xf numFmtId="49" fontId="5" fillId="3" borderId="12"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49" fontId="5" fillId="3" borderId="13" xfId="0" applyNumberFormat="1" applyFont="1" applyFill="1" applyBorder="1" applyAlignment="1">
      <alignment horizontal="left" vertical="center"/>
    </xf>
    <xf numFmtId="49" fontId="8" fillId="4" borderId="0" xfId="0" applyNumberFormat="1" applyFont="1" applyFill="1" applyAlignment="1">
      <alignment horizontal="left" vertical="center"/>
    </xf>
    <xf numFmtId="49" fontId="5" fillId="3" borderId="12" xfId="0" applyNumberFormat="1" applyFont="1" applyFill="1" applyBorder="1" applyAlignment="1">
      <alignment horizontal="left" vertical="center" wrapText="1"/>
    </xf>
    <xf numFmtId="0" fontId="5" fillId="0" borderId="0" xfId="0" applyFont="1" applyAlignment="1">
      <alignment vertical="center" wrapText="1"/>
    </xf>
    <xf numFmtId="49" fontId="5" fillId="0" borderId="0" xfId="0" applyNumberFormat="1" applyFont="1" applyAlignment="1">
      <alignment vertical="top"/>
    </xf>
    <xf numFmtId="0" fontId="5" fillId="0" borderId="0" xfId="0" applyFont="1" applyAlignment="1">
      <alignment vertical="top"/>
    </xf>
    <xf numFmtId="0" fontId="5" fillId="0" borderId="0" xfId="0" applyFont="1" applyAlignment="1">
      <alignment vertical="top" wrapText="1"/>
    </xf>
    <xf numFmtId="0" fontId="5" fillId="5" borderId="0" xfId="0" applyFont="1" applyFill="1" applyAlignment="1">
      <alignment vertical="top" wrapText="1"/>
    </xf>
    <xf numFmtId="0" fontId="5" fillId="5" borderId="0" xfId="0" applyFont="1" applyFill="1" applyAlignment="1">
      <alignment vertical="top"/>
    </xf>
    <xf numFmtId="0" fontId="5" fillId="0" borderId="16" xfId="0" applyFont="1" applyBorder="1" applyAlignment="1">
      <alignment horizontal="left" vertical="center"/>
    </xf>
    <xf numFmtId="0" fontId="5" fillId="0" borderId="18" xfId="0" applyFont="1" applyBorder="1" applyAlignment="1">
      <alignment horizontal="left" vertical="center"/>
    </xf>
    <xf numFmtId="0" fontId="0" fillId="0" borderId="0" xfId="0" applyAlignment="1">
      <alignment vertical="top" wrapText="1"/>
    </xf>
    <xf numFmtId="0" fontId="8" fillId="0" borderId="0" xfId="0" applyFont="1" applyAlignment="1">
      <alignment horizontal="left" vertical="center"/>
    </xf>
    <xf numFmtId="0" fontId="6" fillId="0" borderId="9" xfId="0" applyFont="1" applyBorder="1">
      <alignment vertical="center"/>
    </xf>
    <xf numFmtId="0" fontId="6" fillId="0" borderId="9" xfId="0" applyFont="1" applyBorder="1" applyAlignment="1">
      <alignment horizontal="center" vertical="center"/>
    </xf>
    <xf numFmtId="0" fontId="5" fillId="0" borderId="19" xfId="0" applyFont="1" applyBorder="1">
      <alignment vertical="center"/>
    </xf>
    <xf numFmtId="49" fontId="8" fillId="0" borderId="0" xfId="0" applyNumberFormat="1" applyFont="1">
      <alignment vertical="center"/>
    </xf>
    <xf numFmtId="0" fontId="8" fillId="0" borderId="0" xfId="0" applyFont="1">
      <alignment vertical="center"/>
    </xf>
    <xf numFmtId="0" fontId="5" fillId="0" borderId="0" xfId="0" applyFont="1" applyAlignment="1">
      <alignment horizontal="left" vertical="center" wrapText="1"/>
    </xf>
    <xf numFmtId="49" fontId="6" fillId="0" borderId="0" xfId="0" applyNumberFormat="1" applyFont="1">
      <alignment vertical="center"/>
    </xf>
    <xf numFmtId="0" fontId="6" fillId="3" borderId="22" xfId="0" applyFont="1" applyFill="1" applyBorder="1" applyAlignment="1">
      <alignment horizontal="left" vertical="center"/>
    </xf>
    <xf numFmtId="0" fontId="10" fillId="2" borderId="23" xfId="0" applyFont="1" applyFill="1" applyBorder="1" applyAlignment="1">
      <alignment horizontal="left" vertical="center"/>
    </xf>
    <xf numFmtId="0" fontId="5" fillId="2" borderId="1" xfId="0" applyFont="1" applyFill="1" applyBorder="1" applyAlignment="1">
      <alignment horizontal="left" vertical="center"/>
    </xf>
    <xf numFmtId="0" fontId="6" fillId="3" borderId="24" xfId="0" applyFont="1" applyFill="1" applyBorder="1" applyAlignment="1">
      <alignment horizontal="left" vertical="center"/>
    </xf>
    <xf numFmtId="0" fontId="6" fillId="3" borderId="12" xfId="0" applyFont="1" applyFill="1" applyBorder="1" applyAlignment="1">
      <alignment horizontal="left" vertical="center"/>
    </xf>
    <xf numFmtId="0" fontId="10" fillId="2" borderId="12" xfId="0" applyFont="1" applyFill="1" applyBorder="1" applyAlignment="1">
      <alignment horizontal="left" vertical="center"/>
    </xf>
    <xf numFmtId="0" fontId="6" fillId="3" borderId="13" xfId="0" applyFont="1" applyFill="1" applyBorder="1" applyAlignment="1">
      <alignment horizontal="left" vertical="center"/>
    </xf>
    <xf numFmtId="0" fontId="5" fillId="3" borderId="25" xfId="0" applyFont="1" applyFill="1" applyBorder="1" applyAlignment="1">
      <alignment horizontal="center" vertical="center"/>
    </xf>
    <xf numFmtId="0" fontId="5" fillId="3" borderId="25" xfId="0" applyFont="1" applyFill="1" applyBorder="1" applyAlignment="1">
      <alignment horizontal="center" vertical="center" wrapText="1"/>
    </xf>
    <xf numFmtId="0" fontId="9" fillId="3" borderId="16" xfId="0" applyFont="1" applyFill="1" applyBorder="1" applyAlignment="1">
      <alignment vertical="center" wrapText="1"/>
    </xf>
    <xf numFmtId="49" fontId="9" fillId="0" borderId="0" xfId="0" applyNumberFormat="1" applyFont="1">
      <alignment vertical="center"/>
    </xf>
    <xf numFmtId="0" fontId="9" fillId="2" borderId="13" xfId="0" applyFont="1" applyFill="1" applyBorder="1" applyAlignment="1">
      <alignment horizontal="left" vertical="center" wrapText="1"/>
    </xf>
    <xf numFmtId="0" fontId="5" fillId="2" borderId="12" xfId="0" applyFont="1" applyFill="1" applyBorder="1" applyAlignment="1">
      <alignment horizontal="center" vertical="center"/>
    </xf>
    <xf numFmtId="0" fontId="9" fillId="0" borderId="0" xfId="0" applyFont="1">
      <alignment vertical="center"/>
    </xf>
    <xf numFmtId="0" fontId="9" fillId="0" borderId="0" xfId="0" applyFont="1" applyAlignment="1">
      <alignment vertical="center" wrapText="1"/>
    </xf>
    <xf numFmtId="0" fontId="5" fillId="2" borderId="12" xfId="0" applyFont="1" applyFill="1" applyBorder="1" applyAlignment="1">
      <alignment horizontal="center" vertical="center" wrapText="1"/>
    </xf>
    <xf numFmtId="0" fontId="9" fillId="0" borderId="0" xfId="0" applyFont="1" applyAlignment="1">
      <alignment horizontal="left" vertical="top" wrapText="1"/>
    </xf>
    <xf numFmtId="0" fontId="10" fillId="3" borderId="12" xfId="0" applyFont="1" applyFill="1" applyBorder="1" applyAlignment="1">
      <alignment horizontal="left" vertical="center" wrapText="1"/>
    </xf>
    <xf numFmtId="0" fontId="5" fillId="2" borderId="6" xfId="0" applyFont="1" applyFill="1" applyBorder="1">
      <alignment vertical="center"/>
    </xf>
    <xf numFmtId="0" fontId="0" fillId="0" borderId="0" xfId="0" applyAlignment="1">
      <alignment vertical="center" wrapText="1"/>
    </xf>
    <xf numFmtId="49" fontId="5" fillId="3" borderId="34" xfId="0" applyNumberFormat="1" applyFont="1" applyFill="1" applyBorder="1">
      <alignment vertical="center"/>
    </xf>
    <xf numFmtId="0" fontId="0" fillId="0" borderId="2" xfId="0" applyBorder="1">
      <alignment vertical="center"/>
    </xf>
    <xf numFmtId="0" fontId="12" fillId="0" borderId="0" xfId="0" applyFont="1" applyAlignment="1">
      <alignment vertical="center" wrapText="1"/>
    </xf>
    <xf numFmtId="0" fontId="5" fillId="4" borderId="10" xfId="0" applyFont="1" applyFill="1" applyBorder="1">
      <alignment vertical="center"/>
    </xf>
    <xf numFmtId="49" fontId="5" fillId="2" borderId="23" xfId="0" applyNumberFormat="1" applyFont="1" applyFill="1" applyBorder="1">
      <alignment vertical="center"/>
    </xf>
    <xf numFmtId="49" fontId="0" fillId="0" borderId="31" xfId="0" applyNumberFormat="1" applyBorder="1">
      <alignment vertical="center"/>
    </xf>
    <xf numFmtId="49" fontId="0" fillId="0" borderId="35" xfId="0" applyNumberFormat="1" applyBorder="1">
      <alignment vertical="center"/>
    </xf>
    <xf numFmtId="49" fontId="5" fillId="2" borderId="32" xfId="0" applyNumberFormat="1" applyFont="1" applyFill="1" applyBorder="1" applyAlignment="1">
      <alignment horizontal="left" vertical="center"/>
    </xf>
    <xf numFmtId="49" fontId="5" fillId="2" borderId="37" xfId="0" applyNumberFormat="1" applyFont="1" applyFill="1" applyBorder="1">
      <alignment vertical="center"/>
    </xf>
    <xf numFmtId="181" fontId="5" fillId="0" borderId="4" xfId="0" applyNumberFormat="1" applyFont="1" applyBorder="1">
      <alignment vertical="center"/>
    </xf>
    <xf numFmtId="181" fontId="5" fillId="0" borderId="10" xfId="0" applyNumberFormat="1" applyFont="1" applyBorder="1">
      <alignment vertical="center"/>
    </xf>
    <xf numFmtId="181" fontId="5" fillId="0" borderId="38" xfId="0" applyNumberFormat="1" applyFont="1" applyBorder="1">
      <alignment vertical="center"/>
    </xf>
    <xf numFmtId="182" fontId="5" fillId="0" borderId="0" xfId="0" applyNumberFormat="1" applyFont="1" applyAlignment="1">
      <alignment horizontal="right" vertical="center"/>
    </xf>
    <xf numFmtId="181" fontId="5" fillId="0" borderId="0" xfId="0" applyNumberFormat="1" applyFont="1">
      <alignment vertical="center"/>
    </xf>
    <xf numFmtId="0" fontId="0" fillId="6" borderId="0" xfId="0" applyFill="1">
      <alignment vertical="center"/>
    </xf>
    <xf numFmtId="0" fontId="16" fillId="0" borderId="2" xfId="0" applyFont="1" applyBorder="1">
      <alignment vertical="center"/>
    </xf>
    <xf numFmtId="49" fontId="0" fillId="6" borderId="0" xfId="0" applyNumberFormat="1" applyFill="1">
      <alignment vertical="center"/>
    </xf>
    <xf numFmtId="0" fontId="5" fillId="2" borderId="39" xfId="0" applyFont="1" applyFill="1" applyBorder="1" applyAlignment="1">
      <alignment horizontal="left" vertical="center"/>
    </xf>
    <xf numFmtId="0" fontId="5" fillId="3" borderId="7" xfId="0" applyFont="1" applyFill="1" applyBorder="1" applyAlignment="1">
      <alignment vertical="top" wrapText="1"/>
    </xf>
    <xf numFmtId="0" fontId="5" fillId="7" borderId="0" xfId="0" applyFont="1" applyFill="1">
      <alignment vertical="center"/>
    </xf>
    <xf numFmtId="0" fontId="5" fillId="8" borderId="0" xfId="0" applyFont="1" applyFill="1" applyAlignment="1">
      <alignment horizontal="left" vertical="center" wrapText="1"/>
    </xf>
    <xf numFmtId="0" fontId="5" fillId="3" borderId="40" xfId="0" applyFont="1" applyFill="1" applyBorder="1">
      <alignment vertical="center"/>
    </xf>
    <xf numFmtId="0" fontId="6" fillId="0" borderId="0" xfId="0" applyFont="1">
      <alignment vertical="center"/>
    </xf>
    <xf numFmtId="0" fontId="5" fillId="3" borderId="41" xfId="0" applyFont="1" applyFill="1" applyBorder="1" applyAlignment="1">
      <alignment horizontal="center" vertical="center"/>
    </xf>
    <xf numFmtId="0" fontId="5" fillId="3" borderId="42" xfId="0" applyFont="1" applyFill="1" applyBorder="1" applyAlignment="1">
      <alignment horizontal="center" vertical="center"/>
    </xf>
    <xf numFmtId="0" fontId="5" fillId="3" borderId="43" xfId="0" applyFont="1" applyFill="1" applyBorder="1" applyAlignment="1">
      <alignment horizontal="left" vertical="center" wrapText="1"/>
    </xf>
    <xf numFmtId="0" fontId="5" fillId="2" borderId="39"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3" xfId="0" applyFont="1" applyFill="1" applyBorder="1" applyAlignment="1">
      <alignment horizontal="center" vertical="center"/>
    </xf>
    <xf numFmtId="0" fontId="5" fillId="3" borderId="47" xfId="0" applyFont="1" applyFill="1" applyBorder="1">
      <alignment vertical="center"/>
    </xf>
    <xf numFmtId="0" fontId="5" fillId="3" borderId="7" xfId="0" applyFont="1" applyFill="1" applyBorder="1">
      <alignment vertical="center"/>
    </xf>
    <xf numFmtId="0" fontId="5" fillId="3" borderId="13" xfId="0" applyFont="1" applyFill="1" applyBorder="1" applyAlignment="1">
      <alignment horizontal="left" vertical="center"/>
    </xf>
    <xf numFmtId="0" fontId="5" fillId="3" borderId="12"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5" fillId="3" borderId="39" xfId="0" applyFont="1" applyFill="1" applyBorder="1" applyAlignment="1">
      <alignment horizontal="left" vertical="center"/>
    </xf>
    <xf numFmtId="0" fontId="5" fillId="3" borderId="25" xfId="0" applyFont="1" applyFill="1" applyBorder="1" applyAlignment="1">
      <alignment horizontal="left" vertical="center"/>
    </xf>
    <xf numFmtId="0" fontId="5" fillId="3" borderId="12" xfId="0" applyFont="1" applyFill="1" applyBorder="1" applyAlignment="1">
      <alignment horizontal="left" vertical="center"/>
    </xf>
    <xf numFmtId="0" fontId="5" fillId="3" borderId="43" xfId="0" applyFont="1" applyFill="1" applyBorder="1" applyAlignment="1">
      <alignment horizontal="left" vertical="center"/>
    </xf>
    <xf numFmtId="0" fontId="10" fillId="3" borderId="12" xfId="0" applyFont="1" applyFill="1" applyBorder="1" applyAlignment="1">
      <alignment horizontal="left" vertical="center"/>
    </xf>
    <xf numFmtId="0" fontId="5" fillId="4" borderId="4" xfId="0" applyFont="1" applyFill="1" applyBorder="1" applyAlignment="1">
      <alignment horizontal="left" vertical="center"/>
    </xf>
    <xf numFmtId="49" fontId="5" fillId="3" borderId="33" xfId="0" applyNumberFormat="1" applyFont="1" applyFill="1" applyBorder="1" applyAlignment="1">
      <alignment horizontal="left" vertical="center"/>
    </xf>
    <xf numFmtId="0" fontId="5" fillId="2" borderId="6" xfId="0" applyFont="1" applyFill="1" applyBorder="1" applyAlignment="1">
      <alignment vertical="center" wrapText="1"/>
    </xf>
    <xf numFmtId="0" fontId="5" fillId="2" borderId="9" xfId="0" applyFont="1" applyFill="1" applyBorder="1" applyAlignment="1">
      <alignment vertical="center" wrapText="1"/>
    </xf>
    <xf numFmtId="0" fontId="5" fillId="0" borderId="9" xfId="0" applyFont="1" applyBorder="1" applyAlignment="1">
      <alignment horizontal="left" vertical="center"/>
    </xf>
    <xf numFmtId="0" fontId="5" fillId="0" borderId="10" xfId="0" applyFont="1" applyBorder="1" applyAlignment="1">
      <alignment horizontal="left" vertical="center"/>
    </xf>
    <xf numFmtId="0" fontId="5" fillId="2" borderId="6" xfId="0" applyFont="1" applyFill="1" applyBorder="1" applyAlignment="1">
      <alignment horizontal="left" vertical="center"/>
    </xf>
    <xf numFmtId="0" fontId="5" fillId="0" borderId="19" xfId="0" applyFont="1" applyBorder="1" applyAlignment="1">
      <alignment horizontal="left" vertical="center"/>
    </xf>
    <xf numFmtId="0" fontId="5" fillId="2" borderId="23" xfId="0" applyFont="1" applyFill="1" applyBorder="1" applyAlignment="1">
      <alignment horizontal="left" vertical="center"/>
    </xf>
    <xf numFmtId="0" fontId="5" fillId="2" borderId="3" xfId="0" applyFont="1" applyFill="1" applyBorder="1" applyAlignment="1">
      <alignment horizontal="left" vertical="center"/>
    </xf>
    <xf numFmtId="0" fontId="6" fillId="0" borderId="12" xfId="0" applyFont="1" applyBorder="1" applyAlignment="1">
      <alignment horizontal="center"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8" xfId="0" applyFont="1" applyBorder="1" applyAlignment="1">
      <alignment horizontal="left" vertical="center" shrinkToFit="1"/>
    </xf>
    <xf numFmtId="0" fontId="26" fillId="0" borderId="6" xfId="1" applyBorder="1">
      <alignment vertical="center"/>
    </xf>
    <xf numFmtId="0" fontId="26" fillId="0" borderId="9" xfId="1" applyBorder="1">
      <alignment vertical="center"/>
    </xf>
    <xf numFmtId="0" fontId="7" fillId="0" borderId="10" xfId="1" applyFont="1" applyBorder="1">
      <alignment vertical="center"/>
    </xf>
    <xf numFmtId="0" fontId="10" fillId="3" borderId="0" xfId="0" applyFont="1" applyFill="1" applyAlignment="1">
      <alignment horizontal="left" vertical="center"/>
    </xf>
    <xf numFmtId="0" fontId="5" fillId="0" borderId="9" xfId="0" applyFont="1" applyBorder="1">
      <alignment vertical="center"/>
    </xf>
    <xf numFmtId="0" fontId="6" fillId="0" borderId="9" xfId="0" applyFont="1" applyBorder="1" applyAlignment="1">
      <alignment horizontal="right" vertical="center"/>
    </xf>
    <xf numFmtId="176" fontId="5" fillId="0" borderId="10" xfId="0" applyNumberFormat="1" applyFont="1" applyBorder="1">
      <alignment vertical="center"/>
    </xf>
    <xf numFmtId="0" fontId="5" fillId="0" borderId="10" xfId="0" applyFont="1" applyBorder="1">
      <alignment vertical="center"/>
    </xf>
    <xf numFmtId="0" fontId="5" fillId="0" borderId="6" xfId="0" applyFont="1" applyBorder="1">
      <alignment vertical="center"/>
    </xf>
    <xf numFmtId="0" fontId="5" fillId="0" borderId="21" xfId="0" applyFont="1" applyBorder="1">
      <alignment vertical="center"/>
    </xf>
    <xf numFmtId="0" fontId="5" fillId="0" borderId="12" xfId="0" applyFont="1" applyBorder="1" applyAlignment="1">
      <alignment horizontal="left" vertical="center"/>
    </xf>
    <xf numFmtId="0" fontId="6" fillId="0" borderId="37" xfId="0" applyFont="1" applyBorder="1">
      <alignment vertical="center"/>
    </xf>
    <xf numFmtId="0" fontId="6" fillId="0" borderId="20" xfId="0" applyFont="1" applyBorder="1">
      <alignment vertical="center"/>
    </xf>
    <xf numFmtId="0" fontId="6" fillId="0" borderId="21" xfId="0" applyFont="1" applyBorder="1">
      <alignment vertical="center"/>
    </xf>
    <xf numFmtId="49" fontId="6" fillId="0" borderId="9" xfId="0" applyNumberFormat="1" applyFont="1" applyBorder="1" applyAlignment="1">
      <alignment horizontal="center" vertical="center"/>
    </xf>
    <xf numFmtId="0" fontId="5" fillId="0" borderId="43" xfId="0" applyFont="1" applyBorder="1" applyAlignment="1">
      <alignment horizontal="left" vertical="center"/>
    </xf>
    <xf numFmtId="0" fontId="5" fillId="0" borderId="49" xfId="0" applyFont="1" applyBorder="1" applyAlignment="1">
      <alignment horizontal="left" vertical="center"/>
    </xf>
    <xf numFmtId="0" fontId="11" fillId="0" borderId="0" xfId="0" applyFont="1" applyProtection="1">
      <alignment vertical="center"/>
      <protection locked="0"/>
    </xf>
    <xf numFmtId="0" fontId="9" fillId="3" borderId="50" xfId="0" applyFont="1" applyFill="1" applyBorder="1" applyAlignment="1" applyProtection="1">
      <alignment horizontal="center" vertical="center"/>
      <protection locked="0"/>
    </xf>
    <xf numFmtId="0" fontId="9" fillId="3" borderId="51" xfId="0" applyFont="1" applyFill="1" applyBorder="1" applyAlignment="1" applyProtection="1">
      <alignment horizontal="center" vertical="center"/>
      <protection locked="0"/>
    </xf>
    <xf numFmtId="0" fontId="9" fillId="3" borderId="52" xfId="0" applyFont="1" applyFill="1" applyBorder="1" applyAlignment="1" applyProtection="1">
      <alignment horizontal="center" vertical="center"/>
      <protection locked="0"/>
    </xf>
    <xf numFmtId="0" fontId="11" fillId="0" borderId="0" xfId="0" applyFont="1" applyAlignment="1" applyProtection="1">
      <alignment horizontal="right" vertical="center"/>
      <protection locked="0"/>
    </xf>
    <xf numFmtId="0" fontId="11" fillId="0" borderId="53" xfId="0" applyFont="1" applyBorder="1" applyAlignment="1" applyProtection="1">
      <alignment horizontal="right" vertical="center"/>
      <protection locked="0"/>
    </xf>
    <xf numFmtId="0" fontId="11" fillId="0" borderId="54" xfId="0" applyFont="1" applyBorder="1" applyAlignment="1" applyProtection="1">
      <alignment horizontal="right" vertical="center"/>
      <protection locked="0"/>
    </xf>
    <xf numFmtId="0" fontId="11" fillId="0" borderId="55" xfId="0" applyFont="1" applyBorder="1" applyAlignment="1" applyProtection="1">
      <alignment horizontal="right" vertical="center"/>
      <protection locked="0"/>
    </xf>
    <xf numFmtId="0" fontId="11" fillId="0" borderId="56" xfId="0" applyFont="1" applyBorder="1" applyAlignment="1" applyProtection="1">
      <alignment horizontal="right" vertical="center"/>
      <protection locked="0"/>
    </xf>
    <xf numFmtId="49" fontId="11" fillId="0" borderId="56" xfId="0" applyNumberFormat="1" applyFont="1" applyBorder="1" applyAlignment="1" applyProtection="1">
      <alignment horizontal="right" vertical="center"/>
      <protection locked="0"/>
    </xf>
    <xf numFmtId="0" fontId="11" fillId="0" borderId="57" xfId="0" applyFont="1" applyBorder="1" applyAlignment="1" applyProtection="1">
      <alignment horizontal="right" vertical="center"/>
      <protection locked="0"/>
    </xf>
    <xf numFmtId="0" fontId="11" fillId="0" borderId="50" xfId="0" applyFont="1" applyBorder="1" applyAlignment="1" applyProtection="1">
      <alignment horizontal="right" vertical="center"/>
      <protection locked="0"/>
    </xf>
    <xf numFmtId="0" fontId="11" fillId="0" borderId="51" xfId="0" applyFont="1" applyBorder="1" applyAlignment="1" applyProtection="1">
      <alignment horizontal="right" vertical="center"/>
      <protection locked="0"/>
    </xf>
    <xf numFmtId="0" fontId="11" fillId="0" borderId="52" xfId="0" applyFont="1" applyBorder="1" applyAlignment="1" applyProtection="1">
      <alignment horizontal="right" vertical="center"/>
      <protection locked="0"/>
    </xf>
    <xf numFmtId="0" fontId="0" fillId="0" borderId="0" xfId="0" applyProtection="1">
      <alignment vertical="center"/>
      <protection locked="0"/>
    </xf>
    <xf numFmtId="0" fontId="29" fillId="0" borderId="9" xfId="0" applyFont="1" applyBorder="1">
      <alignment vertical="center"/>
    </xf>
    <xf numFmtId="0" fontId="5" fillId="6" borderId="6" xfId="0" applyFont="1" applyFill="1" applyBorder="1">
      <alignment vertical="center"/>
    </xf>
    <xf numFmtId="49" fontId="6" fillId="6" borderId="9" xfId="0" applyNumberFormat="1" applyFont="1" applyFill="1" applyBorder="1">
      <alignment vertical="center"/>
    </xf>
    <xf numFmtId="49" fontId="6" fillId="6" borderId="10" xfId="0" applyNumberFormat="1" applyFont="1" applyFill="1" applyBorder="1">
      <alignment vertical="center"/>
    </xf>
    <xf numFmtId="49" fontId="5" fillId="3" borderId="12" xfId="0" applyNumberFormat="1" applyFont="1" applyFill="1" applyBorder="1">
      <alignment vertical="center"/>
    </xf>
    <xf numFmtId="49" fontId="5" fillId="3" borderId="13" xfId="0" applyNumberFormat="1" applyFont="1" applyFill="1" applyBorder="1">
      <alignment vertical="center"/>
    </xf>
    <xf numFmtId="0" fontId="5" fillId="0" borderId="41" xfId="0" applyFont="1" applyBorder="1" applyAlignment="1">
      <alignment horizontal="left" vertical="center"/>
    </xf>
    <xf numFmtId="0" fontId="5" fillId="0" borderId="42" xfId="0" applyFont="1" applyBorder="1" applyAlignment="1">
      <alignment horizontal="left" vertical="center"/>
    </xf>
    <xf numFmtId="0" fontId="5" fillId="0" borderId="39" xfId="0" applyFont="1" applyBorder="1" applyAlignment="1">
      <alignment horizontal="left" vertical="center"/>
    </xf>
    <xf numFmtId="0" fontId="5" fillId="0" borderId="58" xfId="0" applyFont="1" applyBorder="1" applyAlignment="1">
      <alignment horizontal="left" vertical="center"/>
    </xf>
    <xf numFmtId="0" fontId="20" fillId="6" borderId="59" xfId="4" applyFont="1" applyFill="1" applyBorder="1" applyAlignment="1">
      <alignment horizontal="center" vertical="center" shrinkToFit="1"/>
    </xf>
    <xf numFmtId="0" fontId="20" fillId="6" borderId="60" xfId="4" applyFont="1" applyFill="1" applyBorder="1" applyAlignment="1">
      <alignment horizontal="center" vertical="center" shrinkToFit="1"/>
    </xf>
    <xf numFmtId="0" fontId="23" fillId="0" borderId="0" xfId="0" applyFont="1" applyAlignment="1">
      <alignment vertical="center" wrapText="1"/>
    </xf>
    <xf numFmtId="0" fontId="20" fillId="6" borderId="62" xfId="4" applyFont="1" applyFill="1" applyBorder="1" applyAlignment="1">
      <alignment horizontal="center" vertical="center" shrinkToFit="1"/>
    </xf>
    <xf numFmtId="14" fontId="23" fillId="0" borderId="0" xfId="0" applyNumberFormat="1" applyFont="1" applyAlignment="1">
      <alignment vertical="center" wrapText="1"/>
    </xf>
    <xf numFmtId="0" fontId="20" fillId="6" borderId="34" xfId="4" applyFont="1" applyFill="1" applyBorder="1" applyAlignment="1">
      <alignment horizontal="center" vertical="center" shrinkToFit="1"/>
    </xf>
    <xf numFmtId="0" fontId="20" fillId="6" borderId="63" xfId="4" applyFont="1" applyFill="1" applyBorder="1" applyAlignment="1">
      <alignment horizontal="center" vertical="center" shrinkToFit="1"/>
    </xf>
    <xf numFmtId="0" fontId="20" fillId="6" borderId="1" xfId="4" applyFont="1" applyFill="1" applyBorder="1" applyAlignment="1">
      <alignment horizontal="center" vertical="center" shrinkToFit="1"/>
    </xf>
    <xf numFmtId="0" fontId="20" fillId="6" borderId="64" xfId="4" applyFont="1" applyFill="1" applyBorder="1" applyAlignment="1">
      <alignment horizontal="center" vertical="center" shrinkToFit="1"/>
    </xf>
    <xf numFmtId="0" fontId="20" fillId="6" borderId="65" xfId="4" applyFont="1" applyFill="1" applyBorder="1" applyAlignment="1">
      <alignment horizontal="center" vertical="center" shrinkToFit="1"/>
    </xf>
    <xf numFmtId="0" fontId="30" fillId="0" borderId="56" xfId="0" applyFont="1" applyBorder="1" applyAlignment="1">
      <alignment horizontal="right" vertical="center"/>
    </xf>
    <xf numFmtId="0" fontId="5" fillId="0" borderId="12" xfId="0" applyFont="1" applyBorder="1" applyAlignment="1">
      <alignment horizontal="center" vertical="center"/>
    </xf>
    <xf numFmtId="191" fontId="6" fillId="0" borderId="66" xfId="0" applyNumberFormat="1" applyFont="1" applyBorder="1" applyAlignment="1">
      <alignment horizontal="left" vertical="center"/>
    </xf>
    <xf numFmtId="0" fontId="6" fillId="0" borderId="6" xfId="0" applyFont="1" applyBorder="1">
      <alignment vertical="center"/>
    </xf>
    <xf numFmtId="0" fontId="5" fillId="0" borderId="1" xfId="0" applyFont="1" applyBorder="1" applyAlignment="1">
      <alignment horizontal="center" vertical="center"/>
    </xf>
    <xf numFmtId="0" fontId="5" fillId="0" borderId="27" xfId="0" applyFont="1" applyBorder="1" applyAlignment="1">
      <alignment horizontal="left" vertical="center"/>
    </xf>
    <xf numFmtId="0" fontId="5" fillId="0" borderId="28" xfId="0" applyFont="1" applyBorder="1" applyAlignment="1">
      <alignment horizontal="left" vertical="center"/>
    </xf>
    <xf numFmtId="0" fontId="10" fillId="0" borderId="10" xfId="0" applyFont="1" applyBorder="1" applyAlignment="1">
      <alignment horizontal="left" vertical="center"/>
    </xf>
    <xf numFmtId="0" fontId="6" fillId="0" borderId="27" xfId="0" applyFont="1" applyBorder="1" applyAlignment="1">
      <alignment horizontal="right" vertical="center"/>
    </xf>
    <xf numFmtId="0" fontId="10" fillId="3" borderId="9" xfId="0" applyFont="1" applyFill="1" applyBorder="1">
      <alignment vertical="center"/>
    </xf>
    <xf numFmtId="0" fontId="10" fillId="0" borderId="9" xfId="0" applyFont="1" applyBorder="1" applyAlignment="1">
      <alignment horizontal="left" vertical="center"/>
    </xf>
    <xf numFmtId="0" fontId="5" fillId="0" borderId="6" xfId="0" applyFont="1" applyBorder="1" applyAlignment="1">
      <alignment horizontal="right" vertical="center"/>
    </xf>
    <xf numFmtId="189" fontId="5" fillId="0" borderId="9" xfId="0" applyNumberFormat="1" applyFont="1" applyBorder="1" applyAlignment="1">
      <alignment horizontal="right" vertical="center"/>
    </xf>
    <xf numFmtId="190" fontId="5" fillId="0" borderId="10" xfId="0" applyNumberFormat="1" applyFont="1" applyBorder="1" applyAlignment="1">
      <alignment horizontal="left" vertical="center"/>
    </xf>
    <xf numFmtId="0" fontId="5" fillId="0" borderId="16" xfId="0" applyFont="1" applyBorder="1">
      <alignment vertical="center"/>
    </xf>
    <xf numFmtId="0" fontId="5" fillId="0" borderId="24" xfId="0" applyFont="1" applyBorder="1" applyAlignment="1">
      <alignment horizontal="left" vertical="center"/>
    </xf>
    <xf numFmtId="0" fontId="5" fillId="0" borderId="13" xfId="0" applyFont="1" applyBorder="1">
      <alignment vertical="center"/>
    </xf>
    <xf numFmtId="0" fontId="5" fillId="0" borderId="10" xfId="0" applyFont="1" applyBorder="1" applyAlignment="1">
      <alignment vertical="center" wrapText="1"/>
    </xf>
    <xf numFmtId="0" fontId="5" fillId="3" borderId="6" xfId="0" applyFont="1" applyFill="1" applyBorder="1">
      <alignment vertical="center"/>
    </xf>
    <xf numFmtId="193" fontId="5" fillId="0" borderId="1" xfId="0" applyNumberFormat="1" applyFont="1" applyBorder="1" applyAlignment="1">
      <alignment horizontal="right" vertical="center"/>
    </xf>
    <xf numFmtId="0" fontId="6" fillId="0" borderId="0" xfId="0" applyFont="1" applyAlignment="1">
      <alignment horizontal="right" vertical="center"/>
    </xf>
    <xf numFmtId="0" fontId="10" fillId="0" borderId="9" xfId="0" applyFont="1" applyBorder="1">
      <alignment vertical="center"/>
    </xf>
    <xf numFmtId="177" fontId="6" fillId="0" borderId="10" xfId="0" applyNumberFormat="1" applyFont="1" applyBorder="1" applyAlignment="1">
      <alignment horizontal="left" vertical="center"/>
    </xf>
    <xf numFmtId="0" fontId="5" fillId="2" borderId="13" xfId="0" applyFont="1" applyFill="1" applyBorder="1">
      <alignment vertical="center"/>
    </xf>
    <xf numFmtId="0" fontId="5" fillId="2" borderId="9" xfId="0" applyFont="1" applyFill="1" applyBorder="1">
      <alignment vertical="center"/>
    </xf>
    <xf numFmtId="0" fontId="5" fillId="2" borderId="43" xfId="0" applyFont="1" applyFill="1" applyBorder="1">
      <alignment vertical="center"/>
    </xf>
    <xf numFmtId="0" fontId="5" fillId="2" borderId="49" xfId="0" applyFont="1" applyFill="1" applyBorder="1">
      <alignment vertical="center"/>
    </xf>
    <xf numFmtId="0" fontId="5" fillId="0" borderId="20" xfId="0" applyFont="1" applyBorder="1">
      <alignment vertical="center"/>
    </xf>
    <xf numFmtId="0" fontId="5" fillId="0" borderId="13" xfId="0" applyFont="1" applyBorder="1" applyAlignment="1">
      <alignment horizontal="left" vertical="center"/>
    </xf>
    <xf numFmtId="0" fontId="5" fillId="0" borderId="28" xfId="0" applyFont="1" applyBorder="1">
      <alignment vertical="center"/>
    </xf>
    <xf numFmtId="0" fontId="5" fillId="0" borderId="16" xfId="0" applyFont="1" applyBorder="1" applyAlignment="1">
      <alignment horizontal="center" vertical="center"/>
    </xf>
    <xf numFmtId="182" fontId="6" fillId="0" borderId="67" xfId="0" applyNumberFormat="1" applyFont="1" applyBorder="1" applyProtection="1">
      <alignment vertical="center"/>
      <protection locked="0"/>
    </xf>
    <xf numFmtId="182" fontId="6" fillId="0" borderId="68" xfId="0" applyNumberFormat="1" applyFont="1" applyBorder="1" applyProtection="1">
      <alignment vertical="center"/>
      <protection locked="0"/>
    </xf>
    <xf numFmtId="0" fontId="6" fillId="0" borderId="37" xfId="0" applyFont="1" applyBorder="1" applyAlignment="1" applyProtection="1">
      <alignment horizontal="right" vertical="center"/>
      <protection locked="0"/>
    </xf>
    <xf numFmtId="14" fontId="23" fillId="0" borderId="0" xfId="0" applyNumberFormat="1" applyFont="1">
      <alignment vertical="center"/>
    </xf>
    <xf numFmtId="0" fontId="35" fillId="0" borderId="0" xfId="0" applyFont="1" applyProtection="1">
      <alignment vertical="center"/>
      <protection locked="0"/>
    </xf>
    <xf numFmtId="182" fontId="35" fillId="0" borderId="0" xfId="0" applyNumberFormat="1" applyFont="1" applyProtection="1">
      <alignment vertical="center"/>
      <protection locked="0"/>
    </xf>
    <xf numFmtId="185" fontId="35" fillId="0" borderId="0" xfId="0" applyNumberFormat="1" applyFont="1" applyProtection="1">
      <alignment vertical="center"/>
      <protection locked="0"/>
    </xf>
    <xf numFmtId="0" fontId="36"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12" fillId="0" borderId="0" xfId="0" applyFont="1" applyProtection="1">
      <alignment vertical="center"/>
      <protection locked="0"/>
    </xf>
    <xf numFmtId="0" fontId="12" fillId="0" borderId="0" xfId="0" applyFont="1">
      <alignment vertical="center"/>
    </xf>
    <xf numFmtId="0" fontId="40" fillId="0" borderId="0" xfId="5" applyFont="1" applyAlignment="1">
      <alignment horizontal="left" vertical="top"/>
    </xf>
    <xf numFmtId="0" fontId="40" fillId="0" borderId="0" xfId="6" applyFont="1" applyAlignment="1">
      <alignment horizontal="left" vertical="top" wrapText="1"/>
    </xf>
    <xf numFmtId="0" fontId="40" fillId="0" borderId="0" xfId="6" applyFont="1" applyAlignment="1">
      <alignment horizontal="left" vertical="top"/>
    </xf>
    <xf numFmtId="0" fontId="40" fillId="0" borderId="0" xfId="6" applyFont="1" applyAlignment="1">
      <alignment horizontal="left" vertical="top" shrinkToFit="1"/>
    </xf>
    <xf numFmtId="0" fontId="42" fillId="0" borderId="0" xfId="5" applyFont="1" applyAlignment="1">
      <alignment horizontal="left" vertical="top"/>
    </xf>
    <xf numFmtId="0" fontId="42" fillId="0" borderId="0" xfId="6" applyFont="1" applyAlignment="1">
      <alignment horizontal="left" vertical="top"/>
    </xf>
    <xf numFmtId="0" fontId="42" fillId="0" borderId="0" xfId="6" applyFont="1" applyAlignment="1">
      <alignment horizontal="left" vertical="top" shrinkToFit="1"/>
    </xf>
    <xf numFmtId="0" fontId="41" fillId="0" borderId="0" xfId="6" applyFont="1" applyAlignment="1">
      <alignment horizontal="left" vertical="top"/>
    </xf>
    <xf numFmtId="0" fontId="44" fillId="0" borderId="0" xfId="6" applyFont="1" applyAlignment="1">
      <alignment horizontal="left" vertical="top"/>
    </xf>
    <xf numFmtId="0" fontId="5" fillId="4" borderId="16" xfId="0" applyFont="1" applyFill="1" applyBorder="1" applyAlignment="1">
      <alignment horizontal="left" vertical="center"/>
    </xf>
    <xf numFmtId="0" fontId="28" fillId="0" borderId="0" xfId="0" applyFont="1" applyAlignment="1">
      <alignment horizontal="center" vertical="center"/>
    </xf>
    <xf numFmtId="0" fontId="20" fillId="6" borderId="6" xfId="4" applyFont="1" applyFill="1" applyBorder="1" applyAlignment="1">
      <alignment horizontal="center" vertical="center" shrinkToFit="1"/>
    </xf>
    <xf numFmtId="0" fontId="20" fillId="6" borderId="9" xfId="4" applyFont="1" applyFill="1" applyBorder="1" applyAlignment="1">
      <alignment horizontal="center" vertical="center" shrinkToFit="1"/>
    </xf>
    <xf numFmtId="0" fontId="20" fillId="6" borderId="0" xfId="4" applyFont="1" applyFill="1" applyAlignment="1">
      <alignment vertical="center" shrinkToFit="1"/>
    </xf>
    <xf numFmtId="0" fontId="20" fillId="6" borderId="0" xfId="4" applyFont="1" applyFill="1" applyAlignment="1">
      <alignment horizontal="center" vertical="center" shrinkToFit="1"/>
    </xf>
    <xf numFmtId="0" fontId="20" fillId="0" borderId="0" xfId="4" applyFont="1" applyAlignment="1">
      <alignment vertical="center" shrinkToFit="1"/>
    </xf>
    <xf numFmtId="0" fontId="9" fillId="0" borderId="39" xfId="0" applyFont="1" applyBorder="1" applyAlignment="1">
      <alignment horizontal="justify" vertical="center" wrapText="1"/>
    </xf>
    <xf numFmtId="0" fontId="9" fillId="0" borderId="25" xfId="0" applyFont="1" applyBorder="1" applyAlignment="1">
      <alignment horizontal="justify" vertical="center" wrapText="1"/>
    </xf>
    <xf numFmtId="0" fontId="22" fillId="0" borderId="39" xfId="0" applyFont="1" applyBorder="1" applyAlignment="1">
      <alignment horizontal="justify" vertical="center" wrapText="1"/>
    </xf>
    <xf numFmtId="0" fontId="22" fillId="0" borderId="25" xfId="0" applyFont="1" applyBorder="1" applyAlignment="1">
      <alignment horizontal="justify" vertical="center" wrapText="1"/>
    </xf>
    <xf numFmtId="0" fontId="9" fillId="0" borderId="61" xfId="0" applyFont="1" applyBorder="1" applyAlignment="1">
      <alignment horizontal="justify" vertical="center" wrapText="1"/>
    </xf>
    <xf numFmtId="0" fontId="34" fillId="0" borderId="39" xfId="0" applyFont="1" applyBorder="1" applyAlignment="1">
      <alignment horizontal="justify" vertical="center" wrapText="1"/>
    </xf>
    <xf numFmtId="0" fontId="20" fillId="0" borderId="62" xfId="4" applyFont="1" applyBorder="1" applyAlignment="1">
      <alignment horizontal="center" vertical="center" shrinkToFit="1"/>
    </xf>
    <xf numFmtId="0" fontId="20" fillId="0" borderId="9" xfId="4" applyFont="1" applyBorder="1" applyAlignment="1">
      <alignment horizontal="center" vertical="center" shrinkToFit="1"/>
    </xf>
    <xf numFmtId="0" fontId="20" fillId="0" borderId="60" xfId="4" applyFont="1" applyBorder="1" applyAlignment="1">
      <alignment horizontal="center" vertical="center" shrinkToFit="1"/>
    </xf>
    <xf numFmtId="0" fontId="20" fillId="0" borderId="59" xfId="4" applyFont="1" applyBorder="1" applyAlignment="1">
      <alignment horizontal="center" vertical="center" shrinkToFit="1"/>
    </xf>
    <xf numFmtId="0" fontId="22" fillId="0" borderId="61" xfId="0" applyFont="1" applyBorder="1" applyAlignment="1">
      <alignment horizontal="justify" vertical="center" wrapText="1"/>
    </xf>
    <xf numFmtId="49" fontId="12" fillId="0" borderId="0" xfId="0" applyNumberFormat="1" applyFont="1">
      <alignment vertical="center"/>
    </xf>
    <xf numFmtId="0" fontId="11" fillId="0" borderId="0" xfId="0" applyFont="1" applyAlignment="1">
      <alignment horizontal="right" vertical="center" shrinkToFit="1"/>
    </xf>
    <xf numFmtId="0" fontId="46" fillId="0" borderId="0" xfId="7" applyFont="1" applyAlignment="1">
      <alignment vertical="center"/>
    </xf>
    <xf numFmtId="0" fontId="47" fillId="0" borderId="0" xfId="7" applyFont="1" applyAlignment="1">
      <alignment horizontal="center" vertical="center"/>
    </xf>
    <xf numFmtId="0" fontId="50" fillId="0" borderId="0" xfId="7" applyFont="1" applyAlignment="1">
      <alignment vertical="center"/>
    </xf>
    <xf numFmtId="0" fontId="51" fillId="0" borderId="0" xfId="7" applyFont="1" applyAlignment="1">
      <alignment vertical="center"/>
    </xf>
    <xf numFmtId="0" fontId="50" fillId="0" borderId="0" xfId="7" applyFont="1"/>
    <xf numFmtId="0" fontId="51" fillId="0" borderId="0" xfId="7" applyFont="1" applyAlignment="1">
      <alignment vertical="center" wrapText="1"/>
    </xf>
    <xf numFmtId="0" fontId="54" fillId="10" borderId="112" xfId="7" applyFont="1" applyFill="1" applyBorder="1" applyAlignment="1">
      <alignment horizontal="center" vertical="center" wrapText="1"/>
    </xf>
    <xf numFmtId="0" fontId="56" fillId="10" borderId="113" xfId="7" applyFont="1" applyFill="1" applyBorder="1" applyAlignment="1">
      <alignment horizontal="center" vertical="center" wrapText="1"/>
    </xf>
    <xf numFmtId="0" fontId="54" fillId="10" borderId="114" xfId="7" applyFont="1" applyFill="1" applyBorder="1" applyAlignment="1">
      <alignment horizontal="center" vertical="center" wrapText="1"/>
    </xf>
    <xf numFmtId="0" fontId="54" fillId="10" borderId="115" xfId="7" applyFont="1" applyFill="1" applyBorder="1" applyAlignment="1">
      <alignment horizontal="center" vertical="center" wrapText="1"/>
    </xf>
    <xf numFmtId="0" fontId="51" fillId="0" borderId="112" xfId="7" applyFont="1" applyBorder="1" applyAlignment="1">
      <alignment horizontal="center" vertical="center" shrinkToFit="1"/>
    </xf>
    <xf numFmtId="0" fontId="51" fillId="0" borderId="113" xfId="7" applyFont="1" applyBorder="1" applyAlignment="1">
      <alignment horizontal="center" vertical="center" shrinkToFit="1"/>
    </xf>
    <xf numFmtId="0" fontId="51" fillId="0" borderId="114" xfId="7" applyFont="1" applyBorder="1" applyAlignment="1">
      <alignment horizontal="center" vertical="center" shrinkToFit="1"/>
    </xf>
    <xf numFmtId="0" fontId="51" fillId="0" borderId="115" xfId="7" applyFont="1" applyBorder="1" applyAlignment="1">
      <alignment horizontal="center" vertical="center" shrinkToFit="1"/>
    </xf>
    <xf numFmtId="0" fontId="51" fillId="0" borderId="80" xfId="7" applyFont="1" applyBorder="1" applyAlignment="1">
      <alignment horizontal="center" vertical="center" shrinkToFit="1"/>
    </xf>
    <xf numFmtId="0" fontId="51" fillId="0" borderId="116" xfId="7" applyFont="1" applyBorder="1" applyAlignment="1">
      <alignment horizontal="center" vertical="center" shrinkToFit="1"/>
    </xf>
    <xf numFmtId="0" fontId="51" fillId="0" borderId="82" xfId="7" applyFont="1" applyBorder="1" applyAlignment="1">
      <alignment horizontal="center" vertical="center" shrinkToFit="1"/>
    </xf>
    <xf numFmtId="0" fontId="51" fillId="0" borderId="117" xfId="7" applyFont="1" applyBorder="1" applyAlignment="1">
      <alignment horizontal="center" vertical="center" shrinkToFit="1"/>
    </xf>
    <xf numFmtId="0" fontId="51" fillId="0" borderId="118" xfId="7" applyFont="1" applyBorder="1" applyAlignment="1">
      <alignment vertical="center" shrinkToFit="1"/>
    </xf>
    <xf numFmtId="0" fontId="51" fillId="0" borderId="120" xfId="7" applyFont="1" applyBorder="1" applyAlignment="1">
      <alignment horizontal="center" vertical="center" shrinkToFit="1"/>
    </xf>
    <xf numFmtId="0" fontId="51" fillId="0" borderId="103" xfId="7" applyFont="1" applyBorder="1" applyAlignment="1">
      <alignment horizontal="center" vertical="center" shrinkToFit="1"/>
    </xf>
    <xf numFmtId="0" fontId="51" fillId="0" borderId="121" xfId="7" applyFont="1" applyBorder="1" applyAlignment="1">
      <alignment horizontal="center" vertical="center" shrinkToFit="1"/>
    </xf>
    <xf numFmtId="0" fontId="51" fillId="0" borderId="122" xfId="7" applyFont="1" applyBorder="1" applyAlignment="1">
      <alignment horizontal="center" vertical="center" shrinkToFit="1"/>
    </xf>
    <xf numFmtId="0" fontId="51" fillId="0" borderId="123" xfId="7" applyFont="1" applyBorder="1" applyAlignment="1">
      <alignment vertical="center" shrinkToFit="1"/>
    </xf>
    <xf numFmtId="0" fontId="51" fillId="0" borderId="50" xfId="7" applyFont="1" applyBorder="1" applyAlignment="1">
      <alignment horizontal="center" vertical="center" shrinkToFit="1"/>
    </xf>
    <xf numFmtId="0" fontId="51" fillId="0" borderId="124" xfId="7" applyFont="1" applyBorder="1" applyAlignment="1">
      <alignment horizontal="center" vertical="center" shrinkToFit="1"/>
    </xf>
    <xf numFmtId="0" fontId="51" fillId="0" borderId="52" xfId="7" applyFont="1" applyBorder="1" applyAlignment="1">
      <alignment horizontal="center" vertical="center" shrinkToFit="1"/>
    </xf>
    <xf numFmtId="0" fontId="51" fillId="0" borderId="126" xfId="7" applyFont="1" applyBorder="1" applyAlignment="1">
      <alignment horizontal="center" vertical="center" shrinkToFit="1"/>
    </xf>
    <xf numFmtId="0" fontId="51" fillId="0" borderId="127" xfId="7" applyFont="1" applyBorder="1" applyAlignment="1">
      <alignment horizontal="center" vertical="center" shrinkToFit="1"/>
    </xf>
    <xf numFmtId="0" fontId="51" fillId="0" borderId="57" xfId="7" applyFont="1" applyBorder="1" applyAlignment="1">
      <alignment horizontal="center" vertical="center" shrinkToFit="1"/>
    </xf>
    <xf numFmtId="0" fontId="51" fillId="0" borderId="128" xfId="7" applyFont="1" applyBorder="1" applyAlignment="1">
      <alignment horizontal="center" vertical="center" shrinkToFit="1"/>
    </xf>
    <xf numFmtId="0" fontId="58" fillId="0" borderId="0" xfId="7" applyFont="1" applyAlignment="1">
      <alignment vertical="center"/>
    </xf>
    <xf numFmtId="0" fontId="51" fillId="0" borderId="129" xfId="7" applyFont="1" applyBorder="1" applyAlignment="1">
      <alignment horizontal="center" vertical="center" shrinkToFit="1"/>
    </xf>
    <xf numFmtId="0" fontId="51" fillId="0" borderId="0" xfId="7" applyFont="1" applyAlignment="1">
      <alignment horizontal="left" vertical="center"/>
    </xf>
    <xf numFmtId="0" fontId="51" fillId="0" borderId="127" xfId="7" applyFont="1" applyBorder="1" applyAlignment="1">
      <alignment horizontal="center" vertical="center" wrapText="1" shrinkToFit="1"/>
    </xf>
    <xf numFmtId="0" fontId="51" fillId="0" borderId="34" xfId="7" applyFont="1" applyBorder="1" applyAlignment="1">
      <alignment horizontal="center" vertical="center" shrinkToFit="1"/>
    </xf>
    <xf numFmtId="0" fontId="51" fillId="0" borderId="135" xfId="7" applyFont="1" applyBorder="1" applyAlignment="1">
      <alignment horizontal="center" vertical="center" shrinkToFit="1"/>
    </xf>
    <xf numFmtId="0" fontId="51" fillId="0" borderId="137" xfId="7" applyFont="1" applyBorder="1" applyAlignment="1">
      <alignment horizontal="center" vertical="center" shrinkToFit="1"/>
    </xf>
    <xf numFmtId="0" fontId="51" fillId="0" borderId="99" xfId="7" applyFont="1" applyBorder="1" applyAlignment="1">
      <alignment horizontal="center" vertical="center" shrinkToFit="1"/>
    </xf>
    <xf numFmtId="0" fontId="51" fillId="0" borderId="6" xfId="7" applyFont="1" applyBorder="1" applyAlignment="1">
      <alignment horizontal="center" vertical="center" shrinkToFit="1"/>
    </xf>
    <xf numFmtId="0" fontId="51" fillId="0" borderId="138" xfId="7" applyFont="1" applyBorder="1" applyAlignment="1">
      <alignment horizontal="center" vertical="center" shrinkToFit="1"/>
    </xf>
    <xf numFmtId="0" fontId="58" fillId="0" borderId="123" xfId="7" applyFont="1" applyBorder="1" applyAlignment="1">
      <alignment vertical="center" shrinkToFit="1"/>
    </xf>
    <xf numFmtId="0" fontId="51" fillId="0" borderId="6" xfId="7" applyFont="1" applyBorder="1" applyAlignment="1">
      <alignment horizontal="center" vertical="center" wrapText="1" shrinkToFit="1"/>
    </xf>
    <xf numFmtId="0" fontId="51" fillId="0" borderId="112" xfId="7" applyFont="1" applyBorder="1" applyAlignment="1">
      <alignment horizontal="center" vertical="center" wrapText="1" shrinkToFit="1"/>
    </xf>
    <xf numFmtId="0" fontId="51" fillId="0" borderId="114" xfId="7" applyFont="1" applyBorder="1" applyAlignment="1">
      <alignment horizontal="center" vertical="center" wrapText="1" shrinkToFit="1"/>
    </xf>
    <xf numFmtId="0" fontId="51" fillId="0" borderId="115" xfId="7" applyFont="1" applyBorder="1" applyAlignment="1">
      <alignment horizontal="center" vertical="center" wrapText="1" shrinkToFit="1"/>
    </xf>
    <xf numFmtId="0" fontId="51" fillId="0" borderId="140" xfId="7" applyFont="1" applyBorder="1" applyAlignment="1">
      <alignment horizontal="center" vertical="center" shrinkToFit="1"/>
    </xf>
    <xf numFmtId="0" fontId="51" fillId="0" borderId="141" xfId="7" applyFont="1" applyBorder="1" applyAlignment="1">
      <alignment horizontal="center" vertical="center" wrapText="1" shrinkToFit="1"/>
    </xf>
    <xf numFmtId="0" fontId="51" fillId="0" borderId="142" xfId="7" applyFont="1" applyBorder="1" applyAlignment="1">
      <alignment horizontal="center" vertical="center" wrapText="1" shrinkToFit="1"/>
    </xf>
    <xf numFmtId="0" fontId="46" fillId="0" borderId="0" xfId="7" applyFont="1" applyAlignment="1">
      <alignment horizontal="center" vertical="center"/>
    </xf>
    <xf numFmtId="0" fontId="51" fillId="6" borderId="0" xfId="7" applyFont="1" applyFill="1" applyAlignment="1">
      <alignment vertical="top"/>
    </xf>
    <xf numFmtId="0" fontId="51" fillId="0" borderId="0" xfId="7" applyFont="1" applyAlignment="1">
      <alignment vertical="top"/>
    </xf>
    <xf numFmtId="0" fontId="59" fillId="0" borderId="0" xfId="7" applyFont="1"/>
    <xf numFmtId="0" fontId="47" fillId="0" borderId="0" xfId="7" applyFont="1"/>
    <xf numFmtId="0" fontId="9" fillId="6" borderId="39" xfId="0" applyFont="1" applyFill="1" applyBorder="1" applyAlignment="1">
      <alignment horizontal="justify" vertical="center" wrapText="1"/>
    </xf>
    <xf numFmtId="0" fontId="23" fillId="6" borderId="0" xfId="0" applyFont="1" applyFill="1" applyAlignment="1">
      <alignment vertical="center" wrapText="1"/>
    </xf>
    <xf numFmtId="0" fontId="9" fillId="6" borderId="25" xfId="0" applyFont="1" applyFill="1" applyBorder="1" applyAlignment="1">
      <alignment horizontal="justify" vertical="center" wrapText="1"/>
    </xf>
    <xf numFmtId="0" fontId="22" fillId="6" borderId="39" xfId="0" applyFont="1" applyFill="1" applyBorder="1" applyAlignment="1">
      <alignment horizontal="justify" vertical="center" wrapText="1"/>
    </xf>
    <xf numFmtId="0" fontId="22" fillId="6" borderId="25" xfId="0" applyFont="1" applyFill="1" applyBorder="1" applyAlignment="1">
      <alignment horizontal="justify" vertical="center" wrapText="1"/>
    </xf>
    <xf numFmtId="14" fontId="23" fillId="6" borderId="0" xfId="0" applyNumberFormat="1" applyFont="1" applyFill="1" applyAlignment="1">
      <alignment vertical="center" wrapText="1"/>
    </xf>
    <xf numFmtId="0" fontId="34" fillId="0" borderId="61" xfId="0" applyFont="1" applyBorder="1" applyAlignment="1">
      <alignment horizontal="justify" vertical="center" wrapText="1"/>
    </xf>
    <xf numFmtId="0" fontId="34" fillId="6" borderId="39" xfId="0" applyFont="1" applyFill="1" applyBorder="1" applyAlignment="1">
      <alignment horizontal="justify" vertical="center" wrapText="1"/>
    </xf>
    <xf numFmtId="0" fontId="60" fillId="6" borderId="25" xfId="0" applyFont="1" applyFill="1" applyBorder="1" applyAlignment="1">
      <alignment horizontal="justify" vertical="center" wrapText="1"/>
    </xf>
    <xf numFmtId="49" fontId="5" fillId="0" borderId="0" xfId="0" applyNumberFormat="1" applyFont="1" applyAlignment="1">
      <alignment horizontal="left" vertical="center" wrapText="1"/>
    </xf>
    <xf numFmtId="49" fontId="5" fillId="0" borderId="0" xfId="0" applyNumberFormat="1" applyFont="1" applyAlignment="1">
      <alignment horizontal="left" vertical="top" wrapText="1"/>
    </xf>
    <xf numFmtId="0" fontId="6" fillId="0" borderId="10" xfId="0" applyFont="1" applyBorder="1">
      <alignment vertical="center"/>
    </xf>
    <xf numFmtId="0" fontId="5" fillId="4" borderId="6" xfId="0" applyFont="1" applyFill="1" applyBorder="1" applyAlignment="1">
      <alignment horizontal="left" vertical="center"/>
    </xf>
    <xf numFmtId="0" fontId="6" fillId="0" borderId="6" xfId="0" applyFont="1" applyBorder="1" applyAlignment="1">
      <alignment horizontal="right" vertical="center"/>
    </xf>
    <xf numFmtId="0" fontId="5" fillId="3" borderId="33" xfId="0" applyFont="1" applyFill="1" applyBorder="1" applyAlignment="1">
      <alignment horizontal="left" vertical="center"/>
    </xf>
    <xf numFmtId="0" fontId="5" fillId="4" borderId="12" xfId="0" applyFont="1" applyFill="1" applyBorder="1" applyAlignment="1">
      <alignment horizontal="left" vertical="center"/>
    </xf>
    <xf numFmtId="0" fontId="5" fillId="4" borderId="12" xfId="0" applyFont="1" applyFill="1" applyBorder="1" applyAlignment="1">
      <alignment horizontal="left" vertical="center" wrapText="1"/>
    </xf>
    <xf numFmtId="0" fontId="5" fillId="2" borderId="12" xfId="0" applyFont="1" applyFill="1" applyBorder="1" applyAlignment="1">
      <alignment horizontal="left" vertical="center"/>
    </xf>
    <xf numFmtId="0" fontId="28" fillId="6" borderId="0" xfId="0" applyFont="1" applyFill="1" applyAlignment="1">
      <alignment horizontal="center" vertical="center"/>
    </xf>
    <xf numFmtId="0" fontId="5" fillId="3" borderId="12" xfId="0" applyFont="1" applyFill="1" applyBorder="1">
      <alignment vertical="center"/>
    </xf>
    <xf numFmtId="0" fontId="5" fillId="2" borderId="12" xfId="0" applyFont="1" applyFill="1" applyBorder="1">
      <alignment vertical="center"/>
    </xf>
    <xf numFmtId="49" fontId="5" fillId="3" borderId="7" xfId="0" applyNumberFormat="1" applyFont="1" applyFill="1" applyBorder="1">
      <alignment vertical="center"/>
    </xf>
    <xf numFmtId="0" fontId="5" fillId="3" borderId="26" xfId="0" applyFont="1" applyFill="1" applyBorder="1">
      <alignment vertical="center"/>
    </xf>
    <xf numFmtId="0" fontId="5" fillId="4" borderId="6" xfId="0" applyFont="1" applyFill="1" applyBorder="1" applyAlignment="1">
      <alignment horizontal="left" vertical="center" wrapText="1"/>
    </xf>
    <xf numFmtId="0" fontId="5" fillId="4" borderId="11" xfId="0" applyFont="1" applyFill="1" applyBorder="1" applyAlignment="1">
      <alignment horizontal="left" vertical="center"/>
    </xf>
    <xf numFmtId="0" fontId="5" fillId="4" borderId="12" xfId="0" applyFont="1" applyFill="1" applyBorder="1" applyAlignment="1">
      <alignment vertical="center" wrapText="1"/>
    </xf>
    <xf numFmtId="0" fontId="5" fillId="4" borderId="6" xfId="0" applyFont="1" applyFill="1" applyBorder="1">
      <alignment vertical="center"/>
    </xf>
    <xf numFmtId="0" fontId="5" fillId="4" borderId="32" xfId="0" applyFont="1" applyFill="1" applyBorder="1">
      <alignment vertical="center"/>
    </xf>
    <xf numFmtId="0" fontId="5" fillId="4" borderId="27" xfId="0" applyFont="1" applyFill="1" applyBorder="1">
      <alignment vertical="center"/>
    </xf>
    <xf numFmtId="0" fontId="5" fillId="4" borderId="28" xfId="0" applyFont="1" applyFill="1" applyBorder="1">
      <alignment vertical="center"/>
    </xf>
    <xf numFmtId="0" fontId="5" fillId="4" borderId="11" xfId="0" applyFont="1" applyFill="1" applyBorder="1">
      <alignment vertical="center"/>
    </xf>
    <xf numFmtId="0" fontId="5" fillId="4" borderId="0" xfId="0" applyFont="1" applyFill="1">
      <alignment vertical="center"/>
    </xf>
    <xf numFmtId="0" fontId="5" fillId="4" borderId="19" xfId="0" applyFont="1" applyFill="1" applyBorder="1">
      <alignment vertical="center"/>
    </xf>
    <xf numFmtId="0" fontId="5" fillId="4" borderId="9" xfId="0" applyFont="1" applyFill="1" applyBorder="1">
      <alignment vertical="center"/>
    </xf>
    <xf numFmtId="0" fontId="5" fillId="4" borderId="12" xfId="0" applyFont="1" applyFill="1" applyBorder="1" applyAlignment="1">
      <alignment vertical="center" wrapText="1" shrinkToFit="1"/>
    </xf>
    <xf numFmtId="0" fontId="5" fillId="4" borderId="6" xfId="0" applyFont="1" applyFill="1" applyBorder="1" applyAlignment="1">
      <alignment vertical="center" wrapText="1" shrinkToFit="1"/>
    </xf>
    <xf numFmtId="0" fontId="6" fillId="4" borderId="2" xfId="0" applyFont="1" applyFill="1" applyBorder="1">
      <alignment vertical="center"/>
    </xf>
    <xf numFmtId="0" fontId="6" fillId="4" borderId="29" xfId="0" applyFont="1" applyFill="1" applyBorder="1">
      <alignment vertical="center"/>
    </xf>
    <xf numFmtId="0" fontId="5" fillId="0" borderId="30" xfId="0" applyFont="1" applyBorder="1">
      <alignment vertical="center"/>
    </xf>
    <xf numFmtId="0" fontId="5" fillId="0" borderId="31" xfId="0" applyFont="1" applyBorder="1" applyAlignment="1">
      <alignment horizontal="left" vertical="center"/>
    </xf>
    <xf numFmtId="0" fontId="6" fillId="0" borderId="32" xfId="0" applyFont="1" applyBorder="1" applyAlignment="1">
      <alignment horizontal="left" vertical="center" wrapText="1"/>
    </xf>
    <xf numFmtId="0" fontId="6" fillId="0" borderId="27" xfId="0" applyFont="1" applyBorder="1" applyAlignment="1">
      <alignment horizontal="left" vertical="center"/>
    </xf>
    <xf numFmtId="0" fontId="6" fillId="0" borderId="27" xfId="0" applyFont="1" applyBorder="1">
      <alignment vertical="center"/>
    </xf>
    <xf numFmtId="0" fontId="6" fillId="0" borderId="28" xfId="0" applyFont="1" applyBorder="1">
      <alignment vertical="center"/>
    </xf>
    <xf numFmtId="0" fontId="5" fillId="0" borderId="11" xfId="0" applyFont="1" applyBorder="1">
      <alignment vertical="center"/>
    </xf>
    <xf numFmtId="0" fontId="5" fillId="0" borderId="31" xfId="0" applyFont="1" applyBorder="1">
      <alignment vertical="center"/>
    </xf>
    <xf numFmtId="0" fontId="5" fillId="0" borderId="35" xfId="0" applyFont="1" applyBorder="1">
      <alignment vertical="center"/>
    </xf>
    <xf numFmtId="0" fontId="10" fillId="3" borderId="6" xfId="0" applyFont="1" applyFill="1" applyBorder="1">
      <alignment vertical="center"/>
    </xf>
    <xf numFmtId="0" fontId="10" fillId="3" borderId="6" xfId="0" applyFont="1" applyFill="1" applyBorder="1" applyAlignment="1">
      <alignment horizontal="left" vertical="center"/>
    </xf>
    <xf numFmtId="0" fontId="5" fillId="2" borderId="33" xfId="0" applyFont="1" applyFill="1" applyBorder="1" applyAlignment="1">
      <alignment horizontal="left" vertical="center"/>
    </xf>
    <xf numFmtId="0" fontId="41" fillId="6" borderId="0" xfId="5" applyFont="1" applyFill="1" applyAlignment="1">
      <alignment horizontal="left" vertical="top"/>
    </xf>
    <xf numFmtId="0" fontId="42" fillId="6" borderId="0" xfId="5" applyFont="1" applyFill="1" applyAlignment="1">
      <alignment horizontal="left" vertical="top"/>
    </xf>
    <xf numFmtId="0" fontId="43" fillId="6" borderId="0" xfId="6" applyFont="1" applyFill="1" applyAlignment="1">
      <alignment horizontal="left" vertical="top"/>
    </xf>
    <xf numFmtId="0" fontId="41" fillId="6" borderId="0" xfId="6" applyFont="1" applyFill="1" applyAlignment="1">
      <alignment horizontal="left" vertical="top"/>
    </xf>
    <xf numFmtId="0" fontId="42" fillId="6" borderId="0" xfId="6" applyFont="1" applyFill="1" applyAlignment="1">
      <alignment horizontal="left" vertical="top" wrapText="1"/>
    </xf>
    <xf numFmtId="0" fontId="67" fillId="6" borderId="0" xfId="6" applyFont="1" applyFill="1" applyAlignment="1">
      <alignment horizontal="left" vertical="top" wrapText="1"/>
    </xf>
    <xf numFmtId="0" fontId="42" fillId="6" borderId="0" xfId="6" applyFont="1" applyFill="1" applyAlignment="1">
      <alignment vertical="top" wrapText="1"/>
    </xf>
    <xf numFmtId="0" fontId="41" fillId="6" borderId="0" xfId="6" applyFont="1" applyFill="1" applyAlignment="1">
      <alignment horizontal="left" vertical="top" wrapText="1"/>
    </xf>
    <xf numFmtId="0" fontId="42" fillId="6" borderId="0" xfId="6" applyFont="1" applyFill="1" applyAlignment="1">
      <alignment horizontal="left" vertical="top"/>
    </xf>
    <xf numFmtId="0" fontId="0" fillId="4" borderId="0" xfId="0" applyFill="1">
      <alignment vertical="center"/>
    </xf>
    <xf numFmtId="49" fontId="5" fillId="4" borderId="0" xfId="0" applyNumberFormat="1" applyFont="1" applyFill="1" applyAlignment="1">
      <alignment horizontal="left" vertical="center"/>
    </xf>
    <xf numFmtId="0" fontId="5" fillId="4" borderId="0" xfId="0" applyFont="1" applyFill="1" applyAlignment="1">
      <alignment horizontal="left" vertical="center"/>
    </xf>
    <xf numFmtId="0" fontId="5" fillId="4" borderId="0" xfId="0" applyFont="1" applyFill="1" applyAlignment="1">
      <alignment horizontal="right" vertical="center"/>
    </xf>
    <xf numFmtId="0" fontId="5" fillId="4" borderId="143" xfId="0" applyFont="1" applyFill="1" applyBorder="1" applyAlignment="1">
      <alignment horizontal="center" vertical="center"/>
    </xf>
    <xf numFmtId="187" fontId="10" fillId="4" borderId="0" xfId="0" applyNumberFormat="1" applyFont="1" applyFill="1" applyAlignment="1">
      <alignment horizontal="left" vertical="center"/>
    </xf>
    <xf numFmtId="187" fontId="5" fillId="4" borderId="0" xfId="0" applyNumberFormat="1" applyFont="1" applyFill="1" applyAlignment="1">
      <alignment horizontal="left" vertical="center"/>
    </xf>
    <xf numFmtId="0" fontId="11" fillId="4" borderId="0" xfId="0" applyFont="1" applyFill="1" applyAlignment="1">
      <alignment horizontal="right" vertical="center"/>
    </xf>
    <xf numFmtId="4" fontId="11" fillId="4" borderId="0" xfId="0" applyNumberFormat="1" applyFont="1" applyFill="1">
      <alignment vertical="center"/>
    </xf>
    <xf numFmtId="49" fontId="5" fillId="4" borderId="12" xfId="0" applyNumberFormat="1" applyFont="1" applyFill="1" applyBorder="1" applyAlignment="1">
      <alignment horizontal="center" vertical="center"/>
    </xf>
    <xf numFmtId="49" fontId="10" fillId="4" borderId="12" xfId="0" applyNumberFormat="1" applyFont="1" applyFill="1" applyBorder="1" applyAlignment="1">
      <alignment horizontal="center" vertical="center"/>
    </xf>
    <xf numFmtId="49" fontId="10" fillId="4" borderId="12" xfId="0" applyNumberFormat="1" applyFont="1" applyFill="1" applyBorder="1" applyAlignment="1">
      <alignment horizontal="center" vertical="center" shrinkToFit="1"/>
    </xf>
    <xf numFmtId="179" fontId="10" fillId="4" borderId="12" xfId="0" applyNumberFormat="1" applyFont="1" applyFill="1" applyBorder="1" applyAlignment="1">
      <alignment horizontal="center" vertical="center"/>
    </xf>
    <xf numFmtId="0" fontId="10" fillId="4" borderId="12" xfId="0" applyFont="1" applyFill="1" applyBorder="1" applyAlignment="1">
      <alignment horizontal="center" vertical="center" shrinkToFit="1"/>
    </xf>
    <xf numFmtId="0" fontId="5" fillId="4" borderId="12" xfId="0" applyFont="1" applyFill="1" applyBorder="1" applyAlignment="1">
      <alignment horizontal="right" vertical="center"/>
    </xf>
    <xf numFmtId="3" fontId="5" fillId="4" borderId="12" xfId="0" applyNumberFormat="1" applyFont="1" applyFill="1" applyBorder="1">
      <alignment vertical="center"/>
    </xf>
    <xf numFmtId="0" fontId="5" fillId="4" borderId="12" xfId="0" applyFont="1" applyFill="1" applyBorder="1">
      <alignment vertical="center"/>
    </xf>
    <xf numFmtId="3" fontId="5" fillId="4" borderId="12" xfId="0" applyNumberFormat="1" applyFont="1" applyFill="1" applyBorder="1" applyAlignment="1">
      <alignment horizontal="right" vertical="center"/>
    </xf>
    <xf numFmtId="0" fontId="12" fillId="4" borderId="0" xfId="0" applyFont="1" applyFill="1">
      <alignment vertical="center"/>
    </xf>
    <xf numFmtId="49" fontId="5" fillId="4" borderId="43" xfId="0" applyNumberFormat="1" applyFont="1" applyFill="1" applyBorder="1" applyAlignment="1">
      <alignment horizontal="center" vertical="center"/>
    </xf>
    <xf numFmtId="0" fontId="5" fillId="4" borderId="43" xfId="0" applyFont="1" applyFill="1" applyBorder="1" applyAlignment="1">
      <alignment horizontal="right" vertical="center"/>
    </xf>
    <xf numFmtId="49" fontId="5" fillId="4" borderId="22" xfId="0" applyNumberFormat="1" applyFont="1" applyFill="1" applyBorder="1" applyAlignment="1">
      <alignment vertical="center" shrinkToFit="1"/>
    </xf>
    <xf numFmtId="49" fontId="10" fillId="4" borderId="22" xfId="0" applyNumberFormat="1" applyFont="1" applyFill="1" applyBorder="1" applyAlignment="1">
      <alignment horizontal="center" vertical="center"/>
    </xf>
    <xf numFmtId="49" fontId="10" fillId="4" borderId="12" xfId="0" applyNumberFormat="1" applyFont="1" applyFill="1" applyBorder="1" applyAlignment="1">
      <alignment vertical="center" shrinkToFit="1"/>
    </xf>
    <xf numFmtId="0" fontId="10" fillId="4" borderId="6" xfId="0" applyFont="1" applyFill="1" applyBorder="1" applyAlignment="1">
      <alignment horizontal="left" vertical="center"/>
    </xf>
    <xf numFmtId="0" fontId="10" fillId="4" borderId="10" xfId="0" applyFont="1" applyFill="1" applyBorder="1" applyAlignment="1">
      <alignment horizontal="left" vertical="center"/>
    </xf>
    <xf numFmtId="3" fontId="5" fillId="4" borderId="12" xfId="0" applyNumberFormat="1" applyFont="1" applyFill="1" applyBorder="1" applyAlignment="1">
      <alignment horizontal="center" vertical="center"/>
    </xf>
    <xf numFmtId="49" fontId="5" fillId="4" borderId="39" xfId="0" applyNumberFormat="1" applyFont="1" applyFill="1" applyBorder="1" applyAlignment="1">
      <alignment horizontal="center" vertical="center"/>
    </xf>
    <xf numFmtId="49" fontId="5" fillId="4" borderId="76" xfId="0" applyNumberFormat="1" applyFont="1" applyFill="1" applyBorder="1">
      <alignment vertical="center"/>
    </xf>
    <xf numFmtId="49" fontId="5" fillId="4" borderId="39" xfId="0" applyNumberFormat="1" applyFont="1" applyFill="1" applyBorder="1">
      <alignment vertical="center"/>
    </xf>
    <xf numFmtId="3" fontId="5" fillId="4" borderId="39" xfId="0" applyNumberFormat="1" applyFont="1" applyFill="1" applyBorder="1">
      <alignment vertical="center"/>
    </xf>
    <xf numFmtId="49" fontId="5" fillId="4" borderId="71" xfId="0" applyNumberFormat="1" applyFont="1" applyFill="1" applyBorder="1">
      <alignment vertical="center"/>
    </xf>
    <xf numFmtId="49" fontId="5" fillId="4" borderId="9" xfId="0" applyNumberFormat="1" applyFont="1" applyFill="1" applyBorder="1">
      <alignment vertical="center"/>
    </xf>
    <xf numFmtId="49" fontId="5" fillId="4" borderId="13" xfId="0" applyNumberFormat="1" applyFont="1" applyFill="1" applyBorder="1">
      <alignment vertical="center"/>
    </xf>
    <xf numFmtId="3" fontId="5" fillId="4" borderId="39" xfId="0" applyNumberFormat="1" applyFont="1" applyFill="1" applyBorder="1" applyAlignment="1">
      <alignment horizontal="center" vertical="center"/>
    </xf>
    <xf numFmtId="3" fontId="5" fillId="4" borderId="43" xfId="0" applyNumberFormat="1" applyFont="1" applyFill="1" applyBorder="1">
      <alignment vertical="center"/>
    </xf>
    <xf numFmtId="3" fontId="5" fillId="4" borderId="43" xfId="0" applyNumberFormat="1" applyFont="1" applyFill="1" applyBorder="1" applyAlignment="1">
      <alignment horizontal="center" vertical="center"/>
    </xf>
    <xf numFmtId="49" fontId="13" fillId="0" borderId="0" xfId="0" applyNumberFormat="1" applyFont="1" applyAlignment="1">
      <alignment horizontal="left" vertical="center"/>
    </xf>
    <xf numFmtId="0" fontId="13" fillId="0" borderId="0" xfId="0" applyFont="1">
      <alignment vertical="center"/>
    </xf>
    <xf numFmtId="0" fontId="14" fillId="0" borderId="145" xfId="0" applyFont="1" applyBorder="1" applyAlignment="1">
      <alignment horizontal="center" vertical="center" wrapText="1"/>
    </xf>
    <xf numFmtId="0" fontId="14" fillId="0" borderId="148" xfId="0" applyFont="1" applyBorder="1" applyAlignment="1">
      <alignment horizontal="center" vertical="center" wrapText="1"/>
    </xf>
    <xf numFmtId="192" fontId="10" fillId="0" borderId="12" xfId="0" applyNumberFormat="1" applyFont="1" applyBorder="1" applyAlignment="1">
      <alignment horizontal="center" vertical="center" shrinkToFit="1"/>
    </xf>
    <xf numFmtId="192" fontId="10" fillId="0" borderId="150" xfId="0" applyNumberFormat="1" applyFont="1" applyBorder="1" applyAlignment="1">
      <alignment horizontal="center" vertical="center" shrinkToFit="1"/>
    </xf>
    <xf numFmtId="192" fontId="10" fillId="0" borderId="25" xfId="0" applyNumberFormat="1" applyFont="1" applyBorder="1" applyAlignment="1">
      <alignment horizontal="center" vertical="center" shrinkToFit="1"/>
    </xf>
    <xf numFmtId="192" fontId="10" fillId="0" borderId="151" xfId="0" applyNumberFormat="1" applyFont="1" applyBorder="1" applyAlignment="1">
      <alignment horizontal="center" vertical="center" shrinkToFit="1"/>
    </xf>
    <xf numFmtId="192" fontId="10" fillId="0" borderId="6" xfId="0" applyNumberFormat="1" applyFont="1" applyBorder="1" applyAlignment="1">
      <alignment horizontal="center" vertical="center" shrinkToFit="1"/>
    </xf>
    <xf numFmtId="192" fontId="10" fillId="0" borderId="32" xfId="0" applyNumberFormat="1" applyFont="1" applyBorder="1" applyAlignment="1">
      <alignment horizontal="center" vertical="center" shrinkToFit="1"/>
    </xf>
    <xf numFmtId="192" fontId="10" fillId="0" borderId="155" xfId="0" applyNumberFormat="1" applyFont="1" applyBorder="1" applyAlignment="1">
      <alignment horizontal="center" vertical="center" shrinkToFit="1"/>
    </xf>
    <xf numFmtId="192" fontId="10" fillId="0" borderId="158" xfId="0" applyNumberFormat="1" applyFont="1" applyBorder="1" applyAlignment="1">
      <alignment horizontal="center" vertical="center" shrinkToFit="1"/>
    </xf>
    <xf numFmtId="0" fontId="10" fillId="7" borderId="145" xfId="0" applyFont="1" applyFill="1" applyBorder="1" applyAlignment="1">
      <alignment horizontal="center" vertical="center"/>
    </xf>
    <xf numFmtId="0" fontId="10" fillId="7" borderId="148" xfId="0" applyFont="1" applyFill="1" applyBorder="1" applyAlignment="1">
      <alignment horizontal="center" vertical="center"/>
    </xf>
    <xf numFmtId="3" fontId="10" fillId="7" borderId="12" xfId="0" applyNumberFormat="1" applyFont="1" applyFill="1" applyBorder="1" applyAlignment="1">
      <alignment horizontal="right" vertical="center"/>
    </xf>
    <xf numFmtId="0" fontId="14" fillId="0" borderId="12" xfId="0" applyFont="1" applyBorder="1" applyAlignment="1">
      <alignment horizontal="center" vertical="center"/>
    </xf>
    <xf numFmtId="192" fontId="10" fillId="0" borderId="12" xfId="0" applyNumberFormat="1" applyFont="1" applyBorder="1" applyAlignment="1">
      <alignment horizontal="right" vertical="center"/>
    </xf>
    <xf numFmtId="0" fontId="14" fillId="0" borderId="39" xfId="0" applyFont="1" applyBorder="1" applyAlignment="1">
      <alignment horizontal="center" vertical="center"/>
    </xf>
    <xf numFmtId="0" fontId="14" fillId="0" borderId="157" xfId="0" applyFont="1" applyBorder="1" applyAlignment="1">
      <alignment horizontal="center" vertical="center"/>
    </xf>
    <xf numFmtId="192" fontId="10" fillId="0" borderId="157" xfId="0" applyNumberFormat="1" applyFont="1" applyBorder="1" applyAlignment="1">
      <alignment horizontal="right" vertical="center"/>
    </xf>
    <xf numFmtId="192" fontId="10" fillId="0" borderId="161" xfId="0" applyNumberFormat="1" applyFont="1" applyBorder="1" applyAlignment="1">
      <alignment horizontal="right" vertical="center"/>
    </xf>
    <xf numFmtId="0" fontId="0" fillId="0" borderId="0" xfId="0" applyAlignment="1">
      <alignment horizontal="center" vertical="center" shrinkToFit="1"/>
    </xf>
    <xf numFmtId="0" fontId="8" fillId="0" borderId="0" xfId="10" applyFont="1">
      <alignment vertical="center"/>
    </xf>
    <xf numFmtId="0" fontId="71" fillId="0" borderId="0" xfId="10">
      <alignment vertical="center"/>
    </xf>
    <xf numFmtId="0" fontId="72" fillId="0" borderId="0" xfId="10" applyFont="1" applyAlignment="1">
      <alignment horizontal="center" vertical="center"/>
    </xf>
    <xf numFmtId="0" fontId="0" fillId="0" borderId="56" xfId="0" applyBorder="1" applyAlignment="1">
      <alignment horizontal="center" vertical="center" shrinkToFit="1"/>
    </xf>
    <xf numFmtId="49" fontId="0" fillId="0" borderId="56" xfId="0" applyNumberFormat="1" applyBorder="1" applyAlignment="1">
      <alignment horizontal="center" vertical="center"/>
    </xf>
    <xf numFmtId="185" fontId="72" fillId="0" borderId="56" xfId="9" applyNumberFormat="1" applyFont="1" applyBorder="1" applyAlignment="1">
      <alignment horizontal="center" vertical="center"/>
    </xf>
    <xf numFmtId="0" fontId="72" fillId="0" borderId="56" xfId="0" applyFont="1" applyBorder="1" applyAlignment="1">
      <alignment horizontal="center" vertical="center"/>
    </xf>
    <xf numFmtId="185" fontId="0" fillId="0" borderId="56" xfId="0" applyNumberFormat="1" applyBorder="1" applyAlignment="1">
      <alignment horizontal="center" vertical="center"/>
    </xf>
    <xf numFmtId="185" fontId="0" fillId="0" borderId="0" xfId="0" applyNumberFormat="1" applyAlignment="1">
      <alignment horizontal="center" vertical="center"/>
    </xf>
    <xf numFmtId="0" fontId="73" fillId="11" borderId="12" xfId="10" applyFont="1" applyFill="1" applyBorder="1" applyAlignment="1">
      <alignment horizontal="center" vertical="center"/>
    </xf>
    <xf numFmtId="185" fontId="71" fillId="0" borderId="12" xfId="10" applyNumberFormat="1" applyBorder="1">
      <alignment vertical="center"/>
    </xf>
    <xf numFmtId="0" fontId="73" fillId="11" borderId="25" xfId="10" applyFont="1" applyFill="1" applyBorder="1" applyAlignment="1">
      <alignment horizontal="center" vertical="center"/>
    </xf>
    <xf numFmtId="185" fontId="71" fillId="0" borderId="0" xfId="10" applyNumberFormat="1">
      <alignment vertical="center"/>
    </xf>
    <xf numFmtId="0" fontId="71" fillId="0" borderId="12" xfId="10" applyBorder="1">
      <alignment vertical="center"/>
    </xf>
    <xf numFmtId="0" fontId="5" fillId="3" borderId="24" xfId="0" applyFont="1" applyFill="1" applyBorder="1" applyAlignment="1">
      <alignment horizontal="left" vertical="center"/>
    </xf>
    <xf numFmtId="0" fontId="5" fillId="3" borderId="6" xfId="0" applyFont="1" applyFill="1" applyBorder="1" applyAlignment="1">
      <alignment horizontal="left" vertical="center"/>
    </xf>
    <xf numFmtId="0" fontId="5" fillId="3" borderId="9" xfId="0" applyFont="1" applyFill="1" applyBorder="1" applyAlignment="1">
      <alignment horizontal="left" vertical="center"/>
    </xf>
    <xf numFmtId="0" fontId="5" fillId="2" borderId="13" xfId="0" applyFont="1" applyFill="1" applyBorder="1" applyAlignment="1">
      <alignment horizontal="left" vertical="center"/>
    </xf>
    <xf numFmtId="0" fontId="5" fillId="3" borderId="27" xfId="0" applyFont="1" applyFill="1" applyBorder="1" applyAlignment="1">
      <alignment horizontal="left" vertical="center"/>
    </xf>
    <xf numFmtId="0" fontId="5" fillId="3" borderId="22" xfId="0" applyFont="1" applyFill="1" applyBorder="1" applyAlignment="1">
      <alignment horizontal="left" vertical="center"/>
    </xf>
    <xf numFmtId="0" fontId="5" fillId="2" borderId="10" xfId="0" applyFont="1" applyFill="1" applyBorder="1" applyAlignment="1">
      <alignment horizontal="left" vertical="center"/>
    </xf>
    <xf numFmtId="0" fontId="75" fillId="0" borderId="0" xfId="0" applyFont="1">
      <alignment vertical="center"/>
    </xf>
    <xf numFmtId="0" fontId="76" fillId="0" borderId="0" xfId="0" applyFont="1" applyAlignment="1">
      <alignment horizontal="center" vertical="center"/>
    </xf>
    <xf numFmtId="0" fontId="77" fillId="0" borderId="0" xfId="0" applyFont="1" applyAlignment="1">
      <alignment horizontal="center" vertical="center"/>
    </xf>
    <xf numFmtId="0" fontId="76" fillId="0" borderId="0" xfId="0" applyFont="1" applyAlignment="1">
      <alignment vertical="center" wrapText="1"/>
    </xf>
    <xf numFmtId="0" fontId="75" fillId="3" borderId="14" xfId="0" applyFont="1" applyFill="1" applyBorder="1">
      <alignment vertical="center"/>
    </xf>
    <xf numFmtId="0" fontId="75" fillId="3" borderId="15" xfId="0" applyFont="1" applyFill="1" applyBorder="1">
      <alignment vertical="center"/>
    </xf>
    <xf numFmtId="0" fontId="78" fillId="0" borderId="0" xfId="0" applyFont="1">
      <alignment vertical="center"/>
    </xf>
    <xf numFmtId="0" fontId="75" fillId="3" borderId="17" xfId="0" applyFont="1" applyFill="1" applyBorder="1">
      <alignment vertical="center"/>
    </xf>
    <xf numFmtId="0" fontId="78" fillId="0" borderId="0" xfId="0" applyFont="1" applyAlignment="1">
      <alignment vertical="top" wrapText="1"/>
    </xf>
    <xf numFmtId="0" fontId="79" fillId="0" borderId="0" xfId="0" applyFont="1" applyAlignment="1">
      <alignment horizontal="left" vertical="center"/>
    </xf>
    <xf numFmtId="0" fontId="75" fillId="0" borderId="19" xfId="0" applyFont="1" applyBorder="1">
      <alignment vertical="center"/>
    </xf>
    <xf numFmtId="183" fontId="81" fillId="0" borderId="32" xfId="0" applyNumberFormat="1" applyFont="1" applyBorder="1" applyAlignment="1">
      <alignment horizontal="center" vertical="center"/>
    </xf>
    <xf numFmtId="0" fontId="75" fillId="0" borderId="19" xfId="0" applyFont="1" applyBorder="1" applyAlignment="1">
      <alignment vertical="center" wrapText="1"/>
    </xf>
    <xf numFmtId="49" fontId="79" fillId="0" borderId="0" xfId="0" applyNumberFormat="1" applyFont="1" applyAlignment="1">
      <alignment horizontal="left" vertical="center"/>
    </xf>
    <xf numFmtId="49" fontId="79" fillId="0" borderId="0" xfId="0" applyNumberFormat="1" applyFont="1">
      <alignment vertical="center"/>
    </xf>
    <xf numFmtId="0" fontId="79" fillId="0" borderId="0" xfId="0" applyFont="1">
      <alignment vertical="center"/>
    </xf>
    <xf numFmtId="49" fontId="75" fillId="0" borderId="0" xfId="0" applyNumberFormat="1" applyFont="1">
      <alignment vertical="center"/>
    </xf>
    <xf numFmtId="0" fontId="81" fillId="0" borderId="9" xfId="0" applyFont="1" applyBorder="1" applyAlignment="1">
      <alignment horizontal="center" vertical="center"/>
    </xf>
    <xf numFmtId="0" fontId="75" fillId="2" borderId="20" xfId="0" applyFont="1" applyFill="1" applyBorder="1" applyAlignment="1">
      <alignment horizontal="center" vertical="center"/>
    </xf>
    <xf numFmtId="49" fontId="81" fillId="0" borderId="20" xfId="0" applyNumberFormat="1" applyFont="1" applyBorder="1" applyAlignment="1">
      <alignment horizontal="left" vertical="center"/>
    </xf>
    <xf numFmtId="0" fontId="81" fillId="0" borderId="2" xfId="0" applyFont="1" applyBorder="1" applyAlignment="1">
      <alignment horizontal="center" vertical="center"/>
    </xf>
    <xf numFmtId="49" fontId="81" fillId="0" borderId="21" xfId="0" applyNumberFormat="1" applyFont="1" applyBorder="1" applyAlignment="1">
      <alignment horizontal="left" vertical="center" wrapText="1"/>
    </xf>
    <xf numFmtId="0" fontId="75" fillId="0" borderId="0" xfId="0" applyFont="1" applyAlignment="1">
      <alignment horizontal="left" vertical="center" wrapText="1"/>
    </xf>
    <xf numFmtId="0" fontId="75" fillId="0" borderId="0" xfId="0" applyFont="1" applyAlignment="1">
      <alignment horizontal="center" vertical="center"/>
    </xf>
    <xf numFmtId="49" fontId="81" fillId="0" borderId="0" xfId="0" applyNumberFormat="1" applyFont="1" applyAlignment="1">
      <alignment horizontal="left" vertical="center"/>
    </xf>
    <xf numFmtId="0" fontId="81" fillId="0" borderId="0" xfId="0" applyFont="1" applyAlignment="1">
      <alignment horizontal="center" vertical="center"/>
    </xf>
    <xf numFmtId="49" fontId="81" fillId="0" borderId="0" xfId="0" applyNumberFormat="1" applyFont="1">
      <alignment vertical="center"/>
    </xf>
    <xf numFmtId="0" fontId="81" fillId="4" borderId="0" xfId="0" applyFont="1" applyFill="1" applyAlignment="1">
      <alignment horizontal="center" vertical="center"/>
    </xf>
    <xf numFmtId="0" fontId="75" fillId="4" borderId="0" xfId="0" applyFont="1" applyFill="1" applyAlignment="1">
      <alignment horizontal="center" vertical="center"/>
    </xf>
    <xf numFmtId="49" fontId="81" fillId="4" borderId="0" xfId="0" applyNumberFormat="1" applyFont="1" applyFill="1" applyAlignment="1">
      <alignment horizontal="left" vertical="center"/>
    </xf>
    <xf numFmtId="49" fontId="81" fillId="4" borderId="13" xfId="0" applyNumberFormat="1" applyFont="1" applyFill="1" applyBorder="1" applyAlignment="1">
      <alignment horizontal="left" vertical="center"/>
    </xf>
    <xf numFmtId="49" fontId="81" fillId="4" borderId="10" xfId="0" applyNumberFormat="1" applyFont="1" applyFill="1" applyBorder="1" applyAlignment="1">
      <alignment horizontal="left" vertical="center"/>
    </xf>
    <xf numFmtId="49" fontId="81" fillId="4" borderId="20" xfId="0" applyNumberFormat="1" applyFont="1" applyFill="1" applyBorder="1" applyAlignment="1">
      <alignment horizontal="left" vertical="center"/>
    </xf>
    <xf numFmtId="49" fontId="81" fillId="4" borderId="21" xfId="0" applyNumberFormat="1" applyFont="1" applyFill="1" applyBorder="1" applyAlignment="1">
      <alignment horizontal="left" vertical="center"/>
    </xf>
    <xf numFmtId="0" fontId="10" fillId="3" borderId="9" xfId="0" applyFont="1" applyFill="1" applyBorder="1" applyAlignment="1">
      <alignment horizontal="left" vertical="center"/>
    </xf>
    <xf numFmtId="0" fontId="6" fillId="3" borderId="6" xfId="0" applyFont="1" applyFill="1" applyBorder="1" applyAlignment="1">
      <alignment horizontal="left" vertical="center"/>
    </xf>
    <xf numFmtId="0" fontId="10" fillId="3" borderId="37" xfId="0" applyFont="1" applyFill="1" applyBorder="1">
      <alignment vertical="center"/>
    </xf>
    <xf numFmtId="49" fontId="5" fillId="3" borderId="25" xfId="0" applyNumberFormat="1" applyFont="1" applyFill="1" applyBorder="1" applyAlignment="1">
      <alignment horizontal="left" vertical="center"/>
    </xf>
    <xf numFmtId="49" fontId="5" fillId="3" borderId="36" xfId="0" applyNumberFormat="1" applyFont="1" applyFill="1" applyBorder="1" applyAlignment="1">
      <alignment horizontal="left" vertical="center"/>
    </xf>
    <xf numFmtId="49" fontId="11" fillId="0" borderId="127" xfId="0" applyNumberFormat="1" applyFont="1" applyBorder="1" applyAlignment="1" applyProtection="1">
      <alignment horizontal="right" vertical="center"/>
      <protection locked="0"/>
    </xf>
    <xf numFmtId="0" fontId="5" fillId="3" borderId="22" xfId="0" applyFont="1" applyFill="1" applyBorder="1">
      <alignment vertical="center"/>
    </xf>
    <xf numFmtId="0" fontId="5" fillId="0" borderId="48" xfId="0" applyFont="1" applyBorder="1">
      <alignment vertical="center"/>
    </xf>
    <xf numFmtId="182" fontId="5" fillId="3" borderId="22" xfId="0" applyNumberFormat="1" applyFont="1" applyFill="1" applyBorder="1">
      <alignment vertical="center"/>
    </xf>
    <xf numFmtId="0" fontId="5" fillId="3" borderId="61" xfId="0" applyFont="1" applyFill="1" applyBorder="1">
      <alignment vertical="center"/>
    </xf>
    <xf numFmtId="0" fontId="5" fillId="0" borderId="1" xfId="0" applyFont="1" applyBorder="1">
      <alignment vertical="center"/>
    </xf>
    <xf numFmtId="186" fontId="6" fillId="0" borderId="37" xfId="0" applyNumberFormat="1" applyFont="1" applyBorder="1" applyAlignment="1" applyProtection="1">
      <alignment horizontal="right" vertical="center"/>
      <protection locked="0"/>
    </xf>
    <xf numFmtId="0" fontId="5" fillId="3" borderId="43" xfId="0" applyFont="1" applyFill="1" applyBorder="1">
      <alignment vertical="center"/>
    </xf>
    <xf numFmtId="0" fontId="9" fillId="3" borderId="43" xfId="0" applyFont="1" applyFill="1" applyBorder="1">
      <alignment vertical="center"/>
    </xf>
    <xf numFmtId="0" fontId="5" fillId="0" borderId="4" xfId="0" applyFont="1" applyBorder="1">
      <alignment vertical="center"/>
    </xf>
    <xf numFmtId="0" fontId="5" fillId="6" borderId="6" xfId="0" applyFont="1" applyFill="1" applyBorder="1" applyAlignment="1">
      <alignment horizontal="center" vertical="center"/>
    </xf>
    <xf numFmtId="49" fontId="5" fillId="0" borderId="0" xfId="0" applyNumberFormat="1" applyFont="1" applyAlignment="1">
      <alignment horizontal="left" vertical="center" wrapText="1"/>
    </xf>
    <xf numFmtId="49" fontId="5" fillId="0" borderId="0" xfId="0" applyNumberFormat="1" applyFont="1" applyAlignment="1">
      <alignment horizontal="left" vertical="top"/>
    </xf>
    <xf numFmtId="49" fontId="5" fillId="0" borderId="0" xfId="0" applyNumberFormat="1" applyFont="1" applyAlignment="1">
      <alignment horizontal="left" vertical="top" wrapText="1"/>
    </xf>
    <xf numFmtId="49" fontId="15" fillId="0" borderId="0" xfId="0" applyNumberFormat="1" applyFont="1" applyAlignment="1">
      <alignment horizontal="left" vertical="center" wrapText="1"/>
    </xf>
    <xf numFmtId="0" fontId="80" fillId="4" borderId="26" xfId="0" applyFont="1" applyFill="1" applyBorder="1" applyAlignment="1">
      <alignment horizontal="left" vertical="center" wrapText="1"/>
    </xf>
    <xf numFmtId="0" fontId="80" fillId="4" borderId="70" xfId="0" applyFont="1" applyFill="1" applyBorder="1" applyAlignment="1">
      <alignment horizontal="left" vertical="center" wrapText="1"/>
    </xf>
    <xf numFmtId="0" fontId="6" fillId="4" borderId="6" xfId="0" applyFont="1" applyFill="1" applyBorder="1" applyAlignment="1">
      <alignment horizontal="left" vertical="center"/>
    </xf>
    <xf numFmtId="0" fontId="6" fillId="4" borderId="9" xfId="0" applyFont="1" applyFill="1" applyBorder="1" applyAlignment="1">
      <alignment horizontal="left" vertical="center"/>
    </xf>
    <xf numFmtId="0" fontId="6" fillId="4" borderId="13" xfId="0" applyFont="1" applyFill="1" applyBorder="1" applyAlignment="1">
      <alignment horizontal="left" vertical="center"/>
    </xf>
    <xf numFmtId="0" fontId="80" fillId="4" borderId="34" xfId="0" applyFont="1" applyFill="1" applyBorder="1" applyAlignment="1">
      <alignment horizontal="left" vertical="center"/>
    </xf>
    <xf numFmtId="0" fontId="80" fillId="4" borderId="70" xfId="0" applyFont="1" applyFill="1" applyBorder="1" applyAlignment="1">
      <alignment horizontal="left" vertical="center"/>
    </xf>
    <xf numFmtId="0" fontId="83" fillId="4" borderId="69" xfId="0" applyFont="1" applyFill="1" applyBorder="1" applyAlignment="1">
      <alignment horizontal="left" vertical="center" wrapText="1"/>
    </xf>
    <xf numFmtId="0" fontId="83" fillId="4" borderId="24" xfId="0" applyFont="1" applyFill="1" applyBorder="1" applyAlignment="1">
      <alignment horizontal="left" vertical="center" wrapText="1"/>
    </xf>
    <xf numFmtId="0" fontId="83" fillId="4" borderId="40" xfId="0" applyFont="1" applyFill="1" applyBorder="1" applyAlignment="1">
      <alignment horizontal="left" vertical="center" wrapText="1"/>
    </xf>
    <xf numFmtId="0" fontId="83" fillId="4" borderId="45" xfId="0" applyFont="1" applyFill="1" applyBorder="1" applyAlignment="1">
      <alignment horizontal="left" vertical="center" wrapText="1"/>
    </xf>
    <xf numFmtId="185" fontId="75" fillId="4" borderId="6" xfId="0" applyNumberFormat="1" applyFont="1" applyFill="1" applyBorder="1" applyAlignment="1">
      <alignment horizontal="left" vertical="center"/>
    </xf>
    <xf numFmtId="185" fontId="75" fillId="4" borderId="9" xfId="0" applyNumberFormat="1" applyFont="1" applyFill="1" applyBorder="1" applyAlignment="1">
      <alignment horizontal="left" vertical="center"/>
    </xf>
    <xf numFmtId="0" fontId="75" fillId="4" borderId="6" xfId="0" applyFont="1" applyFill="1" applyBorder="1" applyAlignment="1">
      <alignment horizontal="left" vertical="center"/>
    </xf>
    <xf numFmtId="0" fontId="75" fillId="4" borderId="9" xfId="0" applyFont="1" applyFill="1" applyBorder="1" applyAlignment="1">
      <alignment horizontal="left" vertical="center"/>
    </xf>
    <xf numFmtId="0" fontId="75" fillId="4" borderId="10" xfId="0" applyFont="1" applyFill="1" applyBorder="1" applyAlignment="1">
      <alignment horizontal="left" vertical="center"/>
    </xf>
    <xf numFmtId="0" fontId="75" fillId="4" borderId="37" xfId="0" applyFont="1" applyFill="1" applyBorder="1" applyAlignment="1">
      <alignment horizontal="center" vertical="center"/>
    </xf>
    <xf numFmtId="0" fontId="75" fillId="4" borderId="20" xfId="0" applyFont="1" applyFill="1" applyBorder="1" applyAlignment="1">
      <alignment horizontal="center" vertical="center"/>
    </xf>
    <xf numFmtId="0" fontId="79" fillId="4" borderId="2" xfId="0" applyFont="1" applyFill="1" applyBorder="1" applyAlignment="1">
      <alignment horizontal="left" vertical="center" wrapText="1"/>
    </xf>
    <xf numFmtId="0" fontId="80" fillId="4" borderId="72" xfId="0" applyFont="1" applyFill="1" applyBorder="1" applyAlignment="1">
      <alignment horizontal="left" vertical="center" wrapText="1"/>
    </xf>
    <xf numFmtId="0" fontId="80" fillId="4" borderId="48" xfId="0" applyFont="1" applyFill="1" applyBorder="1" applyAlignment="1">
      <alignment horizontal="left" vertical="center"/>
    </xf>
    <xf numFmtId="185" fontId="6" fillId="4" borderId="23" xfId="0" applyNumberFormat="1" applyFont="1" applyFill="1" applyBorder="1" applyAlignment="1">
      <alignment horizontal="left" vertical="center"/>
    </xf>
    <xf numFmtId="185" fontId="6" fillId="4" borderId="3" xfId="0" applyNumberFormat="1" applyFont="1" applyFill="1" applyBorder="1" applyAlignment="1">
      <alignment horizontal="left" vertical="center"/>
    </xf>
    <xf numFmtId="185" fontId="6" fillId="4" borderId="48" xfId="0" applyNumberFormat="1" applyFont="1" applyFill="1" applyBorder="1" applyAlignment="1">
      <alignment horizontal="left" vertical="center"/>
    </xf>
    <xf numFmtId="0" fontId="80" fillId="4" borderId="23" xfId="0" applyFont="1" applyFill="1" applyBorder="1" applyAlignment="1">
      <alignment horizontal="left" vertical="center"/>
    </xf>
    <xf numFmtId="0" fontId="75" fillId="4" borderId="69" xfId="0" applyFont="1" applyFill="1" applyBorder="1" applyAlignment="1">
      <alignment horizontal="left" vertical="center" wrapText="1"/>
    </xf>
    <xf numFmtId="0" fontId="75" fillId="4" borderId="24" xfId="0" applyFont="1" applyFill="1" applyBorder="1" applyAlignment="1">
      <alignment horizontal="left" vertical="center" wrapText="1"/>
    </xf>
    <xf numFmtId="0" fontId="75" fillId="4" borderId="26" xfId="0" applyFont="1" applyFill="1" applyBorder="1" applyAlignment="1">
      <alignment horizontal="left" vertical="center" wrapText="1"/>
    </xf>
    <xf numFmtId="0" fontId="75" fillId="4" borderId="70" xfId="0" applyFont="1" applyFill="1" applyBorder="1" applyAlignment="1">
      <alignment horizontal="left" vertical="center" wrapText="1"/>
    </xf>
    <xf numFmtId="0" fontId="75" fillId="4" borderId="6" xfId="0" applyFont="1" applyFill="1" applyBorder="1" applyAlignment="1">
      <alignment horizontal="center" vertical="center"/>
    </xf>
    <xf numFmtId="0" fontId="75" fillId="4" borderId="9" xfId="0" applyFont="1" applyFill="1" applyBorder="1" applyAlignment="1">
      <alignment horizontal="center" vertical="center"/>
    </xf>
    <xf numFmtId="0" fontId="75" fillId="3" borderId="71" xfId="0" applyFont="1" applyFill="1" applyBorder="1" applyAlignment="1">
      <alignment horizontal="left" vertical="center"/>
    </xf>
    <xf numFmtId="0" fontId="75" fillId="3" borderId="13" xfId="0" applyFont="1" applyFill="1" applyBorder="1" applyAlignment="1">
      <alignment horizontal="left" vertical="center"/>
    </xf>
    <xf numFmtId="0" fontId="5" fillId="0" borderId="6" xfId="0" applyFont="1" applyBorder="1" applyAlignment="1">
      <alignment horizontal="left" vertical="center"/>
    </xf>
    <xf numFmtId="0" fontId="5" fillId="0" borderId="9" xfId="0" applyFont="1" applyBorder="1" applyAlignment="1">
      <alignment horizontal="left" vertical="center"/>
    </xf>
    <xf numFmtId="0" fontId="5" fillId="0" borderId="10" xfId="0" applyFont="1" applyBorder="1" applyAlignment="1">
      <alignment horizontal="left" vertical="center"/>
    </xf>
    <xf numFmtId="0" fontId="75" fillId="3" borderId="73" xfId="0" applyFont="1" applyFill="1" applyBorder="1" applyAlignment="1">
      <alignment horizontal="left" vertical="center" wrapText="1"/>
    </xf>
    <xf numFmtId="0" fontId="75" fillId="3" borderId="49" xfId="0" applyFont="1" applyFill="1" applyBorder="1" applyAlignment="1">
      <alignment horizontal="left" vertical="center" wrapText="1"/>
    </xf>
    <xf numFmtId="0" fontId="75" fillId="2" borderId="37" xfId="0" applyFont="1" applyFill="1" applyBorder="1" applyAlignment="1">
      <alignment horizontal="center" vertical="center"/>
    </xf>
    <xf numFmtId="0" fontId="75" fillId="2" borderId="20" xfId="0" applyFont="1" applyFill="1" applyBorder="1" applyAlignment="1">
      <alignment horizontal="center" vertical="center"/>
    </xf>
    <xf numFmtId="0" fontId="75" fillId="3" borderId="71" xfId="0" applyFont="1" applyFill="1" applyBorder="1" applyAlignment="1">
      <alignment horizontal="left" vertical="center" wrapText="1"/>
    </xf>
    <xf numFmtId="0" fontId="75" fillId="3" borderId="69" xfId="0" applyFont="1" applyFill="1" applyBorder="1" applyAlignment="1">
      <alignment horizontal="left" vertical="center"/>
    </xf>
    <xf numFmtId="0" fontId="75" fillId="3" borderId="24" xfId="0" applyFont="1" applyFill="1" applyBorder="1" applyAlignment="1">
      <alignment horizontal="left" vertical="center"/>
    </xf>
    <xf numFmtId="0" fontId="75" fillId="3" borderId="47" xfId="0" applyFont="1" applyFill="1" applyBorder="1" applyAlignment="1">
      <alignment horizontal="left" vertical="center"/>
    </xf>
    <xf numFmtId="0" fontId="75" fillId="3" borderId="75" xfId="0" applyFont="1" applyFill="1" applyBorder="1" applyAlignment="1">
      <alignment horizontal="left" vertical="center"/>
    </xf>
    <xf numFmtId="0" fontId="75" fillId="3" borderId="26" xfId="0" applyFont="1" applyFill="1" applyBorder="1" applyAlignment="1">
      <alignment horizontal="left" vertical="center"/>
    </xf>
    <xf numFmtId="0" fontId="75" fillId="3" borderId="70" xfId="0" applyFont="1" applyFill="1" applyBorder="1" applyAlignment="1">
      <alignment horizontal="left" vertical="center"/>
    </xf>
    <xf numFmtId="0" fontId="75" fillId="3" borderId="6" xfId="0" applyFont="1" applyFill="1" applyBorder="1">
      <alignment vertical="center"/>
    </xf>
    <xf numFmtId="0" fontId="75" fillId="3" borderId="9" xfId="0" applyFont="1" applyFill="1" applyBorder="1">
      <alignment vertical="center"/>
    </xf>
    <xf numFmtId="0" fontId="75" fillId="3" borderId="13" xfId="0" applyFont="1" applyFill="1" applyBorder="1">
      <alignment vertical="center"/>
    </xf>
    <xf numFmtId="0" fontId="6" fillId="0" borderId="6" xfId="0" applyFont="1" applyBorder="1">
      <alignment vertical="center"/>
    </xf>
    <xf numFmtId="0" fontId="6" fillId="0" borderId="9" xfId="0" applyFont="1" applyBorder="1">
      <alignment vertical="center"/>
    </xf>
    <xf numFmtId="0" fontId="6" fillId="0" borderId="10" xfId="0" applyFont="1" applyBorder="1">
      <alignment vertical="center"/>
    </xf>
    <xf numFmtId="0" fontId="26" fillId="0" borderId="6" xfId="1" applyFill="1" applyBorder="1" applyAlignment="1">
      <alignment vertical="center" wrapText="1"/>
    </xf>
    <xf numFmtId="0" fontId="75" fillId="3" borderId="6" xfId="0" applyFont="1" applyFill="1" applyBorder="1" applyAlignment="1">
      <alignment vertical="center" wrapText="1"/>
    </xf>
    <xf numFmtId="0" fontId="75" fillId="3" borderId="9" xfId="0" applyFont="1" applyFill="1" applyBorder="1" applyAlignment="1">
      <alignment vertical="center" wrapText="1"/>
    </xf>
    <xf numFmtId="0" fontId="75" fillId="3" borderId="13" xfId="0" applyFont="1" applyFill="1" applyBorder="1" applyAlignment="1">
      <alignment vertical="center" wrapText="1"/>
    </xf>
    <xf numFmtId="0" fontId="82" fillId="0" borderId="6" xfId="1" applyFont="1" applyFill="1" applyBorder="1" applyAlignment="1">
      <alignment horizontal="left" vertical="center" wrapText="1"/>
    </xf>
    <xf numFmtId="0" fontId="82" fillId="0" borderId="9" xfId="1" applyFont="1" applyFill="1" applyBorder="1" applyAlignment="1">
      <alignment horizontal="left" vertical="center" wrapText="1"/>
    </xf>
    <xf numFmtId="0" fontId="82" fillId="0" borderId="10" xfId="1" applyFont="1" applyFill="1" applyBorder="1" applyAlignment="1">
      <alignment horizontal="left" vertical="center" wrapText="1"/>
    </xf>
    <xf numFmtId="0" fontId="75" fillId="2" borderId="6" xfId="0" applyFont="1" applyFill="1" applyBorder="1" applyAlignment="1">
      <alignment vertical="center" wrapText="1"/>
    </xf>
    <xf numFmtId="0" fontId="75" fillId="2" borderId="9" xfId="0" applyFont="1" applyFill="1" applyBorder="1" applyAlignment="1">
      <alignment vertical="center" wrapText="1"/>
    </xf>
    <xf numFmtId="0" fontId="75" fillId="2" borderId="10" xfId="0" applyFont="1" applyFill="1" applyBorder="1" applyAlignment="1">
      <alignment vertical="center" wrapText="1"/>
    </xf>
    <xf numFmtId="183" fontId="6" fillId="0" borderId="27" xfId="0" applyNumberFormat="1" applyFont="1" applyBorder="1" applyAlignment="1">
      <alignment horizontal="left" vertical="center"/>
    </xf>
    <xf numFmtId="183" fontId="6" fillId="0" borderId="28" xfId="0" applyNumberFormat="1" applyFont="1" applyBorder="1" applyAlignment="1">
      <alignment horizontal="left" vertical="center"/>
    </xf>
    <xf numFmtId="0" fontId="5" fillId="0" borderId="34" xfId="0" applyFont="1" applyBorder="1" applyAlignment="1">
      <alignment horizontal="left" vertical="center"/>
    </xf>
    <xf numFmtId="0" fontId="5" fillId="0" borderId="1" xfId="0" applyFont="1" applyBorder="1" applyAlignment="1">
      <alignment horizontal="left" vertical="center"/>
    </xf>
    <xf numFmtId="0" fontId="5" fillId="0" borderId="5" xfId="0" applyFont="1" applyBorder="1" applyAlignment="1">
      <alignment horizontal="left" vertical="center"/>
    </xf>
    <xf numFmtId="0" fontId="75" fillId="3" borderId="46" xfId="0" applyFont="1" applyFill="1" applyBorder="1" applyAlignment="1">
      <alignment horizontal="left" vertical="center"/>
    </xf>
    <xf numFmtId="0" fontId="75" fillId="3" borderId="74" xfId="0" applyFont="1" applyFill="1" applyBorder="1" applyAlignment="1">
      <alignment horizontal="left" vertical="center"/>
    </xf>
    <xf numFmtId="49" fontId="80" fillId="0" borderId="30" xfId="0" applyNumberFormat="1" applyFont="1" applyBorder="1" applyAlignment="1">
      <alignment horizontal="left" vertical="center"/>
    </xf>
    <xf numFmtId="49" fontId="80" fillId="0" borderId="31" xfId="0" applyNumberFormat="1" applyFont="1" applyBorder="1" applyAlignment="1">
      <alignment horizontal="left" vertical="center"/>
    </xf>
    <xf numFmtId="49" fontId="75" fillId="0" borderId="31" xfId="0" applyNumberFormat="1" applyFont="1" applyBorder="1" applyAlignment="1">
      <alignment horizontal="left" vertical="center"/>
    </xf>
    <xf numFmtId="49" fontId="75" fillId="0" borderId="35" xfId="0" applyNumberFormat="1" applyFont="1" applyBorder="1" applyAlignment="1">
      <alignment horizontal="left" vertical="center"/>
    </xf>
    <xf numFmtId="0" fontId="75" fillId="2" borderId="6" xfId="0" applyFont="1" applyFill="1" applyBorder="1" applyAlignment="1">
      <alignment horizontal="center" vertical="center"/>
    </xf>
    <xf numFmtId="0" fontId="75" fillId="2" borderId="9" xfId="0" applyFont="1" applyFill="1" applyBorder="1" applyAlignment="1">
      <alignment horizontal="center" vertical="center"/>
    </xf>
    <xf numFmtId="49" fontId="81" fillId="0" borderId="9" xfId="0" applyNumberFormat="1" applyFont="1" applyBorder="1" applyAlignment="1">
      <alignment horizontal="left" vertical="center"/>
    </xf>
    <xf numFmtId="49" fontId="81" fillId="0" borderId="10" xfId="0" applyNumberFormat="1" applyFont="1" applyBorder="1" applyAlignment="1">
      <alignment horizontal="left" vertical="center"/>
    </xf>
    <xf numFmtId="0" fontId="75" fillId="3" borderId="73" xfId="0" applyFont="1" applyFill="1" applyBorder="1" applyAlignment="1">
      <alignment horizontal="left" vertical="center"/>
    </xf>
    <xf numFmtId="0" fontId="75" fillId="3" borderId="49" xfId="0" applyFont="1" applyFill="1" applyBorder="1" applyAlignment="1">
      <alignment horizontal="left" vertical="center"/>
    </xf>
    <xf numFmtId="0" fontId="75" fillId="0" borderId="37" xfId="0" applyFont="1" applyBorder="1" applyAlignment="1">
      <alignment horizontal="left" vertical="center" wrapText="1"/>
    </xf>
    <xf numFmtId="0" fontId="75" fillId="0" borderId="20" xfId="0" applyFont="1" applyBorder="1" applyAlignment="1">
      <alignment horizontal="left" vertical="center" wrapText="1"/>
    </xf>
    <xf numFmtId="0" fontId="75" fillId="5" borderId="20" xfId="0" applyFont="1" applyFill="1" applyBorder="1" applyAlignment="1">
      <alignment horizontal="left" vertical="center"/>
    </xf>
    <xf numFmtId="0" fontId="75" fillId="5" borderId="21" xfId="0" applyFont="1" applyFill="1" applyBorder="1" applyAlignment="1">
      <alignment horizontal="left" vertical="center"/>
    </xf>
    <xf numFmtId="0" fontId="79" fillId="0" borderId="31" xfId="0" applyFont="1" applyBorder="1" applyAlignment="1">
      <alignment horizontal="left" vertical="center"/>
    </xf>
    <xf numFmtId="0" fontId="79" fillId="5" borderId="31" xfId="0" applyFont="1" applyFill="1" applyBorder="1" applyAlignment="1">
      <alignment horizontal="left" vertical="center"/>
    </xf>
    <xf numFmtId="49" fontId="79" fillId="0" borderId="0" xfId="0" applyNumberFormat="1" applyFont="1" applyAlignment="1">
      <alignment horizontal="left" vertical="center"/>
    </xf>
    <xf numFmtId="0" fontId="79" fillId="0" borderId="2" xfId="0" applyFont="1" applyBorder="1" applyAlignment="1">
      <alignment horizontal="left" vertical="center"/>
    </xf>
    <xf numFmtId="0" fontId="75" fillId="0" borderId="19" xfId="0" applyFont="1" applyBorder="1">
      <alignment vertical="center"/>
    </xf>
    <xf numFmtId="49" fontId="5" fillId="0" borderId="31" xfId="0" applyNumberFormat="1" applyFont="1" applyBorder="1" applyAlignment="1">
      <alignment horizontal="left" vertical="center"/>
    </xf>
    <xf numFmtId="49" fontId="5" fillId="0" borderId="35" xfId="0" applyNumberFormat="1" applyFont="1" applyBorder="1" applyAlignment="1">
      <alignment horizontal="left" vertical="center"/>
    </xf>
    <xf numFmtId="185" fontId="5" fillId="0" borderId="6" xfId="0" applyNumberFormat="1" applyFont="1" applyBorder="1" applyAlignment="1">
      <alignment horizontal="left" vertical="center"/>
    </xf>
    <xf numFmtId="185" fontId="5" fillId="0" borderId="9" xfId="0" applyNumberFormat="1" applyFont="1" applyBorder="1" applyAlignment="1">
      <alignment horizontal="left" vertical="center"/>
    </xf>
    <xf numFmtId="185" fontId="5" fillId="0" borderId="10" xfId="0" applyNumberFormat="1" applyFont="1" applyBorder="1" applyAlignment="1">
      <alignment horizontal="left" vertical="center"/>
    </xf>
    <xf numFmtId="0" fontId="75" fillId="3" borderId="69" xfId="0" applyFont="1" applyFill="1" applyBorder="1" applyAlignment="1">
      <alignment horizontal="left" vertical="center" wrapText="1"/>
    </xf>
    <xf numFmtId="0" fontId="75" fillId="3" borderId="24" xfId="0" applyFont="1" applyFill="1" applyBorder="1" applyAlignment="1">
      <alignment horizontal="left" vertical="center" wrapText="1"/>
    </xf>
    <xf numFmtId="0" fontId="75" fillId="3" borderId="26" xfId="0" applyFont="1" applyFill="1" applyBorder="1" applyAlignment="1">
      <alignment horizontal="left" vertical="center" wrapText="1"/>
    </xf>
    <xf numFmtId="0" fontId="75" fillId="3" borderId="70" xfId="0" applyFont="1" applyFill="1" applyBorder="1" applyAlignment="1">
      <alignment horizontal="left" vertical="center" wrapText="1"/>
    </xf>
    <xf numFmtId="0" fontId="75" fillId="3" borderId="47" xfId="0" applyFont="1" applyFill="1" applyBorder="1" applyAlignment="1">
      <alignment horizontal="left" vertical="center" wrapText="1"/>
    </xf>
    <xf numFmtId="0" fontId="75" fillId="3" borderId="75" xfId="0" applyFont="1" applyFill="1" applyBorder="1" applyAlignment="1">
      <alignment horizontal="left" vertical="center" wrapText="1"/>
    </xf>
    <xf numFmtId="0" fontId="75" fillId="3" borderId="6" xfId="0" applyFont="1" applyFill="1" applyBorder="1" applyAlignment="1">
      <alignment horizontal="left" vertical="center"/>
    </xf>
    <xf numFmtId="0" fontId="75" fillId="3" borderId="9" xfId="0" applyFont="1" applyFill="1" applyBorder="1" applyAlignment="1">
      <alignment horizontal="left" vertical="center"/>
    </xf>
    <xf numFmtId="0" fontId="78" fillId="0" borderId="6" xfId="1" applyFont="1" applyFill="1" applyBorder="1" applyAlignment="1">
      <alignment vertical="center"/>
    </xf>
    <xf numFmtId="0" fontId="81" fillId="0" borderId="9" xfId="0" applyFont="1" applyBorder="1">
      <alignment vertical="center"/>
    </xf>
    <xf numFmtId="0" fontId="81" fillId="0" borderId="10" xfId="0" applyFont="1" applyBorder="1">
      <alignment vertical="center"/>
    </xf>
    <xf numFmtId="0" fontId="75" fillId="3" borderId="6" xfId="0" applyFont="1" applyFill="1" applyBorder="1" applyAlignment="1">
      <alignment horizontal="left" vertical="center" wrapText="1"/>
    </xf>
    <xf numFmtId="0" fontId="75" fillId="3" borderId="9" xfId="0" applyFont="1" applyFill="1" applyBorder="1" applyAlignment="1">
      <alignment horizontal="left" vertical="center" wrapText="1"/>
    </xf>
    <xf numFmtId="0" fontId="75" fillId="3" borderId="13" xfId="0" applyFont="1" applyFill="1" applyBorder="1" applyAlignment="1">
      <alignment horizontal="left" vertical="center" wrapText="1"/>
    </xf>
    <xf numFmtId="0" fontId="78" fillId="0" borderId="0" xfId="0" applyFont="1">
      <alignment vertical="center"/>
    </xf>
    <xf numFmtId="0" fontId="77" fillId="0" borderId="0" xfId="0" applyFont="1" applyAlignment="1">
      <alignment horizontal="center" vertical="center"/>
    </xf>
    <xf numFmtId="0" fontId="76" fillId="0" borderId="0" xfId="0" applyFont="1" applyAlignment="1">
      <alignment horizontal="center" vertical="center"/>
    </xf>
    <xf numFmtId="176" fontId="5" fillId="0" borderId="9" xfId="0" applyNumberFormat="1" applyFont="1" applyBorder="1" applyAlignment="1">
      <alignment horizontal="left" vertical="center"/>
    </xf>
    <xf numFmtId="176" fontId="5" fillId="0" borderId="10" xfId="0" applyNumberFormat="1" applyFont="1" applyBorder="1" applyAlignment="1">
      <alignment horizontal="left" vertical="center"/>
    </xf>
    <xf numFmtId="0" fontId="5" fillId="2" borderId="6" xfId="0" applyFont="1" applyFill="1" applyBorder="1" applyAlignment="1">
      <alignment horizontal="left" vertical="center" wrapText="1"/>
    </xf>
    <xf numFmtId="0" fontId="5" fillId="2" borderId="9" xfId="0" applyFont="1" applyFill="1" applyBorder="1" applyAlignment="1">
      <alignment horizontal="left" vertical="center" wrapText="1"/>
    </xf>
    <xf numFmtId="0" fontId="6" fillId="0" borderId="6" xfId="0" applyFont="1" applyBorder="1" applyAlignment="1">
      <alignment horizontal="right" vertical="center"/>
    </xf>
    <xf numFmtId="0" fontId="6" fillId="0" borderId="9" xfId="0" applyFont="1" applyBorder="1" applyAlignment="1">
      <alignment horizontal="right" vertical="center"/>
    </xf>
    <xf numFmtId="184" fontId="5" fillId="0" borderId="9" xfId="0" applyNumberFormat="1" applyFont="1" applyBorder="1" applyAlignment="1">
      <alignment horizontal="left" vertical="center"/>
    </xf>
    <xf numFmtId="184" fontId="5" fillId="0" borderId="10" xfId="0" applyNumberFormat="1" applyFont="1" applyBorder="1" applyAlignment="1">
      <alignment horizontal="left" vertical="center"/>
    </xf>
    <xf numFmtId="176" fontId="5" fillId="3" borderId="9" xfId="0" applyNumberFormat="1" applyFont="1" applyFill="1" applyBorder="1" applyAlignment="1">
      <alignment horizontal="center" vertical="center"/>
    </xf>
    <xf numFmtId="0" fontId="6" fillId="3" borderId="6" xfId="0" applyFont="1" applyFill="1" applyBorder="1" applyAlignment="1">
      <alignment horizontal="left" vertical="center" wrapText="1"/>
    </xf>
    <xf numFmtId="0" fontId="6" fillId="3" borderId="9"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5" fillId="2" borderId="6" xfId="0" applyFont="1" applyFill="1" applyBorder="1" applyAlignment="1">
      <alignment horizontal="left" vertical="center"/>
    </xf>
    <xf numFmtId="0" fontId="5" fillId="2" borderId="9" xfId="0" applyFont="1" applyFill="1" applyBorder="1" applyAlignment="1">
      <alignment horizontal="left" vertical="center"/>
    </xf>
    <xf numFmtId="0" fontId="5" fillId="3" borderId="76" xfId="0" applyFont="1" applyFill="1" applyBorder="1" applyAlignment="1">
      <alignment horizontal="left" vertical="center" wrapText="1"/>
    </xf>
    <xf numFmtId="0" fontId="5" fillId="3" borderId="7" xfId="0" applyFont="1" applyFill="1" applyBorder="1" applyAlignment="1">
      <alignment horizontal="left" vertical="center"/>
    </xf>
    <xf numFmtId="0" fontId="5" fillId="3" borderId="78" xfId="0" applyFont="1" applyFill="1" applyBorder="1" applyAlignment="1">
      <alignment horizontal="left" vertical="center"/>
    </xf>
    <xf numFmtId="0" fontId="10" fillId="3" borderId="12" xfId="0" applyFont="1" applyFill="1" applyBorder="1">
      <alignment vertical="center"/>
    </xf>
    <xf numFmtId="0" fontId="10" fillId="3" borderId="6" xfId="0" applyFont="1" applyFill="1" applyBorder="1">
      <alignment vertical="center"/>
    </xf>
    <xf numFmtId="0" fontId="6" fillId="3" borderId="12" xfId="0" applyFont="1" applyFill="1" applyBorder="1">
      <alignment vertical="center"/>
    </xf>
    <xf numFmtId="0" fontId="6" fillId="3" borderId="6" xfId="0" applyFont="1" applyFill="1" applyBorder="1">
      <alignment vertical="center"/>
    </xf>
    <xf numFmtId="0" fontId="10" fillId="3" borderId="12" xfId="0" applyFont="1" applyFill="1" applyBorder="1" applyAlignment="1">
      <alignment vertical="center" wrapText="1"/>
    </xf>
    <xf numFmtId="0" fontId="5" fillId="0" borderId="6" xfId="0" applyFont="1" applyBorder="1">
      <alignment vertical="center"/>
    </xf>
    <xf numFmtId="0" fontId="5" fillId="0" borderId="9" xfId="0" applyFont="1" applyBorder="1">
      <alignment vertical="center"/>
    </xf>
    <xf numFmtId="0" fontId="5" fillId="0" borderId="10" xfId="0" applyFont="1" applyBorder="1">
      <alignment vertical="center"/>
    </xf>
    <xf numFmtId="0" fontId="5" fillId="2" borderId="37" xfId="0" applyFont="1" applyFill="1" applyBorder="1" applyAlignment="1">
      <alignment horizontal="left" vertical="center"/>
    </xf>
    <xf numFmtId="0" fontId="5" fillId="2" borderId="49" xfId="0" applyFont="1" applyFill="1" applyBorder="1" applyAlignment="1">
      <alignment horizontal="left" vertical="center"/>
    </xf>
    <xf numFmtId="0" fontId="5" fillId="0" borderId="37" xfId="0" applyFont="1" applyBorder="1" applyAlignment="1">
      <alignment horizontal="left" vertical="center"/>
    </xf>
    <xf numFmtId="0" fontId="5" fillId="0" borderId="20" xfId="0" applyFont="1" applyBorder="1" applyAlignment="1">
      <alignment horizontal="left" vertical="center"/>
    </xf>
    <xf numFmtId="0" fontId="5" fillId="3" borderId="39" xfId="0" applyFont="1" applyFill="1" applyBorder="1" applyAlignment="1">
      <alignment horizontal="left" vertical="center"/>
    </xf>
    <xf numFmtId="0" fontId="5" fillId="3" borderId="25" xfId="0" applyFont="1" applyFill="1" applyBorder="1" applyAlignment="1">
      <alignment horizontal="left" vertical="center"/>
    </xf>
    <xf numFmtId="0" fontId="84" fillId="0" borderId="9" xfId="0" applyFont="1" applyBorder="1" applyAlignment="1">
      <alignment horizontal="left" vertical="center" wrapText="1"/>
    </xf>
    <xf numFmtId="0" fontId="84" fillId="0" borderId="13" xfId="0" applyFont="1" applyBorder="1" applyAlignment="1">
      <alignment horizontal="left" vertical="center" wrapText="1"/>
    </xf>
    <xf numFmtId="0" fontId="10" fillId="3" borderId="6" xfId="0" applyFont="1" applyFill="1" applyBorder="1" applyAlignment="1">
      <alignment horizontal="left" vertical="center"/>
    </xf>
    <xf numFmtId="0" fontId="10" fillId="3" borderId="9" xfId="0" applyFont="1" applyFill="1" applyBorder="1" applyAlignment="1">
      <alignment horizontal="left" vertical="center"/>
    </xf>
    <xf numFmtId="0" fontId="10" fillId="0" borderId="6" xfId="0" applyFont="1" applyBorder="1" applyAlignment="1">
      <alignment horizontal="left" vertical="center"/>
    </xf>
    <xf numFmtId="0" fontId="10" fillId="0" borderId="9" xfId="0" applyFont="1" applyBorder="1" applyAlignment="1">
      <alignment horizontal="left" vertical="center"/>
    </xf>
    <xf numFmtId="0" fontId="10" fillId="0" borderId="10" xfId="0" applyFont="1" applyBorder="1" applyAlignment="1">
      <alignment horizontal="left" vertical="center"/>
    </xf>
    <xf numFmtId="0" fontId="5" fillId="3" borderId="76" xfId="0" applyFont="1" applyFill="1" applyBorder="1" applyAlignment="1">
      <alignment horizontal="left" vertical="center"/>
    </xf>
    <xf numFmtId="0" fontId="5" fillId="3" borderId="8" xfId="0" applyFont="1" applyFill="1" applyBorder="1" applyAlignment="1">
      <alignment horizontal="left" vertical="center"/>
    </xf>
    <xf numFmtId="0" fontId="75" fillId="9" borderId="32" xfId="0" applyFont="1" applyFill="1" applyBorder="1" applyAlignment="1">
      <alignment horizontal="left" vertical="center" wrapText="1"/>
    </xf>
    <xf numFmtId="0" fontId="75" fillId="9" borderId="24" xfId="0" applyFont="1" applyFill="1" applyBorder="1" applyAlignment="1">
      <alignment horizontal="left" vertical="center" wrapText="1"/>
    </xf>
    <xf numFmtId="0" fontId="75" fillId="9" borderId="34" xfId="0" applyFont="1" applyFill="1" applyBorder="1" applyAlignment="1">
      <alignment horizontal="left" vertical="center" wrapText="1"/>
    </xf>
    <xf numFmtId="0" fontId="75" fillId="9" borderId="70" xfId="0" applyFont="1" applyFill="1" applyBorder="1" applyAlignment="1">
      <alignment horizontal="left" vertical="center" wrapText="1"/>
    </xf>
    <xf numFmtId="0" fontId="75" fillId="2" borderId="58" xfId="0" applyFont="1" applyFill="1" applyBorder="1" applyAlignment="1">
      <alignment horizontal="left" vertical="center" wrapText="1"/>
    </xf>
    <xf numFmtId="0" fontId="75" fillId="2" borderId="36" xfId="0" applyFont="1" applyFill="1" applyBorder="1" applyAlignment="1">
      <alignment horizontal="left" vertical="center" wrapText="1"/>
    </xf>
    <xf numFmtId="0" fontId="6" fillId="0" borderId="32" xfId="0" applyFont="1" applyBorder="1" applyAlignment="1">
      <alignment horizontal="right" vertical="center"/>
    </xf>
    <xf numFmtId="0" fontId="6" fillId="0" borderId="34" xfId="0" applyFont="1" applyBorder="1" applyAlignment="1">
      <alignment horizontal="right" vertical="center"/>
    </xf>
    <xf numFmtId="0" fontId="5" fillId="0" borderId="24" xfId="0" applyFont="1" applyBorder="1" applyAlignment="1">
      <alignment horizontal="left" vertical="center"/>
    </xf>
    <xf numFmtId="0" fontId="5" fillId="0" borderId="70" xfId="0" applyFont="1" applyBorder="1" applyAlignment="1">
      <alignment horizontal="left" vertical="center"/>
    </xf>
    <xf numFmtId="0" fontId="5" fillId="3" borderId="9" xfId="0" applyFont="1" applyFill="1" applyBorder="1" applyAlignment="1">
      <alignment horizontal="left" vertical="center"/>
    </xf>
    <xf numFmtId="0" fontId="5" fillId="3" borderId="12"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6" xfId="0" applyFont="1" applyFill="1" applyBorder="1" applyAlignment="1">
      <alignment horizontal="left" vertical="center"/>
    </xf>
    <xf numFmtId="0" fontId="5" fillId="3" borderId="13" xfId="0" applyFont="1" applyFill="1" applyBorder="1" applyAlignment="1">
      <alignment horizontal="left" vertical="center"/>
    </xf>
    <xf numFmtId="0" fontId="9" fillId="0" borderId="0" xfId="0" applyFont="1" applyAlignment="1">
      <alignment horizontal="left" vertical="top" wrapText="1"/>
    </xf>
    <xf numFmtId="0" fontId="5" fillId="3" borderId="6" xfId="0" applyFont="1" applyFill="1" applyBorder="1" applyAlignment="1">
      <alignment horizontal="left" vertical="center" wrapText="1"/>
    </xf>
    <xf numFmtId="0" fontId="5" fillId="3" borderId="13" xfId="0" applyFont="1" applyFill="1" applyBorder="1" applyAlignment="1">
      <alignment horizontal="left" vertical="center" wrapText="1"/>
    </xf>
    <xf numFmtId="49" fontId="6" fillId="0" borderId="9" xfId="0" applyNumberFormat="1" applyFont="1" applyBorder="1" applyAlignment="1">
      <alignment horizontal="left" vertical="center"/>
    </xf>
    <xf numFmtId="49" fontId="6" fillId="0" borderId="10" xfId="0" applyNumberFormat="1" applyFont="1" applyBorder="1" applyAlignment="1">
      <alignment horizontal="left" vertical="center"/>
    </xf>
    <xf numFmtId="197" fontId="6" fillId="0" borderId="6" xfId="0" applyNumberFormat="1" applyFont="1" applyBorder="1" applyAlignment="1">
      <alignment horizontal="right" vertical="center"/>
    </xf>
    <xf numFmtId="197" fontId="6" fillId="0" borderId="9" xfId="0" applyNumberFormat="1" applyFont="1" applyBorder="1" applyAlignment="1">
      <alignment horizontal="right" vertical="center"/>
    </xf>
    <xf numFmtId="0" fontId="9" fillId="3" borderId="9" xfId="0" applyFont="1" applyFill="1" applyBorder="1" applyAlignment="1">
      <alignment horizontal="left" vertical="center"/>
    </xf>
    <xf numFmtId="198" fontId="6" fillId="0" borderId="9" xfId="0" applyNumberFormat="1" applyFont="1" applyBorder="1" applyAlignment="1">
      <alignment horizontal="right" vertical="center"/>
    </xf>
    <xf numFmtId="49" fontId="6" fillId="3" borderId="6" xfId="0" applyNumberFormat="1" applyFont="1" applyFill="1" applyBorder="1" applyAlignment="1">
      <alignment horizontal="left" vertical="center"/>
    </xf>
    <xf numFmtId="49" fontId="6" fillId="3" borderId="13" xfId="0" applyNumberFormat="1" applyFont="1" applyFill="1" applyBorder="1" applyAlignment="1">
      <alignment horizontal="left" vertical="center"/>
    </xf>
    <xf numFmtId="49" fontId="6" fillId="0" borderId="6" xfId="0" applyNumberFormat="1" applyFont="1" applyBorder="1" applyAlignment="1">
      <alignment horizontal="left" vertical="center"/>
    </xf>
    <xf numFmtId="0" fontId="5" fillId="2" borderId="13" xfId="0" applyFont="1" applyFill="1" applyBorder="1" applyAlignment="1">
      <alignment horizontal="left" vertical="center"/>
    </xf>
    <xf numFmtId="0" fontId="5" fillId="2" borderId="13" xfId="0" applyFont="1" applyFill="1" applyBorder="1" applyAlignment="1">
      <alignment horizontal="left" vertical="center" wrapText="1"/>
    </xf>
    <xf numFmtId="0" fontId="8" fillId="0" borderId="0" xfId="0" applyFont="1" applyAlignment="1">
      <alignment horizontal="left" vertical="center"/>
    </xf>
    <xf numFmtId="0" fontId="5" fillId="3" borderId="77" xfId="0" applyFont="1" applyFill="1" applyBorder="1" applyAlignment="1">
      <alignment horizontal="left" vertical="center"/>
    </xf>
    <xf numFmtId="0" fontId="5" fillId="3" borderId="23" xfId="0" applyFont="1" applyFill="1" applyBorder="1" applyAlignment="1">
      <alignment horizontal="left" vertical="center" wrapText="1"/>
    </xf>
    <xf numFmtId="0" fontId="5" fillId="3" borderId="48" xfId="0" applyFont="1" applyFill="1" applyBorder="1" applyAlignment="1">
      <alignment horizontal="left" vertical="center" wrapText="1"/>
    </xf>
    <xf numFmtId="197" fontId="6" fillId="0" borderId="32" xfId="0" applyNumberFormat="1" applyFont="1" applyBorder="1" applyAlignment="1">
      <alignment horizontal="right" vertical="center"/>
    </xf>
    <xf numFmtId="0" fontId="5" fillId="3" borderId="73" xfId="0" applyFont="1" applyFill="1" applyBorder="1" applyAlignment="1">
      <alignment horizontal="left" vertical="center"/>
    </xf>
    <xf numFmtId="0" fontId="5" fillId="3" borderId="20" xfId="0" applyFont="1" applyFill="1" applyBorder="1" applyAlignment="1">
      <alignment horizontal="left" vertical="center"/>
    </xf>
    <xf numFmtId="0" fontId="5" fillId="3" borderId="49" xfId="0" applyFont="1" applyFill="1" applyBorder="1" applyAlignment="1">
      <alignment horizontal="left" vertical="center"/>
    </xf>
    <xf numFmtId="0" fontId="5" fillId="0" borderId="43" xfId="0" applyFont="1" applyBorder="1" applyAlignment="1">
      <alignment horizontal="left" vertical="center"/>
    </xf>
    <xf numFmtId="0" fontId="5" fillId="0" borderId="18" xfId="0" applyFont="1" applyBorder="1" applyAlignment="1">
      <alignment horizontal="left" vertical="center"/>
    </xf>
    <xf numFmtId="0" fontId="5" fillId="3" borderId="71" xfId="0" applyFont="1" applyFill="1" applyBorder="1" applyAlignment="1">
      <alignment horizontal="left" vertical="center"/>
    </xf>
    <xf numFmtId="0" fontId="5" fillId="3" borderId="71" xfId="0" applyFont="1" applyFill="1" applyBorder="1" applyAlignment="1">
      <alignment horizontal="left" vertical="center" wrapText="1"/>
    </xf>
    <xf numFmtId="0" fontId="5" fillId="3" borderId="9" xfId="0" applyFont="1" applyFill="1" applyBorder="1" applyAlignment="1">
      <alignment horizontal="left" vertical="center" wrapText="1"/>
    </xf>
    <xf numFmtId="0" fontId="5" fillId="2" borderId="12" xfId="0" applyFont="1" applyFill="1" applyBorder="1" applyAlignment="1">
      <alignment horizontal="left" vertical="center"/>
    </xf>
    <xf numFmtId="0" fontId="5" fillId="3" borderId="25" xfId="0" applyFont="1" applyFill="1" applyBorder="1" applyAlignment="1">
      <alignment horizontal="left" vertical="center" wrapText="1"/>
    </xf>
    <xf numFmtId="0" fontId="5" fillId="0" borderId="32" xfId="0" applyFont="1"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34" xfId="0" applyFont="1" applyBorder="1" applyAlignment="1">
      <alignment horizontal="left" vertical="center" wrapText="1"/>
    </xf>
    <xf numFmtId="0" fontId="5" fillId="0" borderId="1" xfId="0" applyFont="1" applyBorder="1" applyAlignment="1">
      <alignment horizontal="left" vertical="center" wrapText="1"/>
    </xf>
    <xf numFmtId="0" fontId="5" fillId="0" borderId="5" xfId="0" applyFont="1" applyBorder="1" applyAlignment="1">
      <alignment horizontal="left" vertical="center" wrapText="1"/>
    </xf>
    <xf numFmtId="0" fontId="5" fillId="3" borderId="69" xfId="0" applyFont="1" applyFill="1" applyBorder="1" applyAlignment="1">
      <alignment horizontal="left" vertical="center"/>
    </xf>
    <xf numFmtId="0" fontId="5" fillId="3" borderId="27" xfId="0" applyFont="1" applyFill="1" applyBorder="1" applyAlignment="1">
      <alignment horizontal="left" vertical="center"/>
    </xf>
    <xf numFmtId="0" fontId="5" fillId="3" borderId="24" xfId="0" applyFont="1" applyFill="1" applyBorder="1" applyAlignment="1">
      <alignment horizontal="left" vertical="center"/>
    </xf>
    <xf numFmtId="0" fontId="5" fillId="3" borderId="26" xfId="0" applyFont="1" applyFill="1" applyBorder="1" applyAlignment="1">
      <alignment horizontal="left" vertical="center"/>
    </xf>
    <xf numFmtId="0" fontId="5" fillId="3" borderId="1" xfId="0" applyFont="1" applyFill="1" applyBorder="1" applyAlignment="1">
      <alignment horizontal="left" vertical="center"/>
    </xf>
    <xf numFmtId="0" fontId="5" fillId="3" borderId="70" xfId="0" applyFont="1" applyFill="1" applyBorder="1" applyAlignment="1">
      <alignment horizontal="left" vertical="center"/>
    </xf>
    <xf numFmtId="0" fontId="5" fillId="0" borderId="6" xfId="0" applyFont="1" applyBorder="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5" fillId="0" borderId="12" xfId="0" applyFont="1" applyBorder="1" applyAlignment="1">
      <alignment horizontal="left" vertical="center" wrapText="1"/>
    </xf>
    <xf numFmtId="0" fontId="5" fillId="0" borderId="12" xfId="0" applyFont="1" applyBorder="1" applyAlignment="1">
      <alignment horizontal="left" vertical="center"/>
    </xf>
    <xf numFmtId="0" fontId="5" fillId="0" borderId="16" xfId="0" applyFont="1" applyBorder="1" applyAlignment="1">
      <alignment horizontal="left" vertical="center"/>
    </xf>
    <xf numFmtId="0" fontId="5" fillId="3" borderId="12" xfId="0" applyFont="1" applyFill="1" applyBorder="1" applyAlignment="1">
      <alignment horizontal="left" vertical="center"/>
    </xf>
    <xf numFmtId="0" fontId="6" fillId="0" borderId="12" xfId="0" applyFont="1" applyBorder="1" applyAlignment="1">
      <alignment horizontal="left" vertical="center"/>
    </xf>
    <xf numFmtId="0" fontId="6" fillId="0" borderId="16" xfId="0" applyFont="1" applyBorder="1" applyAlignment="1">
      <alignment horizontal="left" vertical="center"/>
    </xf>
    <xf numFmtId="0" fontId="5" fillId="3" borderId="72" xfId="0" applyFont="1" applyFill="1" applyBorder="1" applyAlignment="1">
      <alignment horizontal="left" vertical="center"/>
    </xf>
    <xf numFmtId="0" fontId="5" fillId="3" borderId="3" xfId="0" applyFont="1" applyFill="1" applyBorder="1" applyAlignment="1">
      <alignment horizontal="left" vertical="center"/>
    </xf>
    <xf numFmtId="0" fontId="5" fillId="3" borderId="48" xfId="0" applyFont="1" applyFill="1" applyBorder="1" applyAlignment="1">
      <alignment horizontal="left" vertical="center"/>
    </xf>
    <xf numFmtId="0" fontId="5" fillId="2" borderId="23" xfId="0" applyFont="1" applyFill="1" applyBorder="1" applyAlignment="1">
      <alignment horizontal="left" vertical="center"/>
    </xf>
    <xf numFmtId="0" fontId="5" fillId="2" borderId="3" xfId="0" applyFont="1" applyFill="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 fillId="3" borderId="73" xfId="0" applyFont="1" applyFill="1" applyBorder="1" applyAlignment="1">
      <alignment horizontal="left" vertical="center" wrapText="1"/>
    </xf>
    <xf numFmtId="0" fontId="5" fillId="3" borderId="20" xfId="0" applyFont="1" applyFill="1" applyBorder="1" applyAlignment="1">
      <alignment horizontal="left" vertical="center" wrapText="1"/>
    </xf>
    <xf numFmtId="0" fontId="5" fillId="3" borderId="49" xfId="0" applyFont="1" applyFill="1" applyBorder="1" applyAlignment="1">
      <alignment horizontal="left" vertical="center" wrapText="1"/>
    </xf>
    <xf numFmtId="0" fontId="5" fillId="0" borderId="33" xfId="0" applyFont="1" applyBorder="1" applyAlignment="1">
      <alignment horizontal="left" vertical="center"/>
    </xf>
    <xf numFmtId="0" fontId="5" fillId="0" borderId="79" xfId="0" applyFont="1" applyBorder="1" applyAlignment="1">
      <alignment horizontal="left" vertical="center"/>
    </xf>
    <xf numFmtId="179" fontId="5" fillId="0" borderId="6" xfId="0" applyNumberFormat="1" applyFont="1" applyBorder="1" applyAlignment="1">
      <alignment horizontal="left" vertical="center"/>
    </xf>
    <xf numFmtId="179" fontId="5" fillId="0" borderId="10" xfId="0" applyNumberFormat="1" applyFont="1" applyBorder="1" applyAlignment="1">
      <alignment horizontal="left" vertical="center"/>
    </xf>
    <xf numFmtId="0" fontId="63" fillId="6" borderId="25" xfId="0" applyFont="1" applyFill="1" applyBorder="1" applyAlignment="1">
      <alignment horizontal="left" vertical="center"/>
    </xf>
    <xf numFmtId="0" fontId="63" fillId="6" borderId="36" xfId="0" applyFont="1" applyFill="1" applyBorder="1" applyAlignment="1">
      <alignment horizontal="left" vertical="center"/>
    </xf>
    <xf numFmtId="0" fontId="63" fillId="0" borderId="12" xfId="0" applyFont="1" applyBorder="1" applyAlignment="1">
      <alignment horizontal="left" vertical="center"/>
    </xf>
    <xf numFmtId="0" fontId="63" fillId="0" borderId="16" xfId="0" applyFont="1" applyBorder="1" applyAlignment="1">
      <alignment horizontal="left" vertical="center"/>
    </xf>
    <xf numFmtId="0" fontId="5" fillId="3" borderId="43" xfId="0" applyFont="1" applyFill="1" applyBorder="1" applyAlignment="1">
      <alignment horizontal="left" vertical="center"/>
    </xf>
    <xf numFmtId="0" fontId="5" fillId="0" borderId="21" xfId="0" applyFont="1" applyBorder="1" applyAlignment="1">
      <alignment horizontal="left" vertical="center"/>
    </xf>
    <xf numFmtId="0" fontId="63" fillId="6" borderId="12" xfId="0" applyFont="1" applyFill="1" applyBorder="1" applyAlignment="1">
      <alignment horizontal="left" vertical="center"/>
    </xf>
    <xf numFmtId="0" fontId="63" fillId="6" borderId="16" xfId="0" applyFont="1" applyFill="1" applyBorder="1" applyAlignment="1">
      <alignment horizontal="left" vertical="center"/>
    </xf>
    <xf numFmtId="0" fontId="5" fillId="3" borderId="10" xfId="0" applyFont="1" applyFill="1" applyBorder="1" applyAlignment="1">
      <alignment horizontal="left" vertical="center"/>
    </xf>
    <xf numFmtId="0" fontId="5" fillId="3" borderId="69" xfId="0" applyFont="1" applyFill="1" applyBorder="1" applyAlignment="1">
      <alignment horizontal="left" vertical="center" wrapText="1"/>
    </xf>
    <xf numFmtId="0" fontId="5" fillId="3" borderId="27" xfId="0" applyFont="1" applyFill="1" applyBorder="1" applyAlignment="1">
      <alignment horizontal="left" vertical="center" wrapText="1"/>
    </xf>
    <xf numFmtId="0" fontId="5" fillId="3" borderId="24" xfId="0" applyFont="1" applyFill="1" applyBorder="1" applyAlignment="1">
      <alignment horizontal="left" vertical="center" wrapText="1"/>
    </xf>
    <xf numFmtId="0" fontId="5" fillId="3" borderId="47" xfId="0" applyFont="1" applyFill="1" applyBorder="1" applyAlignment="1">
      <alignment horizontal="left" vertical="center" wrapText="1"/>
    </xf>
    <xf numFmtId="0" fontId="5" fillId="3" borderId="0" xfId="0" applyFont="1" applyFill="1" applyAlignment="1">
      <alignment horizontal="left" vertical="center" wrapText="1"/>
    </xf>
    <xf numFmtId="0" fontId="5" fillId="3" borderId="75" xfId="0" applyFont="1" applyFill="1" applyBorder="1" applyAlignment="1">
      <alignment horizontal="left" vertical="center" wrapText="1"/>
    </xf>
    <xf numFmtId="0" fontId="5" fillId="3" borderId="26"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70" xfId="0" applyFont="1" applyFill="1" applyBorder="1" applyAlignment="1">
      <alignment horizontal="left" vertical="center" wrapText="1"/>
    </xf>
    <xf numFmtId="0" fontId="63" fillId="6" borderId="12" xfId="0" applyFont="1" applyFill="1" applyBorder="1" applyAlignment="1">
      <alignment horizontal="left" vertical="center" shrinkToFit="1"/>
    </xf>
    <xf numFmtId="0" fontId="63" fillId="6" borderId="16" xfId="0" applyFont="1" applyFill="1" applyBorder="1" applyAlignment="1">
      <alignment horizontal="left" vertical="center" shrinkToFit="1"/>
    </xf>
    <xf numFmtId="0" fontId="63" fillId="0" borderId="12" xfId="0" applyFont="1" applyBorder="1" applyAlignment="1">
      <alignment horizontal="left" vertical="center" wrapText="1"/>
    </xf>
    <xf numFmtId="0" fontId="63" fillId="0" borderId="16" xfId="0" applyFont="1" applyBorder="1" applyAlignment="1">
      <alignment horizontal="left" vertical="center" wrapText="1"/>
    </xf>
    <xf numFmtId="0" fontId="5" fillId="0" borderId="0" xfId="0" applyFont="1" applyAlignment="1">
      <alignment horizontal="left" vertical="center"/>
    </xf>
    <xf numFmtId="0" fontId="5" fillId="0" borderId="19" xfId="0" applyFont="1" applyBorder="1" applyAlignment="1">
      <alignment horizontal="left" vertical="center"/>
    </xf>
    <xf numFmtId="0" fontId="5" fillId="3" borderId="40"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45" xfId="0" applyFont="1" applyFill="1" applyBorder="1" applyAlignment="1">
      <alignment horizontal="left" vertical="center" wrapText="1"/>
    </xf>
    <xf numFmtId="0" fontId="5" fillId="0" borderId="44" xfId="0" applyFont="1" applyBorder="1" applyAlignment="1">
      <alignment horizontal="left" vertical="center"/>
    </xf>
    <xf numFmtId="0" fontId="5" fillId="0" borderId="2" xfId="0" applyFont="1" applyBorder="1" applyAlignment="1">
      <alignment horizontal="left" vertical="center"/>
    </xf>
    <xf numFmtId="0" fontId="5" fillId="0" borderId="29" xfId="0" applyFont="1" applyBorder="1" applyAlignment="1">
      <alignment horizontal="left" vertical="center"/>
    </xf>
    <xf numFmtId="0" fontId="8" fillId="0" borderId="2" xfId="0" applyFont="1" applyBorder="1" applyAlignment="1">
      <alignment horizontal="left" vertical="center"/>
    </xf>
    <xf numFmtId="0" fontId="5" fillId="3" borderId="46" xfId="0" applyFont="1" applyFill="1" applyBorder="1" applyAlignment="1">
      <alignment horizontal="left" vertical="center"/>
    </xf>
    <xf numFmtId="0" fontId="5" fillId="3" borderId="31" xfId="0" applyFont="1" applyFill="1" applyBorder="1" applyAlignment="1">
      <alignment horizontal="left" vertical="center"/>
    </xf>
    <xf numFmtId="0" fontId="5" fillId="3" borderId="74" xfId="0" applyFont="1" applyFill="1" applyBorder="1" applyAlignment="1">
      <alignment horizontal="left" vertical="center"/>
    </xf>
    <xf numFmtId="0" fontId="5" fillId="3" borderId="47" xfId="0" applyFont="1" applyFill="1" applyBorder="1" applyAlignment="1">
      <alignment horizontal="left" vertical="center"/>
    </xf>
    <xf numFmtId="0" fontId="5" fillId="3" borderId="0" xfId="0" applyFont="1" applyFill="1" applyAlignment="1">
      <alignment horizontal="left" vertical="center"/>
    </xf>
    <xf numFmtId="0" fontId="5" fillId="3" borderId="75" xfId="0" applyFont="1" applyFill="1" applyBorder="1" applyAlignment="1">
      <alignment horizontal="left" vertical="center"/>
    </xf>
    <xf numFmtId="0" fontId="5" fillId="0" borderId="31" xfId="0" applyFont="1" applyBorder="1" applyAlignment="1">
      <alignment horizontal="left" vertical="center"/>
    </xf>
    <xf numFmtId="0" fontId="5" fillId="0" borderId="35" xfId="0" applyFont="1" applyBorder="1" applyAlignment="1">
      <alignment horizontal="left" vertical="center"/>
    </xf>
    <xf numFmtId="0" fontId="5" fillId="0" borderId="11" xfId="0" applyFont="1" applyBorder="1" applyAlignment="1">
      <alignment horizontal="left" vertical="center"/>
    </xf>
    <xf numFmtId="0" fontId="6" fillId="0" borderId="32" xfId="0" applyFont="1" applyBorder="1" applyAlignment="1">
      <alignment horizontal="left" vertical="center" wrapText="1"/>
    </xf>
    <xf numFmtId="0" fontId="6" fillId="0" borderId="27" xfId="0" applyFont="1" applyBorder="1" applyAlignment="1">
      <alignment horizontal="left" vertical="center"/>
    </xf>
    <xf numFmtId="0" fontId="6" fillId="0" borderId="28" xfId="0" applyFont="1" applyBorder="1" applyAlignment="1">
      <alignment horizontal="left" vertical="center"/>
    </xf>
    <xf numFmtId="0" fontId="5" fillId="4" borderId="26" xfId="0" applyFont="1" applyFill="1" applyBorder="1" applyAlignment="1">
      <alignment horizontal="left" vertical="center" wrapText="1"/>
    </xf>
    <xf numFmtId="0" fontId="5" fillId="4" borderId="1" xfId="0" applyFont="1" applyFill="1" applyBorder="1" applyAlignment="1">
      <alignment horizontal="left" vertical="center" wrapText="1"/>
    </xf>
    <xf numFmtId="0" fontId="5" fillId="4" borderId="70" xfId="0" applyFont="1" applyFill="1" applyBorder="1" applyAlignment="1">
      <alignment horizontal="left" vertical="center" wrapText="1"/>
    </xf>
    <xf numFmtId="0" fontId="5" fillId="4" borderId="73" xfId="0" applyFont="1" applyFill="1" applyBorder="1" applyAlignment="1">
      <alignment horizontal="left" vertical="center" wrapText="1"/>
    </xf>
    <xf numFmtId="0" fontId="5" fillId="4" borderId="20" xfId="0" applyFont="1" applyFill="1" applyBorder="1" applyAlignment="1">
      <alignment horizontal="left" vertical="center" wrapText="1"/>
    </xf>
    <xf numFmtId="0" fontId="5" fillId="4" borderId="49" xfId="0" applyFont="1" applyFill="1" applyBorder="1" applyAlignment="1">
      <alignment horizontal="left" vertical="center" wrapText="1"/>
    </xf>
    <xf numFmtId="0" fontId="5" fillId="4" borderId="39" xfId="0" applyFont="1" applyFill="1" applyBorder="1" applyAlignment="1">
      <alignment horizontal="left" vertical="center"/>
    </xf>
    <xf numFmtId="0" fontId="5" fillId="4" borderId="33" xfId="0" applyFont="1" applyFill="1" applyBorder="1" applyAlignment="1">
      <alignment horizontal="left" vertical="center"/>
    </xf>
    <xf numFmtId="0" fontId="5" fillId="4" borderId="11" xfId="0" applyFont="1" applyFill="1" applyBorder="1" applyAlignment="1">
      <alignment horizontal="left" vertical="center" wrapText="1"/>
    </xf>
    <xf numFmtId="0" fontId="5" fillId="4" borderId="0" xfId="0" applyFont="1" applyFill="1" applyAlignment="1">
      <alignment horizontal="left" vertical="center" wrapText="1"/>
    </xf>
    <xf numFmtId="0" fontId="5" fillId="4" borderId="69"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5" fillId="4" borderId="24" xfId="0" applyFont="1" applyFill="1" applyBorder="1" applyAlignment="1">
      <alignment horizontal="left" vertical="center" wrapText="1"/>
    </xf>
    <xf numFmtId="0" fontId="5" fillId="4" borderId="47" xfId="0" applyFont="1" applyFill="1" applyBorder="1" applyAlignment="1">
      <alignment horizontal="left" vertical="center" wrapText="1"/>
    </xf>
    <xf numFmtId="0" fontId="5" fillId="4" borderId="75" xfId="0" applyFont="1" applyFill="1" applyBorder="1" applyAlignment="1">
      <alignment horizontal="left" vertical="center" wrapText="1"/>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5" fillId="4" borderId="12" xfId="0" applyFont="1" applyFill="1" applyBorder="1" applyAlignment="1">
      <alignment horizontal="left" vertical="center" shrinkToFit="1"/>
    </xf>
    <xf numFmtId="0" fontId="5" fillId="4" borderId="6" xfId="0" applyFont="1" applyFill="1" applyBorder="1" applyAlignment="1">
      <alignment vertical="center" wrapText="1" shrinkToFit="1"/>
    </xf>
    <xf numFmtId="0" fontId="5" fillId="4" borderId="13" xfId="0" applyFont="1" applyFill="1" applyBorder="1" applyAlignment="1">
      <alignment vertical="center" wrapText="1" shrinkToFit="1"/>
    </xf>
    <xf numFmtId="0" fontId="5" fillId="4" borderId="6" xfId="0" applyFont="1" applyFill="1" applyBorder="1" applyAlignment="1">
      <alignment horizontal="left" vertical="center" wrapText="1" shrinkToFit="1"/>
    </xf>
    <xf numFmtId="0" fontId="5" fillId="4" borderId="13" xfId="0" applyFont="1" applyFill="1" applyBorder="1" applyAlignment="1">
      <alignment horizontal="left" vertical="center" wrapText="1" shrinkToFit="1"/>
    </xf>
    <xf numFmtId="0" fontId="5" fillId="4" borderId="71"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13" xfId="0" applyFont="1" applyFill="1" applyBorder="1" applyAlignment="1">
      <alignment horizontal="left" vertical="center" wrapText="1"/>
    </xf>
    <xf numFmtId="0" fontId="5" fillId="4" borderId="6" xfId="0" applyFont="1" applyFill="1"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64" fillId="4" borderId="6" xfId="0" applyFont="1" applyFill="1" applyBorder="1" applyAlignment="1">
      <alignment vertical="center" wrapText="1"/>
    </xf>
    <xf numFmtId="0" fontId="65" fillId="0" borderId="9" xfId="0" applyFont="1" applyBorder="1" applyAlignment="1">
      <alignment vertical="center" wrapText="1"/>
    </xf>
    <xf numFmtId="0" fontId="65" fillId="0" borderId="10" xfId="0" applyFont="1" applyBorder="1" applyAlignment="1">
      <alignment vertical="center" wrapText="1"/>
    </xf>
    <xf numFmtId="0" fontId="5" fillId="4" borderId="0" xfId="0" applyFont="1" applyFill="1" applyAlignment="1">
      <alignment horizontal="center" vertical="center" wrapText="1"/>
    </xf>
    <xf numFmtId="0" fontId="5" fillId="4" borderId="19" xfId="0" applyFont="1" applyFill="1" applyBorder="1" applyAlignment="1">
      <alignment horizontal="center" vertical="center" wrapText="1"/>
    </xf>
    <xf numFmtId="0" fontId="5" fillId="4" borderId="69" xfId="0" applyFont="1" applyFill="1" applyBorder="1" applyAlignment="1">
      <alignment horizontal="center" vertical="center" textRotation="255" wrapText="1"/>
    </xf>
    <xf numFmtId="0" fontId="5" fillId="4" borderId="24" xfId="0" applyFont="1" applyFill="1" applyBorder="1" applyAlignment="1">
      <alignment horizontal="center" vertical="center" textRotation="255" wrapText="1"/>
    </xf>
    <xf numFmtId="0" fontId="5" fillId="4" borderId="47" xfId="0" applyFont="1" applyFill="1" applyBorder="1" applyAlignment="1">
      <alignment horizontal="center" vertical="center" textRotation="255" wrapText="1"/>
    </xf>
    <xf numFmtId="0" fontId="5" fillId="4" borderId="75" xfId="0" applyFont="1" applyFill="1" applyBorder="1" applyAlignment="1">
      <alignment horizontal="center" vertical="center" textRotation="255" wrapText="1"/>
    </xf>
    <xf numFmtId="0" fontId="5" fillId="4" borderId="26" xfId="0" applyFont="1" applyFill="1" applyBorder="1" applyAlignment="1">
      <alignment horizontal="center" vertical="center" textRotation="255" wrapText="1"/>
    </xf>
    <xf numFmtId="0" fontId="5" fillId="4" borderId="70" xfId="0" applyFont="1" applyFill="1" applyBorder="1" applyAlignment="1">
      <alignment horizontal="center" vertical="center" textRotation="255" wrapText="1"/>
    </xf>
    <xf numFmtId="0" fontId="5" fillId="4" borderId="6"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8" fillId="4" borderId="0" xfId="0" applyFont="1" applyFill="1" applyAlignment="1">
      <alignment horizontal="left" vertical="center"/>
    </xf>
    <xf numFmtId="0" fontId="5" fillId="4" borderId="46" xfId="0" applyFont="1" applyFill="1" applyBorder="1" applyAlignment="1">
      <alignment horizontal="left" vertical="center" wrapText="1"/>
    </xf>
    <xf numFmtId="0" fontId="5" fillId="4" borderId="31" xfId="0" applyFont="1" applyFill="1" applyBorder="1" applyAlignment="1">
      <alignment horizontal="left" vertical="center" wrapText="1"/>
    </xf>
    <xf numFmtId="0" fontId="5" fillId="4" borderId="74" xfId="0" applyFont="1" applyFill="1" applyBorder="1" applyAlignment="1">
      <alignment horizontal="left" vertical="center" wrapText="1"/>
    </xf>
    <xf numFmtId="0" fontId="5" fillId="4" borderId="23" xfId="0" applyFont="1" applyFill="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5" fillId="4" borderId="71" xfId="0" applyFont="1" applyFill="1" applyBorder="1" applyAlignment="1">
      <alignment horizontal="center" vertical="center" textRotation="255" wrapText="1"/>
    </xf>
    <xf numFmtId="0" fontId="5" fillId="4" borderId="13" xfId="0" applyFont="1" applyFill="1" applyBorder="1" applyAlignment="1">
      <alignment horizontal="center" vertical="center" textRotation="255" wrapText="1"/>
    </xf>
    <xf numFmtId="0" fontId="5" fillId="4" borderId="9" xfId="0" applyFont="1" applyFill="1" applyBorder="1" applyAlignment="1">
      <alignment horizontal="left" vertical="center"/>
    </xf>
    <xf numFmtId="0" fontId="5" fillId="4" borderId="10" xfId="0" applyFont="1" applyFill="1" applyBorder="1" applyAlignment="1">
      <alignment horizontal="left" vertical="center"/>
    </xf>
    <xf numFmtId="0" fontId="5" fillId="3" borderId="15" xfId="0" applyFont="1" applyFill="1" applyBorder="1" applyAlignment="1">
      <alignment vertical="center" wrapText="1"/>
    </xf>
    <xf numFmtId="0" fontId="5" fillId="3" borderId="12" xfId="0" applyFont="1" applyFill="1" applyBorder="1" applyAlignment="1">
      <alignment vertical="center" wrapText="1"/>
    </xf>
    <xf numFmtId="0" fontId="5" fillId="0" borderId="6" xfId="0" applyFont="1" applyBorder="1" applyAlignment="1">
      <alignment horizontal="left" vertical="top" wrapText="1"/>
    </xf>
    <xf numFmtId="0" fontId="5" fillId="0" borderId="9" xfId="0" applyFont="1" applyBorder="1" applyAlignment="1">
      <alignment horizontal="left" vertical="top" wrapText="1"/>
    </xf>
    <xf numFmtId="0" fontId="5" fillId="0" borderId="10" xfId="0" applyFont="1" applyBorder="1" applyAlignment="1">
      <alignment horizontal="left" vertical="top" wrapText="1"/>
    </xf>
    <xf numFmtId="0" fontId="5" fillId="0" borderId="37" xfId="0" applyFont="1" applyBorder="1" applyAlignment="1">
      <alignment horizontal="left" vertical="top" wrapText="1"/>
    </xf>
    <xf numFmtId="0" fontId="5" fillId="0" borderId="20" xfId="0" applyFont="1" applyBorder="1" applyAlignment="1">
      <alignment horizontal="left" vertical="top"/>
    </xf>
    <xf numFmtId="0" fontId="5" fillId="0" borderId="21" xfId="0" applyFont="1" applyBorder="1" applyAlignment="1">
      <alignment horizontal="left" vertical="top"/>
    </xf>
    <xf numFmtId="0" fontId="5" fillId="3" borderId="12" xfId="0" applyFont="1" applyFill="1" applyBorder="1">
      <alignment vertical="center"/>
    </xf>
    <xf numFmtId="0" fontId="5" fillId="0" borderId="9" xfId="0" applyFont="1" applyBorder="1" applyAlignment="1">
      <alignment horizontal="left" vertical="top"/>
    </xf>
    <xf numFmtId="0" fontId="5" fillId="0" borderId="10" xfId="0" applyFont="1" applyBorder="1" applyAlignment="1">
      <alignment horizontal="left" vertical="top"/>
    </xf>
    <xf numFmtId="0" fontId="5" fillId="3" borderId="15" xfId="0" applyFont="1" applyFill="1" applyBorder="1">
      <alignment vertical="center"/>
    </xf>
    <xf numFmtId="0" fontId="5" fillId="3" borderId="76" xfId="0" applyFont="1" applyFill="1" applyBorder="1" applyAlignment="1">
      <alignment vertical="center" wrapText="1"/>
    </xf>
    <xf numFmtId="0" fontId="5" fillId="0" borderId="30" xfId="0" applyFont="1" applyBorder="1" applyAlignment="1">
      <alignment horizontal="left" vertical="center" wrapText="1"/>
    </xf>
    <xf numFmtId="0" fontId="5" fillId="0" borderId="31" xfId="0" applyFont="1" applyBorder="1" applyAlignment="1">
      <alignment horizontal="left" vertical="center" wrapText="1"/>
    </xf>
    <xf numFmtId="0" fontId="5" fillId="0" borderId="35" xfId="0" applyFont="1" applyBorder="1" applyAlignment="1">
      <alignment horizontal="left" vertical="center" wrapText="1"/>
    </xf>
    <xf numFmtId="0" fontId="5" fillId="6" borderId="6" xfId="0" applyFont="1" applyFill="1" applyBorder="1" applyAlignment="1">
      <alignment horizontal="left" vertical="center"/>
    </xf>
    <xf numFmtId="0" fontId="5" fillId="6" borderId="9" xfId="0" applyFont="1" applyFill="1" applyBorder="1" applyAlignment="1">
      <alignment horizontal="left" vertical="center"/>
    </xf>
    <xf numFmtId="0" fontId="5" fillId="6" borderId="10" xfId="0" applyFont="1" applyFill="1" applyBorder="1" applyAlignment="1">
      <alignment horizontal="left" vertical="center"/>
    </xf>
    <xf numFmtId="0" fontId="9" fillId="3" borderId="80" xfId="0" applyFont="1" applyFill="1" applyBorder="1" applyAlignment="1" applyProtection="1">
      <alignment horizontal="center" vertical="center"/>
      <protection locked="0"/>
    </xf>
    <xf numFmtId="0" fontId="9" fillId="3" borderId="81" xfId="0" applyFont="1" applyFill="1" applyBorder="1" applyAlignment="1" applyProtection="1">
      <alignment horizontal="center" vertical="center"/>
      <protection locked="0"/>
    </xf>
    <xf numFmtId="0" fontId="9" fillId="3" borderId="82" xfId="0" applyFont="1" applyFill="1" applyBorder="1" applyAlignment="1" applyProtection="1">
      <alignment horizontal="center" vertical="center"/>
      <protection locked="0"/>
    </xf>
    <xf numFmtId="49" fontId="5" fillId="3" borderId="15" xfId="0" applyNumberFormat="1" applyFont="1" applyFill="1" applyBorder="1" applyAlignment="1">
      <alignment horizontal="left" vertical="center" wrapText="1"/>
    </xf>
    <xf numFmtId="49" fontId="9" fillId="3" borderId="76" xfId="0" applyNumberFormat="1" applyFont="1" applyFill="1" applyBorder="1" applyAlignment="1">
      <alignment horizontal="center" vertical="top" textRotation="255" wrapText="1"/>
    </xf>
    <xf numFmtId="0" fontId="9" fillId="3" borderId="7" xfId="0" applyFont="1" applyFill="1" applyBorder="1" applyAlignment="1">
      <alignment horizontal="center" vertical="top" textRotation="255" wrapText="1"/>
    </xf>
    <xf numFmtId="0" fontId="0" fillId="3" borderId="8" xfId="0" applyFill="1" applyBorder="1" applyAlignment="1">
      <alignment horizontal="center" vertical="top" textRotation="255" wrapText="1"/>
    </xf>
    <xf numFmtId="49" fontId="5" fillId="3" borderId="73" xfId="0" applyNumberFormat="1" applyFont="1" applyFill="1" applyBorder="1" applyAlignment="1">
      <alignment horizontal="left" vertical="center"/>
    </xf>
    <xf numFmtId="49" fontId="5" fillId="0" borderId="20" xfId="0" applyNumberFormat="1" applyFont="1" applyBorder="1" applyAlignment="1">
      <alignment horizontal="left" vertical="center"/>
    </xf>
    <xf numFmtId="49" fontId="5" fillId="0" borderId="21" xfId="0" applyNumberFormat="1" applyFont="1" applyBorder="1" applyAlignment="1">
      <alignment horizontal="left" vertical="center"/>
    </xf>
    <xf numFmtId="49" fontId="5" fillId="0" borderId="84" xfId="0" applyNumberFormat="1" applyFont="1" applyBorder="1" applyAlignment="1">
      <alignment horizontal="left" vertical="center"/>
    </xf>
    <xf numFmtId="0" fontId="5" fillId="0" borderId="85" xfId="0" applyFont="1" applyBorder="1" applyAlignment="1">
      <alignment horizontal="left" vertical="center"/>
    </xf>
    <xf numFmtId="0" fontId="5" fillId="0" borderId="87" xfId="0" applyFont="1" applyBorder="1" applyAlignment="1">
      <alignment horizontal="left" vertical="center"/>
    </xf>
    <xf numFmtId="0" fontId="5" fillId="0" borderId="88" xfId="0" applyFont="1" applyBorder="1" applyAlignment="1">
      <alignment horizontal="left" vertical="center"/>
    </xf>
    <xf numFmtId="49" fontId="5" fillId="3" borderId="12" xfId="0" applyNumberFormat="1" applyFont="1" applyFill="1" applyBorder="1" applyAlignment="1">
      <alignment horizontal="left" vertical="center"/>
    </xf>
    <xf numFmtId="49" fontId="10" fillId="3" borderId="12"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6" xfId="0" applyFont="1" applyFill="1" applyBorder="1" applyAlignment="1">
      <alignment horizontal="left" vertical="center"/>
    </xf>
    <xf numFmtId="49" fontId="8" fillId="0" borderId="2" xfId="0" applyNumberFormat="1" applyFont="1" applyBorder="1">
      <alignment vertical="center"/>
    </xf>
    <xf numFmtId="49" fontId="5" fillId="3" borderId="77" xfId="0" applyNumberFormat="1" applyFont="1" applyFill="1" applyBorder="1" applyAlignment="1">
      <alignment horizontal="left" vertical="center"/>
    </xf>
    <xf numFmtId="0" fontId="5" fillId="3" borderId="83" xfId="0" applyFont="1" applyFill="1" applyBorder="1" applyAlignment="1">
      <alignment horizontal="left" vertical="center"/>
    </xf>
    <xf numFmtId="0" fontId="5" fillId="3" borderId="61" xfId="0" applyFont="1" applyFill="1" applyBorder="1" applyAlignment="1">
      <alignment horizontal="left" vertical="center"/>
    </xf>
    <xf numFmtId="49" fontId="5" fillId="3" borderId="83" xfId="0" applyNumberFormat="1" applyFont="1" applyFill="1" applyBorder="1" applyAlignment="1">
      <alignment horizontal="left" vertical="center"/>
    </xf>
    <xf numFmtId="49" fontId="5" fillId="3" borderId="6" xfId="0" applyNumberFormat="1" applyFont="1" applyFill="1" applyBorder="1" applyAlignment="1">
      <alignment horizontal="left" vertical="center" wrapText="1"/>
    </xf>
    <xf numFmtId="49" fontId="5" fillId="3" borderId="39" xfId="0" applyNumberFormat="1" applyFont="1" applyFill="1" applyBorder="1" applyAlignment="1">
      <alignment horizontal="left" vertical="center"/>
    </xf>
    <xf numFmtId="49" fontId="5" fillId="4" borderId="15" xfId="0" applyNumberFormat="1" applyFont="1" applyFill="1" applyBorder="1" applyAlignment="1">
      <alignment horizontal="left" vertical="center" wrapText="1"/>
    </xf>
    <xf numFmtId="0" fontId="5" fillId="4" borderId="12" xfId="0" applyFont="1" applyFill="1" applyBorder="1" applyAlignment="1">
      <alignment horizontal="left" vertical="center" wrapText="1"/>
    </xf>
    <xf numFmtId="0" fontId="5" fillId="4" borderId="12" xfId="0" applyFont="1" applyFill="1" applyBorder="1" applyAlignment="1">
      <alignment horizontal="left" vertical="center"/>
    </xf>
    <xf numFmtId="0" fontId="5" fillId="4" borderId="15"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5" fillId="4" borderId="43" xfId="0" applyFont="1" applyFill="1" applyBorder="1" applyAlignment="1">
      <alignment horizontal="left" vertical="center" wrapText="1"/>
    </xf>
    <xf numFmtId="0" fontId="5" fillId="4" borderId="43" xfId="0" applyFont="1" applyFill="1" applyBorder="1" applyAlignment="1">
      <alignment horizontal="left" vertical="center"/>
    </xf>
    <xf numFmtId="0" fontId="6" fillId="4" borderId="6" xfId="0" applyFont="1" applyFill="1" applyBorder="1" applyAlignment="1">
      <alignment horizontal="right" vertical="center"/>
    </xf>
    <xf numFmtId="0" fontId="6" fillId="4" borderId="9" xfId="0" applyFont="1" applyFill="1" applyBorder="1" applyAlignment="1">
      <alignment horizontal="right" vertical="center"/>
    </xf>
    <xf numFmtId="0" fontId="5" fillId="4" borderId="16" xfId="0" applyFont="1" applyFill="1" applyBorder="1" applyAlignment="1">
      <alignment horizontal="left" vertical="center"/>
    </xf>
    <xf numFmtId="0" fontId="5" fillId="4" borderId="18" xfId="0" applyFont="1" applyFill="1" applyBorder="1" applyAlignment="1">
      <alignment horizontal="left" vertical="center"/>
    </xf>
    <xf numFmtId="49" fontId="5" fillId="0" borderId="17" xfId="0" applyNumberFormat="1" applyFont="1" applyBorder="1" applyAlignment="1">
      <alignment horizontal="left" vertical="center"/>
    </xf>
    <xf numFmtId="0" fontId="6" fillId="0" borderId="37" xfId="0" applyFont="1" applyBorder="1" applyAlignment="1">
      <alignment horizontal="center" vertical="center"/>
    </xf>
    <xf numFmtId="0" fontId="6" fillId="0" borderId="20" xfId="0" applyFont="1" applyBorder="1" applyAlignment="1">
      <alignment horizontal="center" vertical="center"/>
    </xf>
    <xf numFmtId="49" fontId="6" fillId="0" borderId="37" xfId="0" applyNumberFormat="1" applyFont="1" applyBorder="1" applyAlignment="1">
      <alignment horizontal="center" vertical="center"/>
    </xf>
    <xf numFmtId="49" fontId="6" fillId="0" borderId="20" xfId="0" applyNumberFormat="1" applyFont="1" applyBorder="1" applyAlignment="1">
      <alignment horizontal="center" vertical="center"/>
    </xf>
    <xf numFmtId="49" fontId="8" fillId="4" borderId="2" xfId="0" applyNumberFormat="1" applyFont="1" applyFill="1" applyBorder="1" applyAlignment="1">
      <alignment horizontal="left" vertical="center"/>
    </xf>
    <xf numFmtId="49" fontId="5" fillId="4" borderId="46" xfId="0" applyNumberFormat="1" applyFont="1" applyFill="1" applyBorder="1" applyAlignment="1">
      <alignment horizontal="left" vertical="center" wrapText="1"/>
    </xf>
    <xf numFmtId="49" fontId="5" fillId="4" borderId="31" xfId="0" applyNumberFormat="1" applyFont="1" applyFill="1" applyBorder="1" applyAlignment="1">
      <alignment horizontal="left" vertical="center" wrapText="1"/>
    </xf>
    <xf numFmtId="49" fontId="5" fillId="4" borderId="47" xfId="0" applyNumberFormat="1" applyFont="1" applyFill="1" applyBorder="1" applyAlignment="1">
      <alignment horizontal="left" vertical="center" wrapText="1"/>
    </xf>
    <xf numFmtId="49" fontId="5" fillId="4" borderId="0" xfId="0" applyNumberFormat="1" applyFont="1" applyFill="1" applyAlignment="1">
      <alignment horizontal="left" vertical="center" wrapText="1"/>
    </xf>
    <xf numFmtId="0" fontId="5" fillId="4" borderId="83" xfId="0" applyFont="1" applyFill="1" applyBorder="1" applyAlignment="1">
      <alignment horizontal="left" vertical="center"/>
    </xf>
    <xf numFmtId="49" fontId="6" fillId="4" borderId="83" xfId="0" applyNumberFormat="1" applyFont="1" applyFill="1" applyBorder="1" applyAlignment="1">
      <alignment horizontal="left" vertical="center"/>
    </xf>
    <xf numFmtId="0" fontId="6" fillId="4" borderId="83" xfId="0" applyFont="1" applyFill="1" applyBorder="1" applyAlignment="1">
      <alignment horizontal="left" vertical="center"/>
    </xf>
    <xf numFmtId="0" fontId="6" fillId="4" borderId="86" xfId="0" applyFont="1" applyFill="1" applyBorder="1" applyAlignment="1">
      <alignment horizontal="left" vertical="center"/>
    </xf>
    <xf numFmtId="49" fontId="6" fillId="4" borderId="32" xfId="0" applyNumberFormat="1" applyFont="1" applyFill="1" applyBorder="1" applyAlignment="1">
      <alignment horizontal="right" vertical="center"/>
    </xf>
    <xf numFmtId="49" fontId="6" fillId="4" borderId="27" xfId="0" applyNumberFormat="1" applyFont="1" applyFill="1" applyBorder="1" applyAlignment="1">
      <alignment horizontal="right" vertical="center"/>
    </xf>
    <xf numFmtId="49" fontId="6" fillId="4" borderId="34" xfId="0" applyNumberFormat="1" applyFont="1" applyFill="1" applyBorder="1" applyAlignment="1">
      <alignment horizontal="right" vertical="center"/>
    </xf>
    <xf numFmtId="49" fontId="6" fillId="4" borderId="1" xfId="0" applyNumberFormat="1" applyFont="1" applyFill="1" applyBorder="1" applyAlignment="1">
      <alignment horizontal="right" vertical="center"/>
    </xf>
    <xf numFmtId="0" fontId="6" fillId="4" borderId="28" xfId="0" applyFont="1" applyFill="1" applyBorder="1" applyAlignment="1">
      <alignment horizontal="left" vertical="center"/>
    </xf>
    <xf numFmtId="0" fontId="6" fillId="4" borderId="5" xfId="0" applyFont="1" applyFill="1" applyBorder="1" applyAlignment="1">
      <alignment horizontal="left" vertical="center"/>
    </xf>
    <xf numFmtId="0" fontId="5" fillId="4" borderId="25" xfId="0" applyFont="1" applyFill="1" applyBorder="1" applyAlignment="1">
      <alignment horizontal="left" vertical="center"/>
    </xf>
    <xf numFmtId="49" fontId="5" fillId="3" borderId="15" xfId="0" applyNumberFormat="1" applyFont="1" applyFill="1" applyBorder="1" applyAlignment="1">
      <alignment horizontal="left"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49" fontId="6" fillId="0" borderId="6" xfId="0" applyNumberFormat="1" applyFont="1" applyBorder="1" applyAlignment="1">
      <alignment horizontal="center" vertical="center"/>
    </xf>
    <xf numFmtId="49" fontId="6" fillId="0" borderId="9" xfId="0" applyNumberFormat="1" applyFont="1" applyBorder="1" applyAlignment="1">
      <alignment horizontal="center" vertical="center"/>
    </xf>
    <xf numFmtId="49" fontId="5" fillId="3" borderId="7" xfId="0" applyNumberFormat="1" applyFont="1" applyFill="1" applyBorder="1" applyAlignment="1">
      <alignment horizontal="left" vertical="center"/>
    </xf>
    <xf numFmtId="0" fontId="6" fillId="0" borderId="32" xfId="0" applyFont="1" applyBorder="1" applyAlignment="1">
      <alignment horizontal="center" vertical="center"/>
    </xf>
    <xf numFmtId="0" fontId="6" fillId="0" borderId="27" xfId="0" applyFont="1" applyBorder="1" applyAlignment="1">
      <alignment horizontal="center" vertical="center"/>
    </xf>
    <xf numFmtId="49" fontId="6" fillId="0" borderId="32" xfId="0" applyNumberFormat="1" applyFont="1" applyBorder="1" applyAlignment="1">
      <alignment horizontal="center" vertical="center"/>
    </xf>
    <xf numFmtId="49" fontId="6" fillId="0" borderId="27" xfId="0" applyNumberFormat="1" applyFont="1" applyBorder="1" applyAlignment="1">
      <alignment horizontal="center" vertical="center"/>
    </xf>
    <xf numFmtId="49" fontId="5" fillId="0" borderId="14" xfId="0" applyNumberFormat="1" applyFont="1" applyBorder="1" applyAlignment="1">
      <alignment horizontal="left" vertical="center"/>
    </xf>
    <xf numFmtId="0" fontId="5" fillId="0" borderId="22" xfId="0" applyFont="1" applyBorder="1" applyAlignment="1">
      <alignment horizontal="left" vertical="center"/>
    </xf>
    <xf numFmtId="0" fontId="5" fillId="0" borderId="66" xfId="0" applyFont="1" applyBorder="1" applyAlignment="1">
      <alignment horizontal="left" vertical="center"/>
    </xf>
    <xf numFmtId="49" fontId="13" fillId="0" borderId="84" xfId="0" applyNumberFormat="1" applyFont="1" applyBorder="1" applyAlignment="1">
      <alignment horizontal="left" vertical="center"/>
    </xf>
    <xf numFmtId="0" fontId="5" fillId="3" borderId="16" xfId="0" applyFont="1" applyFill="1" applyBorder="1" applyAlignment="1">
      <alignment horizontal="left" vertical="center"/>
    </xf>
    <xf numFmtId="0" fontId="6" fillId="0" borderId="12" xfId="0" applyFont="1" applyBorder="1" applyAlignment="1">
      <alignment horizontal="center" vertical="center"/>
    </xf>
    <xf numFmtId="49" fontId="6" fillId="0" borderId="12" xfId="0" applyNumberFormat="1" applyFont="1" applyBorder="1" applyAlignment="1">
      <alignment horizontal="center" vertical="center"/>
    </xf>
    <xf numFmtId="0" fontId="6" fillId="0" borderId="16" xfId="0" applyFont="1" applyBorder="1" applyAlignment="1">
      <alignment horizontal="center" vertical="center"/>
    </xf>
    <xf numFmtId="49" fontId="5" fillId="3" borderId="78" xfId="0" applyNumberFormat="1" applyFont="1" applyFill="1" applyBorder="1" applyAlignment="1">
      <alignment horizontal="left" vertical="center"/>
    </xf>
    <xf numFmtId="0" fontId="5" fillId="3" borderId="33" xfId="0" applyFont="1" applyFill="1" applyBorder="1" applyAlignment="1">
      <alignment horizontal="left" vertical="center"/>
    </xf>
    <xf numFmtId="0" fontId="6" fillId="0" borderId="33" xfId="0" applyFont="1" applyBorder="1" applyAlignment="1">
      <alignment horizontal="center" vertical="center"/>
    </xf>
    <xf numFmtId="49" fontId="6" fillId="0" borderId="33" xfId="0" applyNumberFormat="1" applyFont="1" applyBorder="1" applyAlignment="1">
      <alignment horizontal="center" vertical="center"/>
    </xf>
    <xf numFmtId="0" fontId="6" fillId="0" borderId="79" xfId="0" applyFont="1" applyBorder="1" applyAlignment="1">
      <alignment horizontal="center" vertical="center"/>
    </xf>
    <xf numFmtId="49" fontId="5" fillId="3" borderId="76" xfId="0" applyNumberFormat="1" applyFont="1" applyFill="1" applyBorder="1" applyAlignment="1">
      <alignment horizontal="left" vertical="center"/>
    </xf>
    <xf numFmtId="49" fontId="6" fillId="0" borderId="39" xfId="0" applyNumberFormat="1" applyFont="1" applyBorder="1" applyAlignment="1">
      <alignment horizontal="center" vertical="center"/>
    </xf>
    <xf numFmtId="0" fontId="6" fillId="0" borderId="39" xfId="0" applyFont="1" applyBorder="1" applyAlignment="1">
      <alignment horizontal="center" vertical="center"/>
    </xf>
    <xf numFmtId="0" fontId="6" fillId="0" borderId="58" xfId="0" applyFont="1" applyBorder="1" applyAlignment="1">
      <alignment horizontal="center" vertical="center"/>
    </xf>
    <xf numFmtId="49" fontId="5" fillId="3" borderId="71" xfId="0" applyNumberFormat="1" applyFont="1" applyFill="1" applyBorder="1" applyAlignment="1">
      <alignment horizontal="left" vertical="center"/>
    </xf>
    <xf numFmtId="0" fontId="6" fillId="0" borderId="13" xfId="0" applyFont="1" applyBorder="1" applyAlignment="1">
      <alignment horizontal="center" vertical="center"/>
    </xf>
    <xf numFmtId="0" fontId="6" fillId="0" borderId="10" xfId="0" applyFont="1" applyBorder="1" applyAlignment="1">
      <alignment horizontal="center" vertical="center"/>
    </xf>
    <xf numFmtId="49" fontId="8" fillId="0" borderId="2" xfId="0" applyNumberFormat="1" applyFont="1" applyBorder="1" applyAlignment="1">
      <alignment horizontal="left" vertical="center"/>
    </xf>
    <xf numFmtId="49" fontId="13" fillId="0" borderId="89" xfId="0" applyNumberFormat="1" applyFont="1" applyBorder="1" applyAlignment="1">
      <alignment horizontal="left" vertical="center"/>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92" xfId="0" applyFont="1" applyBorder="1" applyAlignment="1">
      <alignment horizontal="left" vertical="center"/>
    </xf>
    <xf numFmtId="0" fontId="5" fillId="0" borderId="93" xfId="0" applyFont="1" applyBorder="1" applyAlignment="1">
      <alignment horizontal="left" vertical="center"/>
    </xf>
    <xf numFmtId="0" fontId="5" fillId="0" borderId="94" xfId="0" applyFont="1" applyBorder="1" applyAlignment="1">
      <alignment horizontal="left" vertical="center"/>
    </xf>
    <xf numFmtId="0" fontId="5" fillId="3" borderId="30" xfId="0" applyFont="1" applyFill="1" applyBorder="1" applyAlignment="1">
      <alignment horizontal="left" vertical="center"/>
    </xf>
    <xf numFmtId="49" fontId="5" fillId="3" borderId="48" xfId="0" applyNumberFormat="1" applyFont="1" applyFill="1" applyBorder="1" applyAlignment="1">
      <alignment horizontal="left" vertical="center"/>
    </xf>
    <xf numFmtId="0" fontId="5" fillId="3" borderId="22" xfId="0" applyFont="1" applyFill="1" applyBorder="1" applyAlignment="1">
      <alignment horizontal="left" vertical="center"/>
    </xf>
    <xf numFmtId="0" fontId="5" fillId="3" borderId="23" xfId="0" applyFont="1" applyFill="1" applyBorder="1" applyAlignment="1">
      <alignment horizontal="left" vertical="center"/>
    </xf>
    <xf numFmtId="0" fontId="5" fillId="3" borderId="66" xfId="0" applyFont="1" applyFill="1" applyBorder="1" applyAlignment="1">
      <alignment horizontal="left" vertical="center"/>
    </xf>
    <xf numFmtId="49" fontId="10" fillId="2" borderId="71" xfId="0" applyNumberFormat="1"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13" xfId="0" applyFont="1" applyFill="1" applyBorder="1" applyAlignment="1">
      <alignment horizontal="left" vertical="center" wrapText="1"/>
    </xf>
    <xf numFmtId="49" fontId="14" fillId="0" borderId="6" xfId="0" applyNumberFormat="1" applyFont="1" applyBorder="1" applyAlignment="1">
      <alignment horizontal="left" vertical="center"/>
    </xf>
    <xf numFmtId="49" fontId="14" fillId="0" borderId="9" xfId="0" applyNumberFormat="1" applyFont="1" applyBorder="1" applyAlignment="1">
      <alignment horizontal="left" vertical="center"/>
    </xf>
    <xf numFmtId="49" fontId="14" fillId="0" borderId="10" xfId="0" applyNumberFormat="1" applyFont="1" applyBorder="1" applyAlignment="1">
      <alignment horizontal="left" vertical="center"/>
    </xf>
    <xf numFmtId="49" fontId="10" fillId="2" borderId="73" xfId="0" applyNumberFormat="1" applyFont="1" applyFill="1" applyBorder="1" applyAlignment="1">
      <alignment horizontal="left" vertical="center" wrapText="1"/>
    </xf>
    <xf numFmtId="0" fontId="10" fillId="2" borderId="20" xfId="0" applyFont="1" applyFill="1" applyBorder="1" applyAlignment="1">
      <alignment horizontal="left" vertical="center" wrapText="1"/>
    </xf>
    <xf numFmtId="0" fontId="10" fillId="2" borderId="49" xfId="0" applyFont="1" applyFill="1" applyBorder="1" applyAlignment="1">
      <alignment horizontal="left" vertical="center" wrapText="1"/>
    </xf>
    <xf numFmtId="0" fontId="6" fillId="0" borderId="43" xfId="0" applyFont="1" applyBorder="1" applyAlignment="1">
      <alignment horizontal="center" vertical="center"/>
    </xf>
    <xf numFmtId="49" fontId="14" fillId="0" borderId="37" xfId="0" applyNumberFormat="1" applyFont="1" applyBorder="1" applyAlignment="1">
      <alignment horizontal="left" vertical="center" wrapText="1"/>
    </xf>
    <xf numFmtId="49" fontId="14" fillId="0" borderId="20" xfId="0" applyNumberFormat="1" applyFont="1" applyBorder="1" applyAlignment="1">
      <alignment horizontal="left" vertical="center"/>
    </xf>
    <xf numFmtId="49" fontId="14" fillId="0" borderId="21" xfId="0" applyNumberFormat="1" applyFont="1" applyBorder="1" applyAlignment="1">
      <alignment horizontal="left" vertical="center"/>
    </xf>
    <xf numFmtId="0" fontId="5" fillId="0" borderId="12" xfId="0" applyFont="1" applyBorder="1" applyAlignment="1">
      <alignment horizontal="center" vertical="center"/>
    </xf>
    <xf numFmtId="49" fontId="6" fillId="0" borderId="12" xfId="0" applyNumberFormat="1" applyFont="1" applyBorder="1">
      <alignment vertical="center"/>
    </xf>
    <xf numFmtId="49" fontId="6" fillId="0" borderId="16" xfId="0" applyNumberFormat="1" applyFont="1" applyBorder="1">
      <alignment vertical="center"/>
    </xf>
    <xf numFmtId="49" fontId="5" fillId="3" borderId="20" xfId="0" applyNumberFormat="1" applyFont="1" applyFill="1" applyBorder="1" applyAlignment="1">
      <alignment horizontal="left" vertical="center"/>
    </xf>
    <xf numFmtId="49" fontId="5" fillId="3" borderId="49" xfId="0" applyNumberFormat="1" applyFont="1" applyFill="1" applyBorder="1" applyAlignment="1">
      <alignment horizontal="left" vertical="center"/>
    </xf>
    <xf numFmtId="49" fontId="5" fillId="0" borderId="2" xfId="0" applyNumberFormat="1" applyFont="1" applyBorder="1" applyAlignment="1">
      <alignment horizontal="left" vertical="center"/>
    </xf>
    <xf numFmtId="49" fontId="5" fillId="3" borderId="30" xfId="0" applyNumberFormat="1" applyFont="1" applyFill="1" applyBorder="1" applyAlignment="1">
      <alignment vertical="center" wrapText="1"/>
    </xf>
    <xf numFmtId="49" fontId="5" fillId="3" borderId="31" xfId="0" applyNumberFormat="1" applyFont="1" applyFill="1" applyBorder="1">
      <alignment vertical="center"/>
    </xf>
    <xf numFmtId="49" fontId="5" fillId="3" borderId="35" xfId="0" applyNumberFormat="1" applyFont="1" applyFill="1" applyBorder="1">
      <alignment vertical="center"/>
    </xf>
    <xf numFmtId="49" fontId="5" fillId="3" borderId="34" xfId="0" applyNumberFormat="1" applyFont="1" applyFill="1" applyBorder="1">
      <alignment vertical="center"/>
    </xf>
    <xf numFmtId="49" fontId="5" fillId="3" borderId="1" xfId="0" applyNumberFormat="1" applyFont="1" applyFill="1" applyBorder="1">
      <alignment vertical="center"/>
    </xf>
    <xf numFmtId="49" fontId="5" fillId="3" borderId="5" xfId="0" applyNumberFormat="1" applyFont="1" applyFill="1" applyBorder="1">
      <alignment vertical="center"/>
    </xf>
    <xf numFmtId="0" fontId="5" fillId="3" borderId="34" xfId="0" applyFont="1" applyFill="1" applyBorder="1" applyAlignment="1">
      <alignment horizontal="center" vertical="center"/>
    </xf>
    <xf numFmtId="0" fontId="5" fillId="3" borderId="1" xfId="0" applyFont="1" applyFill="1" applyBorder="1" applyAlignment="1">
      <alignment horizontal="center" vertical="center"/>
    </xf>
    <xf numFmtId="49" fontId="6" fillId="0" borderId="24" xfId="0" applyNumberFormat="1" applyFont="1" applyBorder="1" applyAlignment="1">
      <alignment horizontal="center" vertical="center"/>
    </xf>
    <xf numFmtId="49" fontId="6" fillId="0" borderId="34" xfId="0" applyNumberFormat="1" applyFont="1" applyBorder="1" applyAlignment="1">
      <alignment horizontal="center" vertical="center"/>
    </xf>
    <xf numFmtId="49" fontId="6" fillId="0" borderId="1" xfId="0" applyNumberFormat="1" applyFont="1" applyBorder="1" applyAlignment="1">
      <alignment horizontal="center" vertical="center"/>
    </xf>
    <xf numFmtId="49" fontId="6" fillId="0" borderId="70" xfId="0" applyNumberFormat="1" applyFont="1" applyBorder="1" applyAlignment="1">
      <alignment horizontal="center" vertical="center"/>
    </xf>
    <xf numFmtId="186" fontId="5" fillId="0" borderId="12" xfId="0" applyNumberFormat="1" applyFont="1" applyBorder="1" applyAlignment="1">
      <alignment horizontal="center" vertical="center"/>
    </xf>
    <xf numFmtId="186" fontId="5" fillId="0" borderId="6" xfId="0" applyNumberFormat="1" applyFont="1" applyBorder="1" applyAlignment="1">
      <alignment horizontal="center" vertical="center"/>
    </xf>
    <xf numFmtId="186" fontId="5" fillId="0" borderId="9" xfId="0" applyNumberFormat="1" applyFont="1" applyBorder="1" applyAlignment="1">
      <alignment horizontal="center" vertical="center"/>
    </xf>
    <xf numFmtId="186" fontId="5" fillId="0" borderId="13" xfId="0" applyNumberFormat="1" applyFont="1" applyBorder="1" applyAlignment="1">
      <alignment horizontal="center" vertical="center"/>
    </xf>
    <xf numFmtId="49" fontId="5" fillId="3" borderId="69" xfId="0" applyNumberFormat="1" applyFont="1" applyFill="1" applyBorder="1" applyAlignment="1">
      <alignment horizontal="left" vertical="center"/>
    </xf>
    <xf numFmtId="49" fontId="5" fillId="3" borderId="13" xfId="0" applyNumberFormat="1" applyFont="1" applyFill="1" applyBorder="1" applyAlignment="1">
      <alignment horizontal="left" vertical="center"/>
    </xf>
    <xf numFmtId="49" fontId="8" fillId="0" borderId="0" xfId="0" applyNumberFormat="1" applyFont="1" applyAlignment="1">
      <alignment horizontal="left" vertical="center"/>
    </xf>
    <xf numFmtId="49" fontId="5" fillId="0" borderId="89" xfId="0" applyNumberFormat="1" applyFont="1" applyBorder="1" applyAlignment="1">
      <alignment horizontal="left" vertical="center"/>
    </xf>
    <xf numFmtId="0" fontId="5" fillId="0" borderId="95" xfId="0" applyFont="1" applyBorder="1" applyAlignment="1">
      <alignment horizontal="left" vertical="center"/>
    </xf>
    <xf numFmtId="0" fontId="5" fillId="0" borderId="96" xfId="0" applyFont="1" applyBorder="1" applyAlignment="1">
      <alignment horizontal="left" vertical="center"/>
    </xf>
    <xf numFmtId="49" fontId="5" fillId="3" borderId="23" xfId="0" applyNumberFormat="1" applyFont="1" applyFill="1" applyBorder="1" applyAlignment="1">
      <alignment horizontal="left" vertical="center"/>
    </xf>
    <xf numFmtId="49" fontId="5" fillId="3" borderId="3" xfId="0" applyNumberFormat="1" applyFont="1" applyFill="1" applyBorder="1" applyAlignment="1">
      <alignment horizontal="left" vertical="center"/>
    </xf>
    <xf numFmtId="49" fontId="5" fillId="3" borderId="22" xfId="0" applyNumberFormat="1" applyFont="1" applyFill="1" applyBorder="1" applyAlignment="1">
      <alignment horizontal="left" vertical="center"/>
    </xf>
    <xf numFmtId="49" fontId="5" fillId="3" borderId="22" xfId="0" applyNumberFormat="1" applyFont="1" applyFill="1" applyBorder="1" applyAlignment="1">
      <alignment horizontal="left" vertical="center" wrapText="1"/>
    </xf>
    <xf numFmtId="49" fontId="5" fillId="3" borderId="66" xfId="0" applyNumberFormat="1" applyFont="1" applyFill="1" applyBorder="1" applyAlignment="1">
      <alignment horizontal="left" vertical="center" wrapText="1"/>
    </xf>
    <xf numFmtId="49" fontId="5" fillId="3" borderId="12" xfId="0" applyNumberFormat="1" applyFont="1" applyFill="1" applyBorder="1" applyAlignment="1">
      <alignment horizontal="left" vertical="center" wrapText="1"/>
    </xf>
    <xf numFmtId="49" fontId="5" fillId="3" borderId="16" xfId="0" applyNumberFormat="1" applyFont="1" applyFill="1" applyBorder="1" applyAlignment="1">
      <alignment horizontal="left" vertical="center" wrapText="1"/>
    </xf>
    <xf numFmtId="49" fontId="5" fillId="3" borderId="32" xfId="0" applyNumberFormat="1" applyFont="1" applyFill="1" applyBorder="1" applyAlignment="1">
      <alignment horizontal="left" vertical="center"/>
    </xf>
    <xf numFmtId="49" fontId="5" fillId="3" borderId="27" xfId="0" applyNumberFormat="1" applyFont="1" applyFill="1" applyBorder="1" applyAlignment="1">
      <alignment horizontal="left" vertical="center"/>
    </xf>
    <xf numFmtId="49" fontId="5" fillId="3" borderId="69" xfId="0" applyNumberFormat="1" applyFont="1" applyFill="1" applyBorder="1" applyAlignment="1">
      <alignment horizontal="left" vertical="center" wrapText="1"/>
    </xf>
    <xf numFmtId="49" fontId="5" fillId="3" borderId="27" xfId="0" applyNumberFormat="1" applyFont="1" applyFill="1" applyBorder="1" applyAlignment="1">
      <alignment horizontal="left" vertical="center" wrapText="1"/>
    </xf>
    <xf numFmtId="49" fontId="5" fillId="3" borderId="24" xfId="0" applyNumberFormat="1" applyFont="1" applyFill="1" applyBorder="1" applyAlignment="1">
      <alignment horizontal="left" vertical="center" wrapText="1"/>
    </xf>
    <xf numFmtId="49" fontId="5" fillId="3" borderId="40" xfId="0" applyNumberFormat="1" applyFont="1" applyFill="1" applyBorder="1" applyAlignment="1">
      <alignment horizontal="left" vertical="center" wrapText="1"/>
    </xf>
    <xf numFmtId="49" fontId="5" fillId="3" borderId="2" xfId="0" applyNumberFormat="1" applyFont="1" applyFill="1" applyBorder="1" applyAlignment="1">
      <alignment horizontal="left" vertical="center" wrapText="1"/>
    </xf>
    <xf numFmtId="49" fontId="5" fillId="3" borderId="45" xfId="0" applyNumberFormat="1" applyFont="1" applyFill="1" applyBorder="1" applyAlignment="1">
      <alignment horizontal="left" vertical="center" wrapText="1"/>
    </xf>
    <xf numFmtId="49" fontId="5" fillId="2" borderId="6" xfId="0" applyNumberFormat="1" applyFont="1" applyFill="1" applyBorder="1" applyAlignment="1">
      <alignment horizontal="left" vertical="center"/>
    </xf>
    <xf numFmtId="49" fontId="5" fillId="2" borderId="9" xfId="0" applyNumberFormat="1" applyFont="1" applyFill="1" applyBorder="1" applyAlignment="1">
      <alignment horizontal="left" vertical="center"/>
    </xf>
    <xf numFmtId="49" fontId="5" fillId="2" borderId="13" xfId="0" applyNumberFormat="1" applyFont="1" applyFill="1" applyBorder="1" applyAlignment="1">
      <alignment horizontal="left" vertical="center"/>
    </xf>
    <xf numFmtId="49" fontId="5" fillId="2" borderId="37" xfId="0" applyNumberFormat="1" applyFont="1" applyFill="1" applyBorder="1" applyAlignment="1">
      <alignment horizontal="left" vertical="center"/>
    </xf>
    <xf numFmtId="49" fontId="5" fillId="2" borderId="20" xfId="0" applyNumberFormat="1" applyFont="1" applyFill="1" applyBorder="1" applyAlignment="1">
      <alignment horizontal="left" vertical="center"/>
    </xf>
    <xf numFmtId="49" fontId="5" fillId="2" borderId="49" xfId="0" applyNumberFormat="1" applyFont="1" applyFill="1" applyBorder="1" applyAlignment="1">
      <alignment horizontal="left" vertical="center"/>
    </xf>
    <xf numFmtId="9" fontId="6" fillId="0" borderId="12" xfId="0" applyNumberFormat="1" applyFont="1" applyBorder="1" applyAlignment="1">
      <alignment horizontal="left" vertical="center" wrapText="1"/>
    </xf>
    <xf numFmtId="9" fontId="6" fillId="0" borderId="16" xfId="0" applyNumberFormat="1" applyFont="1" applyBorder="1" applyAlignment="1">
      <alignment horizontal="left" vertical="center" wrapText="1"/>
    </xf>
    <xf numFmtId="0" fontId="5" fillId="3" borderId="15" xfId="0" applyFont="1" applyFill="1" applyBorder="1" applyAlignment="1">
      <alignment horizontal="left" vertical="center" wrapText="1"/>
    </xf>
    <xf numFmtId="49" fontId="5" fillId="3" borderId="14" xfId="0" applyNumberFormat="1" applyFont="1" applyFill="1" applyBorder="1" applyAlignment="1">
      <alignment horizontal="left" vertical="center"/>
    </xf>
    <xf numFmtId="180" fontId="6" fillId="0" borderId="23" xfId="0" applyNumberFormat="1" applyFont="1" applyBorder="1" applyAlignment="1">
      <alignment horizontal="left" vertical="center" wrapText="1"/>
    </xf>
    <xf numFmtId="180" fontId="6" fillId="0" borderId="3" xfId="0" applyNumberFormat="1" applyFont="1" applyBorder="1" applyAlignment="1">
      <alignment horizontal="left" vertical="center" wrapText="1"/>
    </xf>
    <xf numFmtId="180" fontId="6" fillId="0" borderId="4" xfId="0" applyNumberFormat="1" applyFont="1" applyBorder="1" applyAlignment="1">
      <alignment horizontal="left" vertical="center" wrapText="1"/>
    </xf>
    <xf numFmtId="179" fontId="6" fillId="0" borderId="32" xfId="0" applyNumberFormat="1" applyFont="1" applyBorder="1" applyAlignment="1">
      <alignment horizontal="left" vertical="center" wrapText="1"/>
    </xf>
    <xf numFmtId="179" fontId="6" fillId="0" borderId="27" xfId="0" applyNumberFormat="1" applyFont="1" applyBorder="1" applyAlignment="1">
      <alignment horizontal="left" vertical="center" wrapText="1"/>
    </xf>
    <xf numFmtId="179" fontId="6" fillId="0" borderId="28" xfId="0" applyNumberFormat="1" applyFont="1" applyBorder="1" applyAlignment="1">
      <alignment horizontal="left" vertical="center" wrapText="1"/>
    </xf>
    <xf numFmtId="179" fontId="6" fillId="0" borderId="34" xfId="0" applyNumberFormat="1" applyFont="1" applyBorder="1" applyAlignment="1">
      <alignment horizontal="left" vertical="center" wrapText="1"/>
    </xf>
    <xf numFmtId="179" fontId="6" fillId="0" borderId="1" xfId="0" applyNumberFormat="1" applyFont="1" applyBorder="1" applyAlignment="1">
      <alignment horizontal="left" vertical="center" wrapText="1"/>
    </xf>
    <xf numFmtId="179" fontId="6" fillId="0" borderId="5" xfId="0" applyNumberFormat="1" applyFont="1" applyBorder="1" applyAlignment="1">
      <alignment horizontal="left" vertical="center" wrapText="1"/>
    </xf>
    <xf numFmtId="49" fontId="8" fillId="4" borderId="0" xfId="0" applyNumberFormat="1" applyFont="1" applyFill="1" applyAlignment="1">
      <alignment horizontal="left" vertical="center"/>
    </xf>
    <xf numFmtId="49" fontId="5" fillId="4" borderId="72" xfId="0" applyNumberFormat="1" applyFont="1" applyFill="1" applyBorder="1" applyAlignment="1">
      <alignment horizontal="left" vertical="center"/>
    </xf>
    <xf numFmtId="0" fontId="5" fillId="4" borderId="3" xfId="0" applyFont="1" applyFill="1" applyBorder="1" applyAlignment="1">
      <alignment horizontal="left" vertical="center"/>
    </xf>
    <xf numFmtId="49" fontId="5" fillId="4" borderId="23" xfId="0" applyNumberFormat="1"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4" xfId="0" applyFont="1" applyFill="1" applyBorder="1" applyAlignment="1">
      <alignment horizontal="left" vertical="center" wrapText="1"/>
    </xf>
    <xf numFmtId="49" fontId="5" fillId="4" borderId="69" xfId="0" applyNumberFormat="1" applyFont="1" applyFill="1" applyBorder="1" applyAlignment="1">
      <alignment horizontal="left" vertical="center" wrapText="1"/>
    </xf>
    <xf numFmtId="49" fontId="5" fillId="4" borderId="32" xfId="0" applyNumberFormat="1" applyFont="1" applyFill="1" applyBorder="1" applyAlignment="1">
      <alignment horizontal="left" vertical="center"/>
    </xf>
    <xf numFmtId="0" fontId="5" fillId="4" borderId="27" xfId="0" applyFont="1" applyFill="1" applyBorder="1" applyAlignment="1">
      <alignment horizontal="left" vertical="center"/>
    </xf>
    <xf numFmtId="0" fontId="5" fillId="4" borderId="28" xfId="0" applyFont="1" applyFill="1" applyBorder="1" applyAlignment="1">
      <alignment horizontal="left" vertical="center"/>
    </xf>
    <xf numFmtId="0" fontId="0" fillId="4" borderId="34" xfId="0" applyFill="1" applyBorder="1" applyAlignment="1">
      <alignment horizontal="left" vertical="center"/>
    </xf>
    <xf numFmtId="0" fontId="0" fillId="4" borderId="1" xfId="0" applyFill="1" applyBorder="1" applyAlignment="1">
      <alignment horizontal="left" vertical="center"/>
    </xf>
    <xf numFmtId="0" fontId="0" fillId="4" borderId="5" xfId="0" applyFill="1" applyBorder="1" applyAlignment="1">
      <alignment horizontal="left" vertical="center"/>
    </xf>
    <xf numFmtId="49" fontId="5" fillId="4" borderId="73" xfId="0" applyNumberFormat="1" applyFont="1" applyFill="1" applyBorder="1" applyAlignment="1">
      <alignment horizontal="left" vertical="center"/>
    </xf>
    <xf numFmtId="0" fontId="5" fillId="4" borderId="20" xfId="0" applyFont="1" applyFill="1" applyBorder="1" applyAlignment="1">
      <alignment horizontal="left" vertical="center"/>
    </xf>
    <xf numFmtId="0" fontId="5" fillId="4" borderId="21" xfId="0" applyFont="1" applyFill="1" applyBorder="1" applyAlignment="1">
      <alignment horizontal="left" vertical="center"/>
    </xf>
    <xf numFmtId="179" fontId="5" fillId="0" borderId="9" xfId="0" applyNumberFormat="1" applyFont="1" applyBorder="1" applyAlignment="1">
      <alignment horizontal="left" vertical="center"/>
    </xf>
    <xf numFmtId="49" fontId="5" fillId="0" borderId="32" xfId="0" applyNumberFormat="1" applyFont="1" applyBorder="1" applyAlignment="1">
      <alignment horizontal="left" vertical="top" wrapText="1"/>
    </xf>
    <xf numFmtId="49" fontId="5" fillId="0" borderId="27" xfId="0" applyNumberFormat="1" applyFont="1" applyBorder="1" applyAlignment="1">
      <alignment horizontal="left" vertical="top" wrapText="1"/>
    </xf>
    <xf numFmtId="49" fontId="5" fillId="0" borderId="28" xfId="0" applyNumberFormat="1" applyFont="1" applyBorder="1" applyAlignment="1">
      <alignment horizontal="left" vertical="top" wrapText="1"/>
    </xf>
    <xf numFmtId="0" fontId="5" fillId="0" borderId="34" xfId="0" applyFont="1" applyBorder="1" applyAlignment="1">
      <alignment horizontal="left" vertical="top" wrapText="1"/>
    </xf>
    <xf numFmtId="0" fontId="5" fillId="0" borderId="1" xfId="0" applyFont="1" applyBorder="1" applyAlignment="1">
      <alignment horizontal="left" vertical="top" wrapText="1"/>
    </xf>
    <xf numFmtId="0" fontId="5" fillId="0" borderId="5" xfId="0" applyFont="1" applyBorder="1" applyAlignment="1">
      <alignment horizontal="left" vertical="top" wrapText="1"/>
    </xf>
    <xf numFmtId="179" fontId="5" fillId="0" borderId="37" xfId="0" applyNumberFormat="1" applyFont="1" applyBorder="1" applyAlignment="1">
      <alignment horizontal="left" vertical="center"/>
    </xf>
    <xf numFmtId="179" fontId="5" fillId="0" borderId="20" xfId="0" applyNumberFormat="1" applyFont="1" applyBorder="1" applyAlignment="1">
      <alignment horizontal="left" vertical="center"/>
    </xf>
    <xf numFmtId="179" fontId="5" fillId="0" borderId="21" xfId="0" applyNumberFormat="1" applyFont="1" applyBorder="1" applyAlignment="1">
      <alignment horizontal="left" vertical="center"/>
    </xf>
    <xf numFmtId="49" fontId="5" fillId="3" borderId="71"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179" fontId="5" fillId="0" borderId="6" xfId="0" applyNumberFormat="1" applyFont="1" applyBorder="1" applyAlignment="1">
      <alignment horizontal="left" vertical="center" wrapText="1"/>
    </xf>
    <xf numFmtId="0" fontId="5" fillId="2" borderId="71" xfId="0" applyFont="1" applyFill="1" applyBorder="1" applyAlignment="1">
      <alignment horizontal="left" vertical="center"/>
    </xf>
    <xf numFmtId="49" fontId="5" fillId="0" borderId="6" xfId="0" applyNumberFormat="1" applyFont="1" applyBorder="1" applyAlignment="1">
      <alignment horizontal="left" vertical="center" wrapText="1"/>
    </xf>
    <xf numFmtId="49" fontId="5" fillId="0" borderId="9" xfId="0" applyNumberFormat="1" applyFont="1" applyBorder="1" applyAlignment="1">
      <alignment horizontal="left" vertical="center"/>
    </xf>
    <xf numFmtId="49" fontId="5" fillId="0" borderId="10" xfId="0" applyNumberFormat="1" applyFont="1" applyBorder="1" applyAlignment="1">
      <alignment horizontal="left" vertical="center"/>
    </xf>
    <xf numFmtId="49" fontId="5" fillId="2" borderId="71"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xf>
    <xf numFmtId="49" fontId="5" fillId="0" borderId="9" xfId="0" applyNumberFormat="1" applyFont="1" applyBorder="1" applyAlignment="1">
      <alignment horizontal="left" vertical="center" wrapText="1"/>
    </xf>
    <xf numFmtId="49" fontId="5" fillId="0" borderId="10" xfId="0" applyNumberFormat="1" applyFont="1" applyBorder="1" applyAlignment="1">
      <alignment horizontal="left" vertical="center" wrapText="1"/>
    </xf>
    <xf numFmtId="179" fontId="5" fillId="0" borderId="6" xfId="0" applyNumberFormat="1" applyFont="1" applyBorder="1" applyAlignment="1">
      <alignment horizontal="left" vertical="top" wrapText="1"/>
    </xf>
    <xf numFmtId="179" fontId="5" fillId="0" borderId="9" xfId="0" applyNumberFormat="1" applyFont="1" applyBorder="1" applyAlignment="1">
      <alignment horizontal="left" vertical="top" wrapText="1"/>
    </xf>
    <xf numFmtId="179" fontId="5" fillId="0" borderId="10" xfId="0" applyNumberFormat="1" applyFont="1" applyBorder="1" applyAlignment="1">
      <alignment horizontal="left" vertical="top" wrapText="1"/>
    </xf>
    <xf numFmtId="49" fontId="5" fillId="2" borderId="71" xfId="0" applyNumberFormat="1" applyFont="1" applyFill="1" applyBorder="1" applyAlignment="1">
      <alignment horizontal="left" vertical="center"/>
    </xf>
    <xf numFmtId="49" fontId="5" fillId="0" borderId="73" xfId="0" applyNumberFormat="1" applyFont="1" applyBorder="1" applyAlignment="1">
      <alignment horizontal="left" vertical="top" wrapText="1"/>
    </xf>
    <xf numFmtId="49" fontId="5" fillId="0" borderId="20" xfId="0" applyNumberFormat="1" applyFont="1" applyBorder="1" applyAlignment="1">
      <alignment horizontal="left" vertical="top"/>
    </xf>
    <xf numFmtId="49" fontId="5" fillId="0" borderId="21" xfId="0" applyNumberFormat="1" applyFont="1" applyBorder="1" applyAlignment="1">
      <alignment horizontal="left" vertical="top"/>
    </xf>
    <xf numFmtId="49" fontId="5" fillId="3" borderId="72" xfId="0" applyNumberFormat="1" applyFont="1" applyFill="1" applyBorder="1" applyAlignment="1">
      <alignment horizontal="left" vertical="center"/>
    </xf>
    <xf numFmtId="49" fontId="5" fillId="0" borderId="23"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3" borderId="24" xfId="0" applyNumberFormat="1" applyFont="1" applyFill="1" applyBorder="1" applyAlignment="1">
      <alignment horizontal="left" vertical="center"/>
    </xf>
    <xf numFmtId="49" fontId="5" fillId="3" borderId="26" xfId="0" applyNumberFormat="1" applyFont="1" applyFill="1" applyBorder="1" applyAlignment="1">
      <alignment horizontal="left" vertical="center"/>
    </xf>
    <xf numFmtId="49" fontId="5" fillId="3" borderId="1" xfId="0" applyNumberFormat="1" applyFont="1" applyFill="1" applyBorder="1" applyAlignment="1">
      <alignment horizontal="left" vertical="center"/>
    </xf>
    <xf numFmtId="49" fontId="5" fillId="3" borderId="70"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49" fontId="5" fillId="0" borderId="6" xfId="0" applyNumberFormat="1" applyFont="1" applyBorder="1" applyAlignment="1">
      <alignment horizontal="left" vertical="center"/>
    </xf>
    <xf numFmtId="49" fontId="5" fillId="3" borderId="39" xfId="0" applyNumberFormat="1" applyFont="1" applyFill="1" applyBorder="1" applyAlignment="1">
      <alignment horizontal="center" vertical="center" textRotation="255"/>
    </xf>
    <xf numFmtId="49" fontId="5" fillId="3" borderId="61" xfId="0" applyNumberFormat="1" applyFont="1" applyFill="1" applyBorder="1" applyAlignment="1">
      <alignment horizontal="center" vertical="center" textRotation="255"/>
    </xf>
    <xf numFmtId="49" fontId="5" fillId="3" borderId="25" xfId="0" applyNumberFormat="1" applyFont="1" applyFill="1" applyBorder="1" applyAlignment="1">
      <alignment horizontal="center" vertical="center" textRotation="255"/>
    </xf>
    <xf numFmtId="49" fontId="10" fillId="4" borderId="12" xfId="0" applyNumberFormat="1" applyFont="1" applyFill="1" applyBorder="1" applyAlignment="1">
      <alignment horizontal="left" vertical="center"/>
    </xf>
    <xf numFmtId="0" fontId="10" fillId="4" borderId="12" xfId="0" applyFont="1" applyFill="1" applyBorder="1" applyAlignment="1">
      <alignment horizontal="left" vertical="center"/>
    </xf>
    <xf numFmtId="179" fontId="5" fillId="4" borderId="6" xfId="2" applyNumberFormat="1" applyFont="1" applyFill="1" applyBorder="1" applyAlignment="1">
      <alignment horizontal="center" vertical="center"/>
    </xf>
    <xf numFmtId="179" fontId="5" fillId="4" borderId="9" xfId="2" applyNumberFormat="1" applyFont="1" applyFill="1" applyBorder="1" applyAlignment="1">
      <alignment horizontal="center" vertical="center"/>
    </xf>
    <xf numFmtId="179" fontId="5" fillId="4" borderId="13" xfId="2" applyNumberFormat="1" applyFont="1" applyFill="1" applyBorder="1" applyAlignment="1">
      <alignment horizontal="center" vertical="center"/>
    </xf>
    <xf numFmtId="179" fontId="5" fillId="4" borderId="12" xfId="2" applyNumberFormat="1" applyFont="1" applyFill="1" applyBorder="1" applyAlignment="1">
      <alignment horizontal="right" vertical="center"/>
    </xf>
    <xf numFmtId="179" fontId="5" fillId="4" borderId="16" xfId="2" applyNumberFormat="1" applyFont="1" applyFill="1" applyBorder="1" applyAlignment="1">
      <alignment horizontal="right" vertical="center"/>
    </xf>
    <xf numFmtId="49" fontId="5" fillId="3" borderId="39" xfId="0" applyNumberFormat="1" applyFont="1" applyFill="1" applyBorder="1" applyAlignment="1">
      <alignment horizontal="center" vertical="center" textRotation="255" wrapText="1"/>
    </xf>
    <xf numFmtId="49" fontId="5" fillId="3" borderId="61" xfId="0" applyNumberFormat="1" applyFont="1" applyFill="1" applyBorder="1" applyAlignment="1">
      <alignment horizontal="center" vertical="center" textRotation="255" wrapText="1"/>
    </xf>
    <xf numFmtId="0" fontId="5" fillId="3" borderId="61" xfId="0" applyFont="1" applyFill="1" applyBorder="1" applyAlignment="1">
      <alignment horizontal="center" vertical="center" textRotation="255" wrapText="1"/>
    </xf>
    <xf numFmtId="0" fontId="5" fillId="3" borderId="25" xfId="0" applyFont="1" applyFill="1" applyBorder="1" applyAlignment="1">
      <alignment horizontal="center" vertical="center" textRotation="255" wrapText="1"/>
    </xf>
    <xf numFmtId="179" fontId="5" fillId="0" borderId="12" xfId="2" applyNumberFormat="1" applyFont="1" applyFill="1" applyBorder="1" applyAlignment="1">
      <alignment horizontal="right" vertical="center"/>
    </xf>
    <xf numFmtId="179" fontId="5" fillId="0" borderId="16" xfId="2" applyNumberFormat="1" applyFont="1" applyFill="1" applyBorder="1" applyAlignment="1">
      <alignment horizontal="right" vertical="center"/>
    </xf>
    <xf numFmtId="179" fontId="5" fillId="0" borderId="6" xfId="2" applyNumberFormat="1" applyFont="1" applyFill="1" applyBorder="1" applyAlignment="1">
      <alignment horizontal="right" vertical="center"/>
    </xf>
    <xf numFmtId="179" fontId="5" fillId="0" borderId="9" xfId="2" applyNumberFormat="1" applyFont="1" applyFill="1" applyBorder="1" applyAlignment="1">
      <alignment horizontal="right" vertical="center"/>
    </xf>
    <xf numFmtId="179" fontId="5" fillId="0" borderId="10" xfId="2" applyNumberFormat="1" applyFont="1" applyFill="1" applyBorder="1" applyAlignment="1">
      <alignment horizontal="right" vertical="center"/>
    </xf>
    <xf numFmtId="49" fontId="5" fillId="0" borderId="12" xfId="0" applyNumberFormat="1" applyFont="1" applyBorder="1" applyAlignment="1">
      <alignment horizontal="left" vertical="center"/>
    </xf>
    <xf numFmtId="179" fontId="10" fillId="0" borderId="12" xfId="2" applyNumberFormat="1" applyFont="1" applyFill="1" applyBorder="1" applyAlignment="1">
      <alignment horizontal="right" vertical="center"/>
    </xf>
    <xf numFmtId="179" fontId="10" fillId="0" borderId="16" xfId="2" applyNumberFormat="1" applyFont="1" applyFill="1" applyBorder="1" applyAlignment="1">
      <alignment horizontal="right" vertical="center"/>
    </xf>
    <xf numFmtId="179" fontId="5" fillId="0" borderId="6" xfId="2" applyNumberFormat="1" applyFont="1" applyFill="1" applyBorder="1" applyAlignment="1">
      <alignment horizontal="center" vertical="center"/>
    </xf>
    <xf numFmtId="179" fontId="5" fillId="0" borderId="9" xfId="2" applyNumberFormat="1" applyFont="1" applyFill="1" applyBorder="1" applyAlignment="1">
      <alignment horizontal="center" vertical="center"/>
    </xf>
    <xf numFmtId="179" fontId="5" fillId="0" borderId="13" xfId="2" applyNumberFormat="1" applyFont="1" applyFill="1" applyBorder="1" applyAlignment="1">
      <alignment horizontal="center" vertical="center"/>
    </xf>
    <xf numFmtId="6" fontId="5" fillId="3" borderId="76" xfId="2" applyFont="1" applyFill="1" applyBorder="1" applyAlignment="1">
      <alignment horizontal="left" vertical="center"/>
    </xf>
    <xf numFmtId="6" fontId="5" fillId="3" borderId="12" xfId="2" applyFont="1" applyFill="1" applyBorder="1" applyAlignment="1">
      <alignment horizontal="left" vertical="center"/>
    </xf>
    <xf numFmtId="49" fontId="5" fillId="3" borderId="26" xfId="0" applyNumberFormat="1" applyFont="1" applyFill="1" applyBorder="1" applyAlignment="1">
      <alignment horizontal="left" vertical="center" wrapText="1"/>
    </xf>
    <xf numFmtId="49" fontId="5" fillId="3" borderId="1" xfId="0" applyNumberFormat="1" applyFont="1" applyFill="1" applyBorder="1" applyAlignment="1">
      <alignment horizontal="left" vertical="center" wrapText="1"/>
    </xf>
    <xf numFmtId="49" fontId="5" fillId="3" borderId="70" xfId="0" applyNumberFormat="1" applyFont="1" applyFill="1" applyBorder="1" applyAlignment="1">
      <alignment horizontal="left" vertical="center" wrapText="1"/>
    </xf>
    <xf numFmtId="49" fontId="5" fillId="2" borderId="6" xfId="0" applyNumberFormat="1" applyFont="1" applyFill="1" applyBorder="1" applyAlignment="1">
      <alignment horizontal="left" vertical="center" wrapText="1"/>
    </xf>
    <xf numFmtId="179" fontId="5" fillId="0" borderId="6" xfId="0" applyNumberFormat="1" applyFont="1" applyBorder="1" applyAlignment="1">
      <alignment horizontal="center" vertical="center"/>
    </xf>
    <xf numFmtId="179" fontId="5" fillId="0" borderId="9" xfId="0" applyNumberFormat="1" applyFont="1" applyBorder="1" applyAlignment="1">
      <alignment horizontal="center" vertical="center"/>
    </xf>
    <xf numFmtId="179" fontId="5" fillId="0" borderId="13" xfId="0" applyNumberFormat="1" applyFont="1" applyBorder="1" applyAlignment="1">
      <alignment horizontal="center" vertical="center"/>
    </xf>
    <xf numFmtId="179" fontId="5" fillId="0" borderId="32" xfId="0" applyNumberFormat="1" applyFont="1" applyBorder="1" applyAlignment="1">
      <alignment horizontal="right" vertical="center"/>
    </xf>
    <xf numFmtId="179" fontId="5" fillId="0" borderId="27" xfId="0" applyNumberFormat="1" applyFont="1" applyBorder="1" applyAlignment="1">
      <alignment horizontal="right" vertical="center"/>
    </xf>
    <xf numFmtId="179" fontId="5" fillId="0" borderId="28" xfId="0" applyNumberFormat="1" applyFont="1" applyBorder="1" applyAlignment="1">
      <alignment horizontal="right" vertical="center"/>
    </xf>
    <xf numFmtId="49" fontId="10" fillId="0" borderId="6" xfId="0" applyNumberFormat="1" applyFont="1" applyBorder="1" applyAlignment="1">
      <alignment horizontal="left" vertical="center" wrapText="1"/>
    </xf>
    <xf numFmtId="0" fontId="10" fillId="0" borderId="13" xfId="0" applyFont="1" applyBorder="1" applyAlignment="1">
      <alignment horizontal="left" vertical="center"/>
    </xf>
    <xf numFmtId="179" fontId="5" fillId="0" borderId="6" xfId="0" applyNumberFormat="1" applyFont="1" applyBorder="1" applyAlignment="1">
      <alignment horizontal="right" vertical="center"/>
    </xf>
    <xf numFmtId="179" fontId="5" fillId="0" borderId="9" xfId="0" applyNumberFormat="1" applyFont="1" applyBorder="1" applyAlignment="1">
      <alignment horizontal="right" vertical="center"/>
    </xf>
    <xf numFmtId="179" fontId="5" fillId="0" borderId="13" xfId="0" applyNumberFormat="1" applyFont="1" applyBorder="1" applyAlignment="1">
      <alignment horizontal="right" vertical="center"/>
    </xf>
    <xf numFmtId="179" fontId="5" fillId="0" borderId="10" xfId="0" applyNumberFormat="1" applyFont="1" applyBorder="1" applyAlignment="1">
      <alignment horizontal="right" vertical="center"/>
    </xf>
    <xf numFmtId="49" fontId="5" fillId="3" borderId="47" xfId="0" applyNumberFormat="1" applyFont="1" applyFill="1" applyBorder="1" applyAlignment="1">
      <alignment horizontal="left" vertical="center" wrapText="1"/>
    </xf>
    <xf numFmtId="49" fontId="5" fillId="3" borderId="0" xfId="0" applyNumberFormat="1" applyFont="1" applyFill="1" applyAlignment="1">
      <alignment horizontal="left" vertical="center" wrapText="1"/>
    </xf>
    <xf numFmtId="49" fontId="5" fillId="3" borderId="75" xfId="0" applyNumberFormat="1" applyFont="1" applyFill="1" applyBorder="1" applyAlignment="1">
      <alignment horizontal="left" vertical="center" wrapText="1"/>
    </xf>
    <xf numFmtId="0" fontId="10" fillId="2" borderId="12" xfId="0" applyFont="1" applyFill="1" applyBorder="1" applyAlignment="1">
      <alignment horizontal="left" vertical="center" wrapText="1"/>
    </xf>
    <xf numFmtId="0" fontId="10" fillId="2" borderId="16" xfId="0" applyFont="1" applyFill="1" applyBorder="1" applyAlignment="1">
      <alignment horizontal="left" vertical="center" wrapText="1"/>
    </xf>
    <xf numFmtId="49" fontId="5" fillId="0" borderId="16" xfId="0" applyNumberFormat="1" applyFont="1" applyBorder="1" applyAlignment="1">
      <alignment horizontal="left" vertical="center"/>
    </xf>
    <xf numFmtId="49" fontId="5" fillId="2" borderId="12" xfId="0" applyNumberFormat="1" applyFont="1" applyFill="1" applyBorder="1" applyAlignment="1">
      <alignment horizontal="left" vertical="center"/>
    </xf>
    <xf numFmtId="0" fontId="5" fillId="2" borderId="16" xfId="0" applyFont="1" applyFill="1" applyBorder="1" applyAlignment="1">
      <alignment horizontal="left" vertical="center"/>
    </xf>
    <xf numFmtId="0" fontId="5" fillId="3" borderId="15" xfId="0" applyFont="1" applyFill="1" applyBorder="1" applyAlignment="1">
      <alignment horizontal="left" vertical="center"/>
    </xf>
    <xf numFmtId="178" fontId="5" fillId="0" borderId="12" xfId="0" applyNumberFormat="1" applyFont="1" applyBorder="1" applyAlignment="1">
      <alignment horizontal="left" vertical="center"/>
    </xf>
    <xf numFmtId="178" fontId="5" fillId="0" borderId="16" xfId="0" applyNumberFormat="1" applyFont="1" applyBorder="1" applyAlignment="1">
      <alignment horizontal="left" vertical="center"/>
    </xf>
    <xf numFmtId="49" fontId="5" fillId="3" borderId="76" xfId="0" applyNumberFormat="1" applyFont="1" applyFill="1" applyBorder="1" applyAlignment="1">
      <alignment horizontal="left" vertical="center" wrapText="1"/>
    </xf>
    <xf numFmtId="0" fontId="5" fillId="3" borderId="78" xfId="0" applyFont="1" applyFill="1" applyBorder="1" applyAlignment="1">
      <alignment horizontal="left" vertical="center" wrapText="1"/>
    </xf>
    <xf numFmtId="0" fontId="5" fillId="3" borderId="33" xfId="0" applyFont="1" applyFill="1" applyBorder="1" applyAlignment="1">
      <alignment horizontal="left" vertical="center" wrapText="1"/>
    </xf>
    <xf numFmtId="49" fontId="5" fillId="0" borderId="33" xfId="0" applyNumberFormat="1" applyFont="1" applyBorder="1" applyAlignment="1">
      <alignment horizontal="left" vertical="center" wrapText="1"/>
    </xf>
    <xf numFmtId="0" fontId="5" fillId="0" borderId="33" xfId="0" applyFont="1" applyBorder="1" applyAlignment="1">
      <alignment horizontal="left" vertical="center" wrapText="1"/>
    </xf>
    <xf numFmtId="0" fontId="5" fillId="0" borderId="79" xfId="0" applyFont="1" applyBorder="1" applyAlignment="1">
      <alignment horizontal="left" vertical="center" wrapText="1"/>
    </xf>
    <xf numFmtId="49" fontId="5" fillId="0" borderId="87" xfId="0" applyNumberFormat="1" applyFont="1" applyBorder="1" applyAlignment="1">
      <alignment horizontal="left" vertical="center"/>
    </xf>
    <xf numFmtId="49" fontId="5" fillId="3" borderId="4" xfId="0" applyNumberFormat="1" applyFont="1" applyFill="1" applyBorder="1" applyAlignment="1">
      <alignment horizontal="left" vertical="center"/>
    </xf>
    <xf numFmtId="49" fontId="0" fillId="0" borderId="9" xfId="0" applyNumberFormat="1" applyBorder="1" applyAlignment="1">
      <alignment horizontal="center" vertical="center"/>
    </xf>
    <xf numFmtId="49" fontId="0" fillId="0" borderId="10" xfId="0" applyNumberFormat="1" applyBorder="1" applyAlignment="1">
      <alignment horizontal="center" vertical="center"/>
    </xf>
    <xf numFmtId="49" fontId="5" fillId="3" borderId="46" xfId="0" applyNumberFormat="1" applyFont="1" applyFill="1" applyBorder="1" applyAlignment="1">
      <alignment horizontal="left" vertical="center"/>
    </xf>
    <xf numFmtId="49" fontId="5" fillId="2" borderId="23" xfId="0" applyNumberFormat="1" applyFont="1" applyFill="1" applyBorder="1" applyAlignment="1">
      <alignment horizontal="left" vertical="center"/>
    </xf>
    <xf numFmtId="49" fontId="5" fillId="2" borderId="3" xfId="0" applyNumberFormat="1" applyFont="1" applyFill="1" applyBorder="1" applyAlignment="1">
      <alignment horizontal="left" vertical="center"/>
    </xf>
    <xf numFmtId="49" fontId="5" fillId="3" borderId="47" xfId="0" applyNumberFormat="1" applyFont="1" applyFill="1" applyBorder="1" applyAlignment="1">
      <alignment horizontal="left" vertical="center"/>
    </xf>
    <xf numFmtId="49" fontId="5" fillId="3" borderId="0" xfId="0" applyNumberFormat="1" applyFont="1" applyFill="1" applyAlignment="1">
      <alignment horizontal="left" vertical="center"/>
    </xf>
    <xf numFmtId="49" fontId="5" fillId="3" borderId="75" xfId="0" applyNumberFormat="1" applyFont="1" applyFill="1" applyBorder="1" applyAlignment="1">
      <alignment horizontal="left" vertical="center"/>
    </xf>
    <xf numFmtId="49" fontId="5" fillId="2" borderId="9" xfId="0" applyNumberFormat="1" applyFont="1" applyFill="1" applyBorder="1" applyAlignment="1">
      <alignment horizontal="left" vertical="center" wrapText="1"/>
    </xf>
    <xf numFmtId="49" fontId="5" fillId="3" borderId="32"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xf>
    <xf numFmtId="0" fontId="5" fillId="3" borderId="40" xfId="0" applyFont="1" applyFill="1" applyBorder="1" applyAlignment="1">
      <alignment horizontal="left" vertical="center"/>
    </xf>
    <xf numFmtId="0" fontId="5" fillId="3" borderId="2" xfId="0" applyFont="1" applyFill="1" applyBorder="1" applyAlignment="1">
      <alignment horizontal="left" vertical="center"/>
    </xf>
    <xf numFmtId="0" fontId="5" fillId="3" borderId="45" xfId="0" applyFont="1" applyFill="1" applyBorder="1" applyAlignment="1">
      <alignment horizontal="left" vertical="center"/>
    </xf>
    <xf numFmtId="0" fontId="5" fillId="3" borderId="32" xfId="0" applyFont="1" applyFill="1" applyBorder="1" applyAlignment="1">
      <alignment horizontal="left" vertical="center"/>
    </xf>
    <xf numFmtId="0" fontId="5" fillId="3" borderId="11" xfId="0" applyFont="1" applyFill="1" applyBorder="1" applyAlignment="1">
      <alignment horizontal="left" vertical="center"/>
    </xf>
    <xf numFmtId="0" fontId="5" fillId="3" borderId="34" xfId="0" applyFont="1" applyFill="1" applyBorder="1" applyAlignment="1">
      <alignment horizontal="left" vertical="center"/>
    </xf>
    <xf numFmtId="0" fontId="5" fillId="3" borderId="44" xfId="0" applyFont="1" applyFill="1" applyBorder="1" applyAlignment="1">
      <alignment horizontal="left" vertical="center"/>
    </xf>
    <xf numFmtId="0" fontId="6" fillId="0" borderId="6" xfId="0" applyFont="1" applyBorder="1" applyAlignment="1" applyProtection="1">
      <alignment horizontal="right" vertical="center"/>
      <protection locked="0"/>
    </xf>
    <xf numFmtId="0" fontId="6" fillId="0" borderId="9" xfId="0" applyFont="1" applyBorder="1" applyAlignment="1" applyProtection="1">
      <alignment horizontal="right" vertical="center"/>
      <protection locked="0"/>
    </xf>
    <xf numFmtId="0" fontId="5" fillId="0" borderId="44" xfId="0" applyFont="1" applyBorder="1" applyAlignment="1" applyProtection="1">
      <alignment horizontal="left" vertical="center" wrapText="1"/>
      <protection locked="0"/>
    </xf>
    <xf numFmtId="0" fontId="5" fillId="0" borderId="2" xfId="0" applyFont="1" applyBorder="1" applyAlignment="1" applyProtection="1">
      <alignment horizontal="left" vertical="center"/>
      <protection locked="0"/>
    </xf>
    <xf numFmtId="0" fontId="5" fillId="0" borderId="29" xfId="0" applyFont="1" applyBorder="1" applyAlignment="1" applyProtection="1">
      <alignment horizontal="left" vertical="center"/>
      <protection locked="0"/>
    </xf>
    <xf numFmtId="0" fontId="5" fillId="3" borderId="47" xfId="0" applyFont="1" applyFill="1" applyBorder="1">
      <alignment vertical="center"/>
    </xf>
    <xf numFmtId="0" fontId="5" fillId="3" borderId="75" xfId="0" applyFont="1" applyFill="1" applyBorder="1">
      <alignment vertical="center"/>
    </xf>
    <xf numFmtId="186" fontId="6" fillId="0" borderId="6" xfId="0" applyNumberFormat="1" applyFont="1" applyBorder="1" applyAlignment="1" applyProtection="1">
      <alignment horizontal="right" vertical="center"/>
      <protection locked="0"/>
    </xf>
    <xf numFmtId="186" fontId="6" fillId="0" borderId="9" xfId="0" applyNumberFormat="1" applyFont="1" applyBorder="1" applyAlignment="1" applyProtection="1">
      <alignment horizontal="right" vertical="center"/>
      <protection locked="0"/>
    </xf>
    <xf numFmtId="0" fontId="5" fillId="3" borderId="73" xfId="0" applyFont="1" applyFill="1" applyBorder="1">
      <alignment vertical="center"/>
    </xf>
    <xf numFmtId="0" fontId="5" fillId="3" borderId="49" xfId="0" applyFont="1" applyFill="1" applyBorder="1">
      <alignment vertical="center"/>
    </xf>
    <xf numFmtId="0" fontId="5" fillId="0" borderId="37" xfId="0" applyFont="1" applyBorder="1" applyAlignment="1">
      <alignment horizontal="center" vertical="center"/>
    </xf>
    <xf numFmtId="0" fontId="5" fillId="0" borderId="21" xfId="0" applyFont="1" applyBorder="1" applyAlignment="1">
      <alignment horizontal="center" vertical="center"/>
    </xf>
    <xf numFmtId="0" fontId="6" fillId="0" borderId="23" xfId="0" applyFont="1" applyBorder="1" applyAlignment="1" applyProtection="1">
      <alignment horizontal="right" vertical="center"/>
      <protection locked="0"/>
    </xf>
    <xf numFmtId="0" fontId="6" fillId="0" borderId="3" xfId="0" applyFont="1" applyBorder="1" applyAlignment="1" applyProtection="1">
      <alignment horizontal="right" vertical="center"/>
      <protection locked="0"/>
    </xf>
    <xf numFmtId="0" fontId="5" fillId="3" borderId="97" xfId="0" applyFont="1" applyFill="1" applyBorder="1" applyAlignment="1">
      <alignment horizontal="left" vertical="center"/>
    </xf>
    <xf numFmtId="0" fontId="5" fillId="3" borderId="68" xfId="0" applyFont="1" applyFill="1" applyBorder="1" applyAlignment="1">
      <alignment horizontal="left" vertical="center"/>
    </xf>
    <xf numFmtId="0" fontId="5" fillId="3" borderId="98" xfId="0" applyFont="1" applyFill="1" applyBorder="1" applyAlignment="1">
      <alignment horizontal="left" vertical="center"/>
    </xf>
    <xf numFmtId="182" fontId="6" fillId="0" borderId="67" xfId="0" applyNumberFormat="1" applyFont="1" applyBorder="1" applyAlignment="1" applyProtection="1">
      <alignment horizontal="right" vertical="center"/>
      <protection locked="0"/>
    </xf>
    <xf numFmtId="182" fontId="6" fillId="0" borderId="68" xfId="0" applyNumberFormat="1" applyFont="1" applyBorder="1" applyAlignment="1" applyProtection="1">
      <alignment horizontal="right" vertical="center"/>
      <protection locked="0"/>
    </xf>
    <xf numFmtId="0" fontId="8" fillId="0" borderId="0" xfId="0" applyFont="1">
      <alignment vertical="center"/>
    </xf>
    <xf numFmtId="0" fontId="8" fillId="5" borderId="0" xfId="0" applyFont="1" applyFill="1">
      <alignment vertical="center"/>
    </xf>
    <xf numFmtId="0" fontId="0" fillId="0" borderId="0" xfId="0">
      <alignment vertical="center"/>
    </xf>
    <xf numFmtId="0" fontId="6" fillId="5" borderId="3" xfId="0" applyFont="1" applyFill="1" applyBorder="1" applyAlignment="1" applyProtection="1">
      <alignment horizontal="right" vertical="center"/>
      <protection locked="0"/>
    </xf>
    <xf numFmtId="182" fontId="6" fillId="0" borderId="6" xfId="0" applyNumberFormat="1" applyFont="1" applyBorder="1" applyAlignment="1" applyProtection="1">
      <alignment horizontal="right" vertical="center"/>
      <protection locked="0"/>
    </xf>
    <xf numFmtId="182" fontId="6" fillId="0" borderId="9" xfId="0" applyNumberFormat="1" applyFont="1" applyBorder="1" applyAlignment="1" applyProtection="1">
      <alignment horizontal="right" vertical="center"/>
      <protection locked="0"/>
    </xf>
    <xf numFmtId="0" fontId="0" fillId="0" borderId="0" xfId="0" applyAlignment="1">
      <alignment horizontal="left" vertical="center"/>
    </xf>
    <xf numFmtId="182" fontId="6" fillId="0" borderId="23" xfId="0" applyNumberFormat="1" applyFont="1" applyBorder="1" applyAlignment="1" applyProtection="1">
      <alignment horizontal="right" vertical="center"/>
      <protection locked="0"/>
    </xf>
    <xf numFmtId="182" fontId="6" fillId="0" borderId="3" xfId="0" applyNumberFormat="1" applyFont="1" applyBorder="1" applyAlignment="1" applyProtection="1">
      <alignment horizontal="right" vertical="center"/>
      <protection locked="0"/>
    </xf>
    <xf numFmtId="49" fontId="5" fillId="2" borderId="6" xfId="0" applyNumberFormat="1" applyFont="1" applyFill="1" applyBorder="1" applyAlignment="1">
      <alignment horizontal="left" vertical="center" shrinkToFit="1"/>
    </xf>
    <xf numFmtId="49" fontId="5" fillId="2" borderId="9" xfId="0" applyNumberFormat="1" applyFont="1" applyFill="1" applyBorder="1" applyAlignment="1">
      <alignment horizontal="left" vertical="center" shrinkToFit="1"/>
    </xf>
    <xf numFmtId="49" fontId="5" fillId="2" borderId="10" xfId="0" applyNumberFormat="1" applyFont="1" applyFill="1" applyBorder="1" applyAlignment="1">
      <alignment horizontal="left" vertical="center" shrinkToFit="1"/>
    </xf>
    <xf numFmtId="49" fontId="5" fillId="3" borderId="33" xfId="0" applyNumberFormat="1" applyFont="1" applyFill="1" applyBorder="1" applyAlignment="1">
      <alignment horizontal="left" vertical="center"/>
    </xf>
    <xf numFmtId="49" fontId="5" fillId="2" borderId="37" xfId="0" applyNumberFormat="1" applyFont="1" applyFill="1" applyBorder="1" applyAlignment="1">
      <alignment horizontal="left" vertical="center" shrinkToFit="1"/>
    </xf>
    <xf numFmtId="49" fontId="5" fillId="2" borderId="20" xfId="0" applyNumberFormat="1" applyFont="1" applyFill="1" applyBorder="1" applyAlignment="1">
      <alignment horizontal="left" vertical="center" shrinkToFit="1"/>
    </xf>
    <xf numFmtId="49" fontId="5" fillId="2" borderId="21" xfId="0" applyNumberFormat="1" applyFont="1" applyFill="1" applyBorder="1" applyAlignment="1">
      <alignment horizontal="left" vertical="center" shrinkToFit="1"/>
    </xf>
    <xf numFmtId="49" fontId="5" fillId="2" borderId="4" xfId="0" applyNumberFormat="1" applyFont="1" applyFill="1" applyBorder="1" applyAlignment="1">
      <alignment horizontal="left" vertical="center"/>
    </xf>
    <xf numFmtId="49" fontId="5" fillId="2" borderId="10" xfId="0" applyNumberFormat="1" applyFont="1" applyFill="1" applyBorder="1" applyAlignment="1">
      <alignment horizontal="left" vertical="center"/>
    </xf>
    <xf numFmtId="49" fontId="5" fillId="3" borderId="61" xfId="0" applyNumberFormat="1" applyFont="1" applyFill="1" applyBorder="1" applyAlignment="1">
      <alignment horizontal="left" vertical="center"/>
    </xf>
    <xf numFmtId="0" fontId="5" fillId="2" borderId="32" xfId="0" applyFont="1" applyFill="1" applyBorder="1" applyAlignment="1">
      <alignment horizontal="left" vertical="center"/>
    </xf>
    <xf numFmtId="0" fontId="5" fillId="2" borderId="24" xfId="0" applyFont="1" applyFill="1" applyBorder="1" applyAlignment="1">
      <alignment horizontal="left" vertical="center"/>
    </xf>
    <xf numFmtId="0" fontId="5" fillId="2" borderId="11" xfId="0" applyFont="1" applyFill="1" applyBorder="1" applyAlignment="1">
      <alignment horizontal="left" vertical="center"/>
    </xf>
    <xf numFmtId="0" fontId="5" fillId="2" borderId="75" xfId="0" applyFont="1" applyFill="1" applyBorder="1" applyAlignment="1">
      <alignment horizontal="left" vertical="center"/>
    </xf>
    <xf numFmtId="0" fontId="5" fillId="2" borderId="44" xfId="0" applyFont="1" applyFill="1" applyBorder="1" applyAlignment="1">
      <alignment horizontal="left" vertical="center"/>
    </xf>
    <xf numFmtId="0" fontId="5" fillId="2" borderId="45" xfId="0" applyFont="1" applyFill="1" applyBorder="1" applyAlignment="1">
      <alignment horizontal="left" vertical="center"/>
    </xf>
    <xf numFmtId="49" fontId="5" fillId="3" borderId="19" xfId="0" applyNumberFormat="1" applyFont="1" applyFill="1" applyBorder="1" applyAlignment="1">
      <alignment horizontal="left" vertical="center"/>
    </xf>
    <xf numFmtId="0" fontId="5" fillId="6" borderId="6" xfId="0" applyFont="1" applyFill="1" applyBorder="1" applyAlignment="1">
      <alignment horizontal="left" vertical="center" wrapText="1"/>
    </xf>
    <xf numFmtId="0" fontId="5" fillId="6" borderId="9" xfId="0" applyFont="1" applyFill="1" applyBorder="1" applyAlignment="1">
      <alignment horizontal="left" vertical="center" wrapText="1"/>
    </xf>
    <xf numFmtId="0" fontId="5" fillId="6" borderId="10" xfId="0" applyFont="1" applyFill="1" applyBorder="1" applyAlignment="1">
      <alignment horizontal="left" vertical="center" wrapText="1"/>
    </xf>
    <xf numFmtId="49" fontId="5" fillId="6" borderId="9" xfId="0" applyNumberFormat="1" applyFont="1" applyFill="1" applyBorder="1" applyAlignment="1">
      <alignment horizontal="left" vertical="center"/>
    </xf>
    <xf numFmtId="49" fontId="5" fillId="6" borderId="10" xfId="0" applyNumberFormat="1" applyFont="1" applyFill="1" applyBorder="1" applyAlignment="1">
      <alignment horizontal="left" vertical="center"/>
    </xf>
    <xf numFmtId="49" fontId="5" fillId="6" borderId="2" xfId="0" applyNumberFormat="1" applyFont="1" applyFill="1" applyBorder="1" applyAlignment="1">
      <alignment horizontal="left" vertical="center"/>
    </xf>
    <xf numFmtId="49" fontId="5" fillId="6" borderId="29" xfId="0" applyNumberFormat="1" applyFont="1" applyFill="1" applyBorder="1" applyAlignment="1">
      <alignment horizontal="left" vertical="center"/>
    </xf>
    <xf numFmtId="0" fontId="5" fillId="3" borderId="46" xfId="0" applyFont="1" applyFill="1" applyBorder="1" applyAlignment="1">
      <alignment horizontal="left" vertical="center" wrapText="1"/>
    </xf>
    <xf numFmtId="0" fontId="5" fillId="3" borderId="74" xfId="0" applyFont="1" applyFill="1" applyBorder="1" applyAlignment="1">
      <alignment horizontal="left" vertical="center" wrapText="1"/>
    </xf>
    <xf numFmtId="0" fontId="5" fillId="2" borderId="30" xfId="0" applyFont="1" applyFill="1" applyBorder="1" applyAlignment="1">
      <alignment horizontal="left" vertical="center"/>
    </xf>
    <xf numFmtId="0" fontId="5" fillId="2" borderId="74" xfId="0" applyFont="1" applyFill="1" applyBorder="1" applyAlignment="1">
      <alignment horizontal="left" vertical="center"/>
    </xf>
    <xf numFmtId="0" fontId="5" fillId="2" borderId="34" xfId="0" applyFont="1" applyFill="1" applyBorder="1" applyAlignment="1">
      <alignment horizontal="left" vertical="center"/>
    </xf>
    <xf numFmtId="0" fontId="5" fillId="2" borderId="70" xfId="0" applyFont="1" applyFill="1" applyBorder="1" applyAlignment="1">
      <alignment horizontal="left" vertical="center"/>
    </xf>
    <xf numFmtId="49" fontId="5" fillId="3" borderId="30"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49" fontId="5" fillId="0" borderId="23" xfId="0" applyNumberFormat="1" applyFont="1" applyBorder="1" applyAlignment="1">
      <alignment horizontal="left" vertical="center"/>
    </xf>
    <xf numFmtId="49" fontId="5" fillId="0" borderId="3" xfId="0" applyNumberFormat="1" applyFont="1" applyBorder="1" applyAlignment="1">
      <alignment horizontal="left" vertical="center"/>
    </xf>
    <xf numFmtId="49" fontId="5" fillId="0" borderId="4" xfId="0" applyNumberFormat="1" applyFont="1" applyBorder="1" applyAlignment="1">
      <alignment horizontal="left" vertical="center"/>
    </xf>
    <xf numFmtId="49" fontId="5" fillId="3" borderId="34" xfId="0" applyNumberFormat="1" applyFont="1" applyFill="1" applyBorder="1" applyAlignment="1">
      <alignment horizontal="left" vertical="center"/>
    </xf>
    <xf numFmtId="49" fontId="6" fillId="6" borderId="9" xfId="0" applyNumberFormat="1" applyFont="1" applyFill="1" applyBorder="1" applyAlignment="1">
      <alignment horizontal="left" vertical="center"/>
    </xf>
    <xf numFmtId="49" fontId="6" fillId="6" borderId="10" xfId="0" applyNumberFormat="1" applyFont="1" applyFill="1" applyBorder="1" applyAlignment="1">
      <alignment horizontal="left" vertical="center"/>
    </xf>
    <xf numFmtId="0" fontId="8" fillId="0" borderId="2" xfId="0" applyFont="1" applyBorder="1">
      <alignment vertical="center"/>
    </xf>
    <xf numFmtId="0" fontId="17" fillId="0" borderId="2" xfId="0" applyFont="1" applyBorder="1">
      <alignment vertical="center"/>
    </xf>
    <xf numFmtId="0" fontId="27" fillId="0" borderId="31" xfId="0" applyFont="1" applyBorder="1" applyAlignment="1">
      <alignment horizontal="left" vertical="center" wrapText="1"/>
    </xf>
    <xf numFmtId="0" fontId="27" fillId="0" borderId="35" xfId="0" applyFont="1" applyBorder="1" applyAlignment="1">
      <alignment horizontal="left" vertical="center" wrapText="1"/>
    </xf>
    <xf numFmtId="0" fontId="27" fillId="6" borderId="9" xfId="0" applyFont="1" applyFill="1" applyBorder="1" applyAlignment="1">
      <alignment horizontal="left" vertical="center" wrapText="1"/>
    </xf>
    <xf numFmtId="0" fontId="27" fillId="6" borderId="10" xfId="0" applyFont="1" applyFill="1" applyBorder="1" applyAlignment="1">
      <alignment horizontal="left" vertical="center" wrapText="1"/>
    </xf>
    <xf numFmtId="49" fontId="5" fillId="3" borderId="13" xfId="0" applyNumberFormat="1" applyFont="1" applyFill="1" applyBorder="1" applyAlignment="1">
      <alignment horizontal="left" vertical="center" wrapText="1"/>
    </xf>
    <xf numFmtId="0" fontId="27" fillId="0" borderId="6" xfId="0" applyFont="1" applyBorder="1" applyAlignment="1">
      <alignment horizontal="left" vertical="center"/>
    </xf>
    <xf numFmtId="0" fontId="27" fillId="0" borderId="9" xfId="0" applyFont="1" applyBorder="1" applyAlignment="1">
      <alignment horizontal="left" vertical="center"/>
    </xf>
    <xf numFmtId="0" fontId="27" fillId="0" borderId="10" xfId="0" applyFont="1" applyBorder="1" applyAlignment="1">
      <alignment horizontal="left" vertical="center"/>
    </xf>
    <xf numFmtId="0" fontId="5" fillId="6" borderId="20" xfId="0" applyFont="1" applyFill="1" applyBorder="1" applyAlignment="1">
      <alignment horizontal="left" vertical="center" wrapText="1"/>
    </xf>
    <xf numFmtId="0" fontId="5" fillId="6" borderId="21" xfId="0" applyFont="1" applyFill="1" applyBorder="1" applyAlignment="1">
      <alignment horizontal="left" vertical="center" wrapText="1"/>
    </xf>
    <xf numFmtId="49" fontId="6" fillId="6" borderId="6" xfId="0" applyNumberFormat="1" applyFont="1" applyFill="1" applyBorder="1" applyAlignment="1">
      <alignment horizontal="left" vertical="center"/>
    </xf>
    <xf numFmtId="0" fontId="6" fillId="6" borderId="9" xfId="0" applyFont="1" applyFill="1" applyBorder="1" applyAlignment="1">
      <alignment horizontal="left" vertical="center"/>
    </xf>
    <xf numFmtId="0" fontId="6" fillId="6" borderId="10" xfId="0" applyFont="1" applyFill="1" applyBorder="1" applyAlignment="1">
      <alignment horizontal="left" vertical="center"/>
    </xf>
    <xf numFmtId="49" fontId="5" fillId="6" borderId="37" xfId="0" applyNumberFormat="1" applyFont="1" applyFill="1" applyBorder="1" applyAlignment="1">
      <alignment horizontal="left" vertical="center"/>
    </xf>
    <xf numFmtId="0" fontId="5" fillId="6" borderId="20" xfId="0" applyFont="1" applyFill="1" applyBorder="1" applyAlignment="1">
      <alignment horizontal="left" vertical="center"/>
    </xf>
    <xf numFmtId="0" fontId="5" fillId="6" borderId="21" xfId="0" applyFont="1" applyFill="1" applyBorder="1" applyAlignment="1">
      <alignment horizontal="left" vertical="center"/>
    </xf>
    <xf numFmtId="0" fontId="5" fillId="3" borderId="46" xfId="0" applyFont="1" applyFill="1" applyBorder="1" applyAlignment="1">
      <alignment horizontal="left" vertical="center" shrinkToFit="1"/>
    </xf>
    <xf numFmtId="0" fontId="5" fillId="3" borderId="31" xfId="0" applyFont="1" applyFill="1" applyBorder="1" applyAlignment="1">
      <alignment horizontal="left" vertical="center" shrinkToFit="1"/>
    </xf>
    <xf numFmtId="0" fontId="5" fillId="3" borderId="74" xfId="0" applyFont="1" applyFill="1" applyBorder="1" applyAlignment="1">
      <alignment horizontal="left" vertical="center" shrinkToFit="1"/>
    </xf>
    <xf numFmtId="49" fontId="5" fillId="6" borderId="23" xfId="0" applyNumberFormat="1" applyFont="1" applyFill="1" applyBorder="1" applyAlignment="1">
      <alignment horizontal="left" vertical="center"/>
    </xf>
    <xf numFmtId="0" fontId="5" fillId="6" borderId="3" xfId="0" applyFont="1" applyFill="1" applyBorder="1" applyAlignment="1">
      <alignment horizontal="left" vertical="center"/>
    </xf>
    <xf numFmtId="0" fontId="5" fillId="6" borderId="4" xfId="0" applyFont="1" applyFill="1" applyBorder="1" applyAlignment="1">
      <alignment horizontal="left" vertical="center"/>
    </xf>
    <xf numFmtId="49" fontId="6" fillId="0" borderId="6" xfId="0" applyNumberFormat="1" applyFont="1" applyBorder="1" applyAlignment="1">
      <alignment vertical="center" wrapText="1"/>
    </xf>
    <xf numFmtId="49" fontId="6" fillId="0" borderId="9" xfId="0" applyNumberFormat="1" applyFont="1" applyBorder="1">
      <alignment vertical="center"/>
    </xf>
    <xf numFmtId="0" fontId="6" fillId="0" borderId="9" xfId="0" applyFont="1" applyBorder="1" applyAlignment="1">
      <alignment vertical="center" wrapText="1"/>
    </xf>
    <xf numFmtId="0" fontId="6" fillId="0" borderId="9" xfId="0" applyFont="1" applyBorder="1" applyAlignment="1">
      <alignment horizontal="left" vertical="center"/>
    </xf>
    <xf numFmtId="0" fontId="6" fillId="0" borderId="10" xfId="0" applyFont="1" applyBorder="1" applyAlignment="1">
      <alignment horizontal="left" vertical="center"/>
    </xf>
    <xf numFmtId="49" fontId="5" fillId="0" borderId="37" xfId="0" applyNumberFormat="1" applyFont="1" applyBorder="1" applyAlignment="1">
      <alignment horizontal="left" vertical="center"/>
    </xf>
    <xf numFmtId="49" fontId="27" fillId="6" borderId="37" xfId="0" applyNumberFormat="1" applyFont="1" applyFill="1" applyBorder="1" applyAlignment="1">
      <alignment horizontal="left" vertical="center" wrapText="1"/>
    </xf>
    <xf numFmtId="0" fontId="27" fillId="6" borderId="20" xfId="0" applyFont="1" applyFill="1" applyBorder="1" applyAlignment="1">
      <alignment horizontal="left" vertical="center" wrapText="1"/>
    </xf>
    <xf numFmtId="0" fontId="27" fillId="6" borderId="21" xfId="0" applyFont="1" applyFill="1" applyBorder="1" applyAlignment="1">
      <alignment horizontal="left" vertical="center" wrapText="1"/>
    </xf>
    <xf numFmtId="0" fontId="5" fillId="3" borderId="72" xfId="0" applyFont="1" applyFill="1" applyBorder="1" applyAlignment="1">
      <alignment horizontal="left" vertical="center" shrinkToFit="1"/>
    </xf>
    <xf numFmtId="0" fontId="5" fillId="3" borderId="3" xfId="0" applyFont="1" applyFill="1" applyBorder="1" applyAlignment="1">
      <alignment horizontal="left" vertical="center" shrinkToFit="1"/>
    </xf>
    <xf numFmtId="0" fontId="5" fillId="3" borderId="48" xfId="0" applyFont="1" applyFill="1" applyBorder="1" applyAlignment="1">
      <alignment horizontal="left" vertical="center" shrinkToFit="1"/>
    </xf>
    <xf numFmtId="49" fontId="5" fillId="6" borderId="3" xfId="0" applyNumberFormat="1" applyFont="1" applyFill="1" applyBorder="1" applyAlignment="1">
      <alignment horizontal="left" vertical="center"/>
    </xf>
    <xf numFmtId="49" fontId="5" fillId="6" borderId="4" xfId="0" applyNumberFormat="1" applyFont="1" applyFill="1" applyBorder="1" applyAlignment="1">
      <alignment horizontal="left" vertical="center"/>
    </xf>
    <xf numFmtId="49" fontId="10" fillId="6" borderId="23" xfId="0" applyNumberFormat="1" applyFont="1" applyFill="1" applyBorder="1" applyAlignment="1">
      <alignment horizontal="left" vertical="center" shrinkToFit="1"/>
    </xf>
    <xf numFmtId="0" fontId="10" fillId="6" borderId="3" xfId="0" applyFont="1" applyFill="1" applyBorder="1" applyAlignment="1">
      <alignment horizontal="left" vertical="center" shrinkToFit="1"/>
    </xf>
    <xf numFmtId="0" fontId="10" fillId="6" borderId="4" xfId="0" applyFont="1" applyFill="1" applyBorder="1" applyAlignment="1">
      <alignment horizontal="left" vertical="center" shrinkToFit="1"/>
    </xf>
    <xf numFmtId="0" fontId="18" fillId="0" borderId="2" xfId="0" applyFont="1" applyBorder="1">
      <alignment vertical="center"/>
    </xf>
    <xf numFmtId="0" fontId="12" fillId="0" borderId="2" xfId="0" applyFont="1" applyBorder="1">
      <alignment vertical="center"/>
    </xf>
    <xf numFmtId="49" fontId="27" fillId="6" borderId="23" xfId="0" applyNumberFormat="1" applyFont="1" applyFill="1" applyBorder="1" applyAlignment="1">
      <alignment horizontal="left" vertical="center" shrinkToFit="1"/>
    </xf>
    <xf numFmtId="0" fontId="27" fillId="6" borderId="3" xfId="0" applyFont="1" applyFill="1" applyBorder="1" applyAlignment="1">
      <alignment horizontal="left" vertical="center" shrinkToFit="1"/>
    </xf>
    <xf numFmtId="0" fontId="27" fillId="6" borderId="4" xfId="0" applyFont="1" applyFill="1" applyBorder="1" applyAlignment="1">
      <alignment horizontal="left" vertical="center" shrinkToFit="1"/>
    </xf>
    <xf numFmtId="49" fontId="29" fillId="0" borderId="6" xfId="0" applyNumberFormat="1" applyFont="1" applyBorder="1" applyAlignment="1">
      <alignment horizontal="center" vertical="center"/>
    </xf>
    <xf numFmtId="49" fontId="29" fillId="0" borderId="9" xfId="0" applyNumberFormat="1" applyFont="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49" fontId="29" fillId="6" borderId="6" xfId="0" applyNumberFormat="1" applyFont="1" applyFill="1" applyBorder="1" applyAlignment="1">
      <alignment horizontal="left" vertical="center"/>
    </xf>
    <xf numFmtId="0" fontId="29" fillId="6" borderId="9" xfId="0" applyFont="1" applyFill="1" applyBorder="1" applyAlignment="1">
      <alignment horizontal="left" vertical="center"/>
    </xf>
    <xf numFmtId="0" fontId="29" fillId="6" borderId="10" xfId="0" applyFont="1" applyFill="1" applyBorder="1" applyAlignment="1">
      <alignment horizontal="left" vertical="center"/>
    </xf>
    <xf numFmtId="0" fontId="5" fillId="0" borderId="0" xfId="0" applyFont="1">
      <alignment vertical="center"/>
    </xf>
    <xf numFmtId="0" fontId="0" fillId="0" borderId="1" xfId="0" applyBorder="1" applyAlignment="1">
      <alignment horizontal="left" vertical="center"/>
    </xf>
    <xf numFmtId="0" fontId="5" fillId="0" borderId="0" xfId="0" applyFont="1" applyAlignment="1">
      <alignment horizontal="left" vertical="center" wrapText="1"/>
    </xf>
    <xf numFmtId="0" fontId="0" fillId="0" borderId="9" xfId="0" applyBorder="1" applyAlignment="1">
      <alignment horizontal="left" vertical="center"/>
    </xf>
    <xf numFmtId="0" fontId="5" fillId="3" borderId="32" xfId="0" applyFont="1" applyFill="1" applyBorder="1" applyAlignment="1">
      <alignment horizontal="left" vertical="center" wrapText="1"/>
    </xf>
    <xf numFmtId="0" fontId="5" fillId="0" borderId="32" xfId="0" applyFont="1" applyBorder="1" applyAlignment="1">
      <alignment horizontal="left" vertical="top"/>
    </xf>
    <xf numFmtId="0" fontId="5" fillId="0" borderId="27" xfId="0" applyFont="1" applyBorder="1" applyAlignment="1">
      <alignment horizontal="left" vertical="top"/>
    </xf>
    <xf numFmtId="0" fontId="5" fillId="0" borderId="28" xfId="0" applyFont="1" applyBorder="1" applyAlignment="1">
      <alignment horizontal="left" vertical="top"/>
    </xf>
    <xf numFmtId="0" fontId="5" fillId="3" borderId="37" xfId="0" applyFont="1" applyFill="1" applyBorder="1" applyAlignment="1">
      <alignment horizontal="left" vertical="center" wrapText="1"/>
    </xf>
    <xf numFmtId="0" fontId="5" fillId="0" borderId="37" xfId="0" applyFont="1" applyBorder="1" applyAlignment="1">
      <alignment horizontal="left" vertical="top"/>
    </xf>
    <xf numFmtId="0" fontId="5" fillId="5" borderId="0" xfId="0" applyFont="1" applyFill="1">
      <alignment vertical="center"/>
    </xf>
    <xf numFmtId="0" fontId="5" fillId="0" borderId="0" xfId="0" applyFont="1" applyAlignment="1">
      <alignment vertical="center" wrapText="1"/>
    </xf>
    <xf numFmtId="0" fontId="10" fillId="0" borderId="34" xfId="0" applyFont="1" applyBorder="1" applyAlignment="1">
      <alignment horizontal="left" vertical="center" wrapText="1"/>
    </xf>
    <xf numFmtId="0" fontId="10" fillId="0" borderId="1" xfId="0" applyFont="1" applyBorder="1" applyAlignment="1">
      <alignment horizontal="left" vertical="center"/>
    </xf>
    <xf numFmtId="0" fontId="10" fillId="0" borderId="5" xfId="0" applyFont="1" applyBorder="1" applyAlignment="1">
      <alignment horizontal="left" vertical="center"/>
    </xf>
    <xf numFmtId="0" fontId="5" fillId="3" borderId="11" xfId="0" applyFont="1" applyFill="1" applyBorder="1" applyAlignment="1">
      <alignment horizontal="left" vertical="center" wrapText="1"/>
    </xf>
    <xf numFmtId="0" fontId="5" fillId="3" borderId="34" xfId="0" applyFont="1" applyFill="1" applyBorder="1" applyAlignment="1">
      <alignment horizontal="left" vertical="center" wrapText="1"/>
    </xf>
    <xf numFmtId="49" fontId="5" fillId="2" borderId="6" xfId="0" applyNumberFormat="1" applyFont="1" applyFill="1" applyBorder="1" applyAlignment="1">
      <alignment horizontal="center" vertical="center"/>
    </xf>
    <xf numFmtId="49" fontId="5" fillId="2" borderId="9" xfId="0" applyNumberFormat="1" applyFont="1" applyFill="1" applyBorder="1" applyAlignment="1">
      <alignment horizontal="center" vertical="center"/>
    </xf>
    <xf numFmtId="49" fontId="5" fillId="2" borderId="10" xfId="0" applyNumberFormat="1" applyFont="1" applyFill="1" applyBorder="1" applyAlignment="1">
      <alignment horizontal="center" vertical="center"/>
    </xf>
    <xf numFmtId="0" fontId="5" fillId="0" borderId="32" xfId="0" applyFont="1" applyBorder="1" applyAlignment="1">
      <alignment horizontal="left" vertical="top" wrapText="1"/>
    </xf>
    <xf numFmtId="0" fontId="5" fillId="0" borderId="27" xfId="0" applyFont="1" applyBorder="1" applyAlignment="1">
      <alignment horizontal="left" vertical="top" wrapText="1"/>
    </xf>
    <xf numFmtId="0" fontId="5" fillId="0" borderId="28" xfId="0" applyFont="1" applyBorder="1" applyAlignment="1">
      <alignment horizontal="left" vertical="top" wrapText="1"/>
    </xf>
    <xf numFmtId="0" fontId="5" fillId="2" borderId="39" xfId="0" applyFont="1" applyFill="1" applyBorder="1" applyAlignment="1">
      <alignment horizontal="left" vertical="center" wrapText="1"/>
    </xf>
    <xf numFmtId="0" fontId="5" fillId="2" borderId="25" xfId="0" applyFont="1" applyFill="1" applyBorder="1" applyAlignment="1">
      <alignment horizontal="left" vertical="center" wrapText="1"/>
    </xf>
    <xf numFmtId="49" fontId="5" fillId="0" borderId="27" xfId="0" applyNumberFormat="1" applyFont="1" applyBorder="1">
      <alignment vertical="center"/>
    </xf>
    <xf numFmtId="49" fontId="5" fillId="0" borderId="28" xfId="0" applyNumberFormat="1" applyFont="1" applyBorder="1">
      <alignment vertical="center"/>
    </xf>
    <xf numFmtId="49" fontId="5" fillId="0" borderId="1" xfId="0" applyNumberFormat="1" applyFont="1" applyBorder="1">
      <alignment vertical="center"/>
    </xf>
    <xf numFmtId="49" fontId="5" fillId="0" borderId="5" xfId="0" applyNumberFormat="1" applyFont="1" applyBorder="1">
      <alignment vertical="center"/>
    </xf>
    <xf numFmtId="0" fontId="5" fillId="2" borderId="10" xfId="0" applyFont="1" applyFill="1" applyBorder="1" applyAlignment="1">
      <alignment horizontal="left" vertical="center"/>
    </xf>
    <xf numFmtId="0" fontId="27" fillId="0" borderId="6" xfId="0" applyFont="1" applyBorder="1" applyAlignment="1">
      <alignment horizontal="left" vertical="center" wrapText="1"/>
    </xf>
    <xf numFmtId="0" fontId="5" fillId="2" borderId="83" xfId="0" applyFont="1" applyFill="1" applyBorder="1" applyAlignment="1">
      <alignment horizontal="left" vertical="center"/>
    </xf>
    <xf numFmtId="0" fontId="5" fillId="2" borderId="61" xfId="0" applyFont="1" applyFill="1" applyBorder="1" applyAlignment="1">
      <alignment horizontal="left" vertical="center"/>
    </xf>
    <xf numFmtId="49" fontId="5" fillId="3" borderId="31" xfId="0" applyNumberFormat="1" applyFont="1" applyFill="1" applyBorder="1" applyAlignment="1">
      <alignment horizontal="left" vertical="center"/>
    </xf>
    <xf numFmtId="49" fontId="5" fillId="3" borderId="35" xfId="0" applyNumberFormat="1" applyFont="1" applyFill="1" applyBorder="1" applyAlignment="1">
      <alignment horizontal="left" vertical="center"/>
    </xf>
    <xf numFmtId="49" fontId="5" fillId="3" borderId="61" xfId="0" applyNumberFormat="1" applyFont="1" applyFill="1" applyBorder="1" applyAlignment="1">
      <alignment horizontal="center" vertical="center"/>
    </xf>
    <xf numFmtId="49" fontId="5" fillId="3" borderId="25" xfId="0" applyNumberFormat="1" applyFont="1" applyFill="1" applyBorder="1" applyAlignment="1">
      <alignment horizontal="center" vertical="center"/>
    </xf>
    <xf numFmtId="0" fontId="5" fillId="0" borderId="6" xfId="0" applyFont="1" applyBorder="1" applyAlignment="1">
      <alignment horizontal="center" vertical="center"/>
    </xf>
    <xf numFmtId="0" fontId="5" fillId="0" borderId="10" xfId="0" applyFont="1" applyBorder="1" applyAlignment="1">
      <alignment horizontal="center" vertical="center"/>
    </xf>
    <xf numFmtId="0" fontId="5" fillId="3" borderId="7" xfId="0" applyFont="1" applyFill="1" applyBorder="1">
      <alignment vertical="center"/>
    </xf>
    <xf numFmtId="0" fontId="5" fillId="3" borderId="78" xfId="0" applyFont="1" applyFill="1" applyBorder="1">
      <alignment vertical="center"/>
    </xf>
    <xf numFmtId="0" fontId="5" fillId="3" borderId="35" xfId="0" applyFont="1" applyFill="1" applyBorder="1" applyAlignment="1">
      <alignment horizontal="left" vertical="center"/>
    </xf>
    <xf numFmtId="0" fontId="5" fillId="3" borderId="97" xfId="0" applyFont="1" applyFill="1" applyBorder="1" applyAlignment="1">
      <alignment horizontal="center" vertical="center"/>
    </xf>
    <xf numFmtId="0" fontId="5" fillId="3" borderId="68" xfId="0" applyFont="1" applyFill="1" applyBorder="1" applyAlignment="1">
      <alignment horizontal="center" vertical="center"/>
    </xf>
    <xf numFmtId="0" fontId="31" fillId="0" borderId="2" xfId="0" applyFont="1" applyBorder="1">
      <alignment vertical="center"/>
    </xf>
    <xf numFmtId="0" fontId="32" fillId="0" borderId="2" xfId="0" applyFont="1" applyBorder="1">
      <alignment vertical="center"/>
    </xf>
    <xf numFmtId="0" fontId="5" fillId="0" borderId="67" xfId="0" applyFont="1" applyBorder="1" applyAlignment="1">
      <alignment horizontal="center" vertical="center"/>
    </xf>
    <xf numFmtId="0" fontId="5" fillId="0" borderId="38" xfId="0" applyFont="1" applyBorder="1" applyAlignment="1">
      <alignment horizontal="center" vertical="center"/>
    </xf>
    <xf numFmtId="0" fontId="28" fillId="0" borderId="0" xfId="0" applyFont="1" applyAlignment="1">
      <alignment horizontal="center" vertical="center"/>
    </xf>
    <xf numFmtId="0" fontId="21" fillId="6" borderId="12" xfId="4" applyFont="1" applyFill="1" applyBorder="1" applyAlignment="1">
      <alignment horizontal="center" vertical="center" wrapText="1"/>
    </xf>
    <xf numFmtId="0" fontId="20" fillId="6" borderId="12" xfId="4" applyFont="1" applyFill="1" applyBorder="1" applyAlignment="1">
      <alignment horizontal="center" vertical="center" shrinkToFit="1"/>
    </xf>
    <xf numFmtId="0" fontId="20" fillId="6" borderId="6" xfId="4" applyFont="1" applyFill="1" applyBorder="1" applyAlignment="1">
      <alignment horizontal="center" vertical="center" shrinkToFit="1"/>
    </xf>
    <xf numFmtId="0" fontId="28" fillId="6" borderId="0" xfId="0" applyFont="1" applyFill="1" applyAlignment="1">
      <alignment horizontal="center" vertical="center"/>
    </xf>
    <xf numFmtId="0" fontId="21" fillId="6" borderId="39" xfId="4" applyFont="1" applyFill="1" applyBorder="1" applyAlignment="1">
      <alignment horizontal="center" vertical="center" wrapText="1"/>
    </xf>
    <xf numFmtId="0" fontId="21" fillId="6" borderId="25" xfId="4" applyFont="1" applyFill="1" applyBorder="1" applyAlignment="1">
      <alignment horizontal="center" vertical="center" wrapText="1"/>
    </xf>
    <xf numFmtId="0" fontId="20" fillId="6" borderId="9" xfId="4" applyFont="1" applyFill="1" applyBorder="1" applyAlignment="1">
      <alignment horizontal="center" vertical="center" shrinkToFit="1"/>
    </xf>
    <xf numFmtId="0" fontId="20" fillId="6" borderId="39" xfId="4" applyFont="1" applyFill="1" applyBorder="1" applyAlignment="1">
      <alignment horizontal="center" vertical="center" shrinkToFit="1"/>
    </xf>
    <xf numFmtId="0" fontId="20" fillId="6" borderId="32" xfId="4" applyFont="1" applyFill="1" applyBorder="1" applyAlignment="1">
      <alignment horizontal="center" vertical="center" shrinkToFit="1"/>
    </xf>
    <xf numFmtId="0" fontId="21" fillId="0" borderId="12" xfId="4" applyFont="1" applyBorder="1" applyAlignment="1">
      <alignment horizontal="center" vertical="center" wrapText="1"/>
    </xf>
    <xf numFmtId="0" fontId="20" fillId="0" borderId="12" xfId="4" applyFont="1" applyBorder="1" applyAlignment="1">
      <alignment horizontal="center" vertical="center" shrinkToFit="1"/>
    </xf>
    <xf numFmtId="0" fontId="20" fillId="0" borderId="6" xfId="4" applyFont="1" applyBorder="1" applyAlignment="1">
      <alignment horizontal="center" vertical="center" shrinkToFit="1"/>
    </xf>
    <xf numFmtId="0" fontId="21" fillId="6" borderId="61" xfId="4" applyFont="1" applyFill="1" applyBorder="1" applyAlignment="1">
      <alignment horizontal="center" vertical="center" wrapText="1"/>
    </xf>
    <xf numFmtId="0" fontId="19" fillId="6" borderId="0" xfId="4" applyFont="1" applyFill="1" applyAlignment="1">
      <alignment horizontal="center" vertical="center" shrinkToFit="1"/>
    </xf>
    <xf numFmtId="0" fontId="20" fillId="6" borderId="25" xfId="4" applyFont="1" applyFill="1" applyBorder="1" applyAlignment="1">
      <alignment horizontal="center" vertical="center" shrinkToFit="1"/>
    </xf>
    <xf numFmtId="0" fontId="20" fillId="0" borderId="39" xfId="4" applyFont="1" applyBorder="1" applyAlignment="1">
      <alignment horizontal="center" vertical="center" shrinkToFit="1"/>
    </xf>
    <xf numFmtId="0" fontId="20" fillId="0" borderId="25" xfId="4" applyFont="1" applyBorder="1" applyAlignment="1">
      <alignment horizontal="center" vertical="center" shrinkToFit="1"/>
    </xf>
    <xf numFmtId="0" fontId="48" fillId="0" borderId="0" xfId="7" applyFont="1" applyAlignment="1">
      <alignment horizontal="left" vertical="center"/>
    </xf>
    <xf numFmtId="0" fontId="52" fillId="0" borderId="0" xfId="7" applyFont="1" applyAlignment="1">
      <alignment horizontal="center" vertical="center"/>
    </xf>
    <xf numFmtId="0" fontId="48" fillId="10" borderId="0" xfId="7" applyFont="1" applyFill="1" applyAlignment="1">
      <alignment horizontal="center" vertical="center" shrinkToFit="1"/>
    </xf>
    <xf numFmtId="0" fontId="49" fillId="0" borderId="0" xfId="7" applyFont="1" applyAlignment="1">
      <alignment horizontal="center" vertical="center" shrinkToFit="1"/>
    </xf>
    <xf numFmtId="0" fontId="50" fillId="0" borderId="0" xfId="7" applyFont="1" applyAlignment="1">
      <alignment horizontal="center" vertical="center"/>
    </xf>
    <xf numFmtId="0" fontId="48" fillId="10" borderId="110" xfId="7" applyFont="1" applyFill="1" applyBorder="1" applyAlignment="1">
      <alignment horizontal="center" vertical="center" shrinkToFit="1"/>
    </xf>
    <xf numFmtId="0" fontId="49" fillId="0" borderId="110" xfId="7" applyFont="1" applyBorder="1" applyAlignment="1">
      <alignment horizontal="center" vertical="center" shrinkToFit="1"/>
    </xf>
    <xf numFmtId="0" fontId="50" fillId="0" borderId="111" xfId="7" applyFont="1" applyBorder="1" applyAlignment="1">
      <alignment horizontal="center" vertical="center"/>
    </xf>
    <xf numFmtId="0" fontId="48" fillId="0" borderId="0" xfId="7" applyFont="1" applyAlignment="1">
      <alignment horizontal="right"/>
    </xf>
    <xf numFmtId="0" fontId="53" fillId="0" borderId="0" xfId="7" applyFont="1" applyAlignment="1">
      <alignment horizontal="center" vertical="center"/>
    </xf>
    <xf numFmtId="0" fontId="54" fillId="0" borderId="71" xfId="7" applyFont="1" applyBorder="1" applyAlignment="1">
      <alignment horizontal="left" vertical="center" shrinkToFit="1"/>
    </xf>
    <xf numFmtId="0" fontId="54" fillId="0" borderId="9" xfId="7" applyFont="1" applyBorder="1" applyAlignment="1">
      <alignment horizontal="left" vertical="center" shrinkToFit="1"/>
    </xf>
    <xf numFmtId="0" fontId="54" fillId="0" borderId="13" xfId="7" applyFont="1" applyBorder="1" applyAlignment="1">
      <alignment horizontal="left" vertical="center" shrinkToFit="1"/>
    </xf>
    <xf numFmtId="0" fontId="51" fillId="0" borderId="69" xfId="7" applyFont="1" applyBorder="1" applyAlignment="1">
      <alignment horizontal="left" vertical="center" shrinkToFit="1"/>
    </xf>
    <xf numFmtId="0" fontId="51" fillId="0" borderId="27" xfId="7" applyFont="1" applyBorder="1" applyAlignment="1">
      <alignment horizontal="left" vertical="center" shrinkToFit="1"/>
    </xf>
    <xf numFmtId="0" fontId="51" fillId="0" borderId="24" xfId="7" applyFont="1" applyBorder="1" applyAlignment="1">
      <alignment horizontal="left" vertical="center" shrinkToFit="1"/>
    </xf>
    <xf numFmtId="0" fontId="54" fillId="10" borderId="72" xfId="7" applyFont="1" applyFill="1" applyBorder="1" applyAlignment="1">
      <alignment horizontal="center" vertical="center" shrinkToFit="1"/>
    </xf>
    <xf numFmtId="0" fontId="54" fillId="10" borderId="3" xfId="7" applyFont="1" applyFill="1" applyBorder="1" applyAlignment="1">
      <alignment horizontal="center" vertical="center" shrinkToFit="1"/>
    </xf>
    <xf numFmtId="0" fontId="54" fillId="10" borderId="48" xfId="7" applyFont="1" applyFill="1" applyBorder="1" applyAlignment="1">
      <alignment horizontal="center" vertical="center" shrinkToFit="1"/>
    </xf>
    <xf numFmtId="0" fontId="54" fillId="10" borderId="23" xfId="7" applyFont="1" applyFill="1" applyBorder="1" applyAlignment="1">
      <alignment horizontal="center" vertical="center" shrinkToFit="1"/>
    </xf>
    <xf numFmtId="0" fontId="54" fillId="10" borderId="4" xfId="7" applyFont="1" applyFill="1" applyBorder="1" applyAlignment="1">
      <alignment horizontal="center" vertical="center" shrinkToFit="1"/>
    </xf>
    <xf numFmtId="0" fontId="54" fillId="10" borderId="71" xfId="7" applyFont="1" applyFill="1" applyBorder="1" applyAlignment="1">
      <alignment horizontal="center" vertical="center"/>
    </xf>
    <xf numFmtId="0" fontId="54" fillId="10" borderId="9" xfId="7" applyFont="1" applyFill="1" applyBorder="1" applyAlignment="1">
      <alignment horizontal="center" vertical="center"/>
    </xf>
    <xf numFmtId="0" fontId="54" fillId="10" borderId="13" xfId="7" applyFont="1" applyFill="1" applyBorder="1" applyAlignment="1">
      <alignment horizontal="center" vertical="center"/>
    </xf>
    <xf numFmtId="0" fontId="51" fillId="0" borderId="0" xfId="8" applyFont="1" applyAlignment="1">
      <alignment horizontal="center" vertical="center"/>
    </xf>
    <xf numFmtId="0" fontId="51" fillId="0" borderId="99" xfId="7" applyFont="1" applyBorder="1" applyAlignment="1">
      <alignment horizontal="left" vertical="center" shrinkToFit="1"/>
    </xf>
    <xf numFmtId="0" fontId="51" fillId="0" borderId="119" xfId="7" applyFont="1" applyBorder="1" applyAlignment="1">
      <alignment horizontal="left" vertical="center" shrinkToFit="1"/>
    </xf>
    <xf numFmtId="0" fontId="51" fillId="0" borderId="124" xfId="7" applyFont="1" applyBorder="1" applyAlignment="1">
      <alignment horizontal="left" vertical="center" shrinkToFit="1"/>
    </xf>
    <xf numFmtId="0" fontId="51" fillId="0" borderId="125" xfId="7" applyFont="1" applyBorder="1" applyAlignment="1">
      <alignment horizontal="left" vertical="center" shrinkToFit="1"/>
    </xf>
    <xf numFmtId="0" fontId="51" fillId="0" borderId="71" xfId="7" applyFont="1" applyBorder="1" applyAlignment="1">
      <alignment horizontal="left" vertical="center" shrinkToFit="1"/>
    </xf>
    <xf numFmtId="0" fontId="51" fillId="0" borderId="9" xfId="7" applyFont="1" applyBorder="1" applyAlignment="1">
      <alignment horizontal="left" vertical="center" shrinkToFit="1"/>
    </xf>
    <xf numFmtId="0" fontId="51" fillId="0" borderId="13" xfId="7" applyFont="1" applyBorder="1" applyAlignment="1">
      <alignment horizontal="left" vertical="center" shrinkToFit="1"/>
    </xf>
    <xf numFmtId="0" fontId="51" fillId="0" borderId="130" xfId="7" applyFont="1" applyBorder="1" applyAlignment="1">
      <alignment horizontal="center" vertical="center" wrapText="1" shrinkToFit="1"/>
    </xf>
    <xf numFmtId="0" fontId="51" fillId="0" borderId="132" xfId="7" applyFont="1" applyBorder="1" applyAlignment="1">
      <alignment horizontal="center" vertical="center" wrapText="1" shrinkToFit="1"/>
    </xf>
    <xf numFmtId="0" fontId="51" fillId="0" borderId="134" xfId="7" applyFont="1" applyBorder="1" applyAlignment="1">
      <alignment horizontal="center" vertical="center" wrapText="1" shrinkToFit="1"/>
    </xf>
    <xf numFmtId="0" fontId="51" fillId="0" borderId="131" xfId="7" applyFont="1" applyBorder="1" applyAlignment="1">
      <alignment horizontal="center" vertical="center" wrapText="1" shrinkToFit="1"/>
    </xf>
    <xf numFmtId="0" fontId="51" fillId="0" borderId="133" xfId="7" applyFont="1" applyBorder="1" applyAlignment="1">
      <alignment horizontal="center" vertical="center" wrapText="1" shrinkToFit="1"/>
    </xf>
    <xf numFmtId="0" fontId="51" fillId="0" borderId="136" xfId="7" applyFont="1" applyBorder="1" applyAlignment="1">
      <alignment horizontal="center" vertical="center" wrapText="1" shrinkToFit="1"/>
    </xf>
    <xf numFmtId="0" fontId="51" fillId="0" borderId="103" xfId="7" applyFont="1" applyBorder="1" applyAlignment="1">
      <alignment horizontal="center" vertical="center" shrinkToFit="1"/>
    </xf>
    <xf numFmtId="0" fontId="51" fillId="0" borderId="139" xfId="7" applyFont="1" applyBorder="1" applyAlignment="1">
      <alignment horizontal="center" vertical="center" shrinkToFit="1"/>
    </xf>
    <xf numFmtId="0" fontId="51" fillId="0" borderId="73" xfId="7" applyFont="1" applyBorder="1" applyAlignment="1">
      <alignment horizontal="left" vertical="center" wrapText="1" shrinkToFit="1"/>
    </xf>
    <xf numFmtId="0" fontId="51" fillId="0" borderId="20" xfId="7" applyFont="1" applyBorder="1" applyAlignment="1">
      <alignment horizontal="left" vertical="center" shrinkToFit="1"/>
    </xf>
    <xf numFmtId="0" fontId="51" fillId="0" borderId="49" xfId="7" applyFont="1" applyBorder="1" applyAlignment="1">
      <alignment horizontal="left" vertical="center" shrinkToFit="1"/>
    </xf>
    <xf numFmtId="0" fontId="51" fillId="0" borderId="0" xfId="7" applyFont="1" applyAlignment="1">
      <alignment horizontal="center" vertical="top"/>
    </xf>
    <xf numFmtId="0" fontId="51" fillId="0" borderId="0" xfId="7" applyFont="1" applyAlignment="1">
      <alignment horizontal="left" vertical="top" shrinkToFit="1"/>
    </xf>
    <xf numFmtId="0" fontId="51" fillId="6" borderId="0" xfId="7" applyFont="1" applyFill="1" applyAlignment="1">
      <alignment horizontal="center" vertical="top"/>
    </xf>
    <xf numFmtId="0" fontId="51" fillId="0" borderId="0" xfId="7" applyFont="1" applyAlignment="1">
      <alignment horizontal="left" vertical="top" wrapText="1"/>
    </xf>
    <xf numFmtId="0" fontId="51" fillId="0" borderId="0" xfId="7" applyFont="1" applyAlignment="1">
      <alignment horizontal="left" vertical="top" wrapText="1" shrinkToFit="1"/>
    </xf>
    <xf numFmtId="49" fontId="5" fillId="4" borderId="15" xfId="0" applyNumberFormat="1" applyFont="1" applyFill="1" applyBorder="1" applyAlignment="1">
      <alignment horizontal="center" vertical="center"/>
    </xf>
    <xf numFmtId="49" fontId="5" fillId="4" borderId="12" xfId="0" applyNumberFormat="1" applyFont="1" applyFill="1" applyBorder="1" applyAlignment="1">
      <alignment horizontal="center" vertical="center"/>
    </xf>
    <xf numFmtId="179" fontId="10" fillId="4" borderId="6" xfId="0" applyNumberFormat="1" applyFont="1" applyFill="1" applyBorder="1" applyAlignment="1">
      <alignment horizontal="center" vertical="center"/>
    </xf>
    <xf numFmtId="179" fontId="10" fillId="4" borderId="10" xfId="0" applyNumberFormat="1" applyFont="1" applyFill="1" applyBorder="1" applyAlignment="1">
      <alignment horizontal="center" vertical="center"/>
    </xf>
    <xf numFmtId="49" fontId="8" fillId="4" borderId="0" xfId="0" applyNumberFormat="1" applyFont="1" applyFill="1" applyAlignment="1">
      <alignment horizontal="left" vertical="center" wrapText="1"/>
    </xf>
    <xf numFmtId="0" fontId="0" fillId="0" borderId="0" xfId="0" applyAlignment="1">
      <alignment vertical="center" wrapText="1"/>
    </xf>
    <xf numFmtId="0" fontId="0" fillId="0" borderId="2" xfId="0" applyBorder="1" applyAlignment="1">
      <alignment vertical="center" wrapText="1"/>
    </xf>
    <xf numFmtId="49" fontId="5" fillId="4" borderId="14" xfId="0" applyNumberFormat="1" applyFont="1" applyFill="1" applyBorder="1" applyAlignment="1">
      <alignment horizontal="center" vertical="center"/>
    </xf>
    <xf numFmtId="49" fontId="5" fillId="4" borderId="22" xfId="0" applyNumberFormat="1" applyFont="1" applyFill="1" applyBorder="1" applyAlignment="1">
      <alignment horizontal="center" vertical="center"/>
    </xf>
    <xf numFmtId="188" fontId="5" fillId="4" borderId="22" xfId="0" applyNumberFormat="1" applyFont="1" applyFill="1" applyBorder="1" applyAlignment="1">
      <alignment horizontal="center" vertical="center"/>
    </xf>
    <xf numFmtId="188" fontId="10" fillId="4" borderId="22" xfId="0" applyNumberFormat="1" applyFont="1" applyFill="1" applyBorder="1" applyAlignment="1">
      <alignment horizontal="center" vertical="center"/>
    </xf>
    <xf numFmtId="179" fontId="5" fillId="4" borderId="23" xfId="0" applyNumberFormat="1" applyFont="1" applyFill="1" applyBorder="1" applyAlignment="1">
      <alignment horizontal="center" vertical="center"/>
    </xf>
    <xf numFmtId="179" fontId="5" fillId="4" borderId="4" xfId="0" applyNumberFormat="1" applyFont="1" applyFill="1" applyBorder="1" applyAlignment="1">
      <alignment horizontal="center" vertical="center"/>
    </xf>
    <xf numFmtId="179" fontId="10" fillId="4" borderId="32" xfId="0" applyNumberFormat="1" applyFont="1" applyFill="1" applyBorder="1" applyAlignment="1">
      <alignment horizontal="left" vertical="center" wrapText="1"/>
    </xf>
    <xf numFmtId="179" fontId="10" fillId="4" borderId="28" xfId="0" applyNumberFormat="1" applyFont="1" applyFill="1" applyBorder="1" applyAlignment="1">
      <alignment horizontal="left" vertical="center" wrapText="1"/>
    </xf>
    <xf numFmtId="179" fontId="10" fillId="4" borderId="34" xfId="0" applyNumberFormat="1" applyFont="1" applyFill="1" applyBorder="1" applyAlignment="1">
      <alignment horizontal="left" vertical="center" wrapText="1"/>
    </xf>
    <xf numFmtId="179" fontId="10" fillId="4" borderId="5" xfId="0" applyNumberFormat="1" applyFont="1" applyFill="1" applyBorder="1" applyAlignment="1">
      <alignment horizontal="left" vertical="center" wrapText="1"/>
    </xf>
    <xf numFmtId="49" fontId="5" fillId="4" borderId="17" xfId="0" applyNumberFormat="1" applyFont="1" applyFill="1" applyBorder="1" applyAlignment="1">
      <alignment horizontal="center" vertical="center"/>
    </xf>
    <xf numFmtId="49" fontId="5" fillId="4" borderId="43" xfId="0" applyNumberFormat="1" applyFont="1" applyFill="1" applyBorder="1" applyAlignment="1">
      <alignment horizontal="center" vertical="center"/>
    </xf>
    <xf numFmtId="0" fontId="5" fillId="4" borderId="23" xfId="0" applyFont="1" applyFill="1" applyBorder="1" applyAlignment="1">
      <alignment horizontal="left" vertical="center"/>
    </xf>
    <xf numFmtId="0" fontId="5" fillId="4" borderId="4" xfId="0" applyFont="1" applyFill="1" applyBorder="1" applyAlignment="1">
      <alignment horizontal="left" vertical="center"/>
    </xf>
    <xf numFmtId="49" fontId="5" fillId="4" borderId="71" xfId="0" applyNumberFormat="1" applyFont="1" applyFill="1" applyBorder="1" applyAlignment="1">
      <alignment horizontal="left" vertical="center"/>
    </xf>
    <xf numFmtId="49" fontId="5" fillId="4" borderId="9" xfId="0" applyNumberFormat="1" applyFont="1" applyFill="1" applyBorder="1" applyAlignment="1">
      <alignment horizontal="left" vertical="center"/>
    </xf>
    <xf numFmtId="49" fontId="5" fillId="4" borderId="13" xfId="0" applyNumberFormat="1" applyFont="1" applyFill="1" applyBorder="1" applyAlignment="1">
      <alignment horizontal="left" vertical="center"/>
    </xf>
    <xf numFmtId="0" fontId="10" fillId="4" borderId="16" xfId="0" applyFont="1" applyFill="1" applyBorder="1" applyAlignment="1">
      <alignment horizontal="left" vertical="center"/>
    </xf>
    <xf numFmtId="0" fontId="10" fillId="4" borderId="6" xfId="0" applyFont="1" applyFill="1" applyBorder="1" applyAlignment="1">
      <alignment horizontal="left" vertical="center"/>
    </xf>
    <xf numFmtId="0" fontId="10" fillId="4" borderId="10" xfId="0" applyFont="1" applyFill="1" applyBorder="1" applyAlignment="1">
      <alignment horizontal="left" vertical="center"/>
    </xf>
    <xf numFmtId="0" fontId="5" fillId="4" borderId="71" xfId="0" applyFont="1" applyFill="1" applyBorder="1" applyAlignment="1">
      <alignment horizontal="left" vertical="center"/>
    </xf>
    <xf numFmtId="0" fontId="5" fillId="4" borderId="13" xfId="0" applyFont="1" applyFill="1" applyBorder="1" applyAlignment="1">
      <alignment horizontal="left" vertical="center"/>
    </xf>
    <xf numFmtId="3" fontId="10" fillId="4" borderId="6" xfId="0" applyNumberFormat="1" applyFont="1" applyFill="1" applyBorder="1" applyAlignment="1">
      <alignment horizontal="left" vertical="center"/>
    </xf>
    <xf numFmtId="0" fontId="0" fillId="0" borderId="10" xfId="0" applyBorder="1" applyAlignment="1">
      <alignment horizontal="left" vertical="center"/>
    </xf>
    <xf numFmtId="49" fontId="5" fillId="4" borderId="15" xfId="0" applyNumberFormat="1" applyFont="1" applyFill="1" applyBorder="1" applyAlignment="1">
      <alignment horizontal="left" vertical="center"/>
    </xf>
    <xf numFmtId="49" fontId="5" fillId="4" borderId="12" xfId="0" applyNumberFormat="1" applyFont="1" applyFill="1" applyBorder="1" applyAlignment="1">
      <alignment horizontal="left" vertical="center"/>
    </xf>
    <xf numFmtId="49" fontId="5" fillId="4" borderId="39" xfId="0" applyNumberFormat="1" applyFont="1" applyFill="1" applyBorder="1" applyAlignment="1">
      <alignment horizontal="center" vertical="center"/>
    </xf>
    <xf numFmtId="49" fontId="5" fillId="4" borderId="61" xfId="0" applyNumberFormat="1" applyFont="1" applyFill="1" applyBorder="1" applyAlignment="1">
      <alignment horizontal="center" vertical="center"/>
    </xf>
    <xf numFmtId="49" fontId="5" fillId="4" borderId="25" xfId="0" applyNumberFormat="1" applyFont="1" applyFill="1" applyBorder="1" applyAlignment="1">
      <alignment horizontal="center" vertical="center"/>
    </xf>
    <xf numFmtId="3" fontId="14" fillId="4" borderId="6" xfId="0" applyNumberFormat="1" applyFont="1" applyFill="1" applyBorder="1" applyAlignment="1">
      <alignment horizontal="left" vertical="center" wrapText="1" shrinkToFit="1"/>
    </xf>
    <xf numFmtId="0" fontId="33" fillId="0" borderId="10" xfId="0" applyFont="1" applyBorder="1" applyAlignment="1">
      <alignment horizontal="left" vertical="center" wrapText="1" shrinkToFit="1"/>
    </xf>
    <xf numFmtId="3" fontId="9" fillId="4" borderId="6" xfId="0" applyNumberFormat="1" applyFont="1" applyFill="1" applyBorder="1" applyAlignment="1">
      <alignment horizontal="left" vertical="center" wrapText="1" shrinkToFit="1"/>
    </xf>
    <xf numFmtId="0" fontId="11" fillId="0" borderId="10" xfId="0" applyFont="1" applyBorder="1" applyAlignment="1">
      <alignment horizontal="left" vertical="center" wrapText="1" shrinkToFit="1"/>
    </xf>
    <xf numFmtId="3" fontId="10" fillId="4" borderId="6" xfId="0" applyNumberFormat="1" applyFont="1" applyFill="1" applyBorder="1" applyAlignment="1">
      <alignment horizontal="left" vertical="center" shrinkToFit="1"/>
    </xf>
    <xf numFmtId="0" fontId="12" fillId="0" borderId="10" xfId="0" applyFont="1" applyBorder="1" applyAlignment="1">
      <alignment horizontal="left" vertical="center" shrinkToFit="1"/>
    </xf>
    <xf numFmtId="49" fontId="5" fillId="4" borderId="71" xfId="0" applyNumberFormat="1" applyFont="1" applyFill="1" applyBorder="1" applyAlignment="1">
      <alignment horizontal="left" vertical="center" shrinkToFit="1"/>
    </xf>
    <xf numFmtId="0" fontId="0" fillId="0" borderId="9" xfId="0" applyBorder="1" applyAlignment="1">
      <alignment horizontal="left" vertical="center" shrinkToFit="1"/>
    </xf>
    <xf numFmtId="0" fontId="0" fillId="0" borderId="13" xfId="0" applyBorder="1" applyAlignment="1">
      <alignment horizontal="left" vertical="center" shrinkToFit="1"/>
    </xf>
    <xf numFmtId="3" fontId="5" fillId="4" borderId="6" xfId="0" applyNumberFormat="1" applyFont="1" applyFill="1" applyBorder="1">
      <alignment vertical="center"/>
    </xf>
    <xf numFmtId="0" fontId="0" fillId="0" borderId="9" xfId="0" applyBorder="1">
      <alignment vertical="center"/>
    </xf>
    <xf numFmtId="0" fontId="0" fillId="0" borderId="13" xfId="0" applyBorder="1">
      <alignment vertical="center"/>
    </xf>
    <xf numFmtId="0" fontId="5" fillId="4" borderId="15" xfId="0" applyFont="1" applyFill="1" applyBorder="1" applyAlignment="1">
      <alignment horizontal="left" vertical="center" shrinkToFit="1"/>
    </xf>
    <xf numFmtId="179" fontId="10" fillId="4" borderId="6" xfId="0" applyNumberFormat="1" applyFont="1" applyFill="1" applyBorder="1" applyAlignment="1">
      <alignment horizontal="center" vertical="center" shrinkToFit="1"/>
    </xf>
    <xf numFmtId="179" fontId="10" fillId="4" borderId="9" xfId="0" applyNumberFormat="1" applyFont="1" applyFill="1" applyBorder="1" applyAlignment="1">
      <alignment horizontal="center" vertical="center" shrinkToFit="1"/>
    </xf>
    <xf numFmtId="179" fontId="10" fillId="4" borderId="13" xfId="0" applyNumberFormat="1" applyFont="1" applyFill="1" applyBorder="1" applyAlignment="1">
      <alignment horizontal="center" vertical="center" shrinkToFit="1"/>
    </xf>
    <xf numFmtId="0" fontId="10" fillId="4" borderId="39" xfId="0" applyFont="1" applyFill="1" applyBorder="1" applyAlignment="1">
      <alignment horizontal="left" vertical="center"/>
    </xf>
    <xf numFmtId="0" fontId="10" fillId="4" borderId="58" xfId="0" applyFont="1" applyFill="1" applyBorder="1" applyAlignment="1">
      <alignment horizontal="left" vertical="center"/>
    </xf>
    <xf numFmtId="0" fontId="0" fillId="0" borderId="13" xfId="0" applyBorder="1" applyAlignment="1">
      <alignment horizontal="left" vertical="center"/>
    </xf>
    <xf numFmtId="49" fontId="5" fillId="4" borderId="20" xfId="0" applyNumberFormat="1" applyFont="1" applyFill="1" applyBorder="1" applyAlignment="1">
      <alignment horizontal="left" vertical="center"/>
    </xf>
    <xf numFmtId="49" fontId="5" fillId="4" borderId="49" xfId="0" applyNumberFormat="1" applyFont="1" applyFill="1" applyBorder="1" applyAlignment="1">
      <alignment horizontal="left" vertical="center"/>
    </xf>
    <xf numFmtId="3" fontId="10" fillId="4" borderId="37" xfId="0" applyNumberFormat="1" applyFont="1" applyFill="1" applyBorder="1" applyAlignment="1">
      <alignment horizontal="left" vertical="center"/>
    </xf>
    <xf numFmtId="0" fontId="0" fillId="0" borderId="21" xfId="0" applyBorder="1" applyAlignment="1">
      <alignment horizontal="left" vertical="center"/>
    </xf>
    <xf numFmtId="49" fontId="10" fillId="4" borderId="71" xfId="0" applyNumberFormat="1" applyFont="1" applyFill="1" applyBorder="1" applyAlignment="1">
      <alignment vertical="center" wrapText="1"/>
    </xf>
    <xf numFmtId="0" fontId="12" fillId="0" borderId="9" xfId="0" applyFont="1" applyBorder="1" applyAlignment="1">
      <alignment vertical="center" wrapText="1"/>
    </xf>
    <xf numFmtId="0" fontId="12" fillId="0" borderId="13" xfId="0" applyFont="1" applyBorder="1" applyAlignment="1">
      <alignment vertical="center" wrapText="1"/>
    </xf>
    <xf numFmtId="0" fontId="10" fillId="4" borderId="28" xfId="0" applyFont="1" applyFill="1" applyBorder="1" applyAlignment="1">
      <alignment horizontal="left" vertical="center"/>
    </xf>
    <xf numFmtId="0" fontId="5" fillId="4" borderId="71" xfId="0" applyFont="1" applyFill="1" applyBorder="1" applyAlignment="1">
      <alignment horizontal="left" vertical="center" shrinkToFit="1"/>
    </xf>
    <xf numFmtId="0" fontId="5" fillId="4" borderId="9" xfId="0" applyFont="1" applyFill="1" applyBorder="1" applyAlignment="1">
      <alignment horizontal="left" vertical="center" shrinkToFit="1"/>
    </xf>
    <xf numFmtId="0" fontId="5" fillId="4" borderId="13" xfId="0" applyFont="1" applyFill="1" applyBorder="1" applyAlignment="1">
      <alignment horizontal="left" vertical="center" shrinkToFit="1"/>
    </xf>
    <xf numFmtId="0" fontId="10" fillId="4" borderId="39" xfId="0" applyFont="1" applyFill="1" applyBorder="1" applyAlignment="1">
      <alignment horizontal="left" vertical="center" shrinkToFit="1"/>
    </xf>
    <xf numFmtId="0" fontId="10" fillId="4" borderId="28" xfId="0" applyFont="1" applyFill="1" applyBorder="1" applyAlignment="1">
      <alignment horizontal="left" vertical="center" shrinkToFit="1"/>
    </xf>
    <xf numFmtId="0" fontId="0" fillId="0" borderId="10" xfId="0" applyBorder="1" applyAlignment="1">
      <alignment horizontal="left" vertical="center" shrinkToFit="1"/>
    </xf>
    <xf numFmtId="49" fontId="5" fillId="4" borderId="71" xfId="0" applyNumberFormat="1" applyFont="1" applyFill="1" applyBorder="1" applyAlignment="1">
      <alignment vertical="center" shrinkToFit="1"/>
    </xf>
    <xf numFmtId="0" fontId="0" fillId="0" borderId="9" xfId="0" applyBorder="1" applyAlignment="1">
      <alignment vertical="center" shrinkToFit="1"/>
    </xf>
    <xf numFmtId="0" fontId="0" fillId="0" borderId="13" xfId="0" applyBorder="1" applyAlignment="1">
      <alignment vertical="center" shrinkToFit="1"/>
    </xf>
    <xf numFmtId="49" fontId="13" fillId="0" borderId="0" xfId="0" applyNumberFormat="1" applyFont="1" applyAlignment="1">
      <alignment horizontal="left" vertical="center"/>
    </xf>
    <xf numFmtId="0" fontId="8" fillId="0" borderId="0" xfId="0" applyFont="1" applyAlignment="1">
      <alignment horizontal="center" vertical="center" shrinkToFit="1"/>
    </xf>
    <xf numFmtId="0" fontId="10" fillId="0" borderId="149" xfId="0" applyFont="1" applyBorder="1" applyAlignment="1">
      <alignment horizontal="center" vertical="center" wrapText="1"/>
    </xf>
    <xf numFmtId="0" fontId="10" fillId="0" borderId="12" xfId="0" applyFont="1" applyBorder="1" applyAlignment="1">
      <alignment horizontal="center" vertical="center" wrapText="1"/>
    </xf>
    <xf numFmtId="194" fontId="10" fillId="0" borderId="6" xfId="0" applyNumberFormat="1" applyFont="1" applyBorder="1" applyAlignment="1">
      <alignment horizontal="center" vertical="center" shrinkToFit="1"/>
    </xf>
    <xf numFmtId="194" fontId="0" fillId="0" borderId="13" xfId="0" applyNumberFormat="1" applyBorder="1" applyAlignment="1">
      <alignment horizontal="center" vertical="center" shrinkToFit="1"/>
    </xf>
    <xf numFmtId="192" fontId="10" fillId="0" borderId="12" xfId="0" applyNumberFormat="1" applyFont="1" applyBorder="1" applyAlignment="1">
      <alignment horizontal="center" vertical="center" shrinkToFit="1"/>
    </xf>
    <xf numFmtId="0" fontId="10" fillId="0" borderId="144" xfId="0" applyFont="1" applyBorder="1" applyAlignment="1">
      <alignment horizontal="center" vertical="center" wrapText="1"/>
    </xf>
    <xf numFmtId="0" fontId="10" fillId="0" borderId="145" xfId="0" applyFont="1" applyBorder="1" applyAlignment="1">
      <alignment horizontal="center" vertical="center" wrapText="1"/>
    </xf>
    <xf numFmtId="0" fontId="10" fillId="0" borderId="146" xfId="0" applyFont="1" applyBorder="1" applyAlignment="1">
      <alignment horizontal="center" vertical="center" wrapText="1"/>
    </xf>
    <xf numFmtId="0" fontId="0" fillId="0" borderId="147" xfId="0" applyBorder="1" applyAlignment="1">
      <alignment horizontal="center" vertical="center" wrapText="1"/>
    </xf>
    <xf numFmtId="195" fontId="10" fillId="0" borderId="6" xfId="0" applyNumberFormat="1" applyFont="1" applyBorder="1" applyAlignment="1">
      <alignment horizontal="center" vertical="center" shrinkToFit="1"/>
    </xf>
    <xf numFmtId="195" fontId="0" fillId="0" borderId="13" xfId="0" applyNumberFormat="1" applyBorder="1" applyAlignment="1">
      <alignment horizontal="center" vertical="center" shrinkToFit="1"/>
    </xf>
    <xf numFmtId="0" fontId="9" fillId="0" borderId="149" xfId="0" applyFont="1" applyBorder="1" applyAlignment="1">
      <alignment horizontal="center" vertical="center" wrapText="1"/>
    </xf>
    <xf numFmtId="0" fontId="9" fillId="0" borderId="12" xfId="0" applyFont="1" applyBorder="1" applyAlignment="1">
      <alignment horizontal="center" vertical="center" wrapText="1"/>
    </xf>
    <xf numFmtId="192" fontId="10" fillId="0" borderId="25" xfId="0" applyNumberFormat="1" applyFont="1" applyBorder="1" applyAlignment="1">
      <alignment horizontal="center" vertical="center" shrinkToFit="1"/>
    </xf>
    <xf numFmtId="0" fontId="10" fillId="0" borderId="152" xfId="0" applyFont="1" applyBorder="1" applyAlignment="1">
      <alignment horizontal="center" vertical="center" wrapText="1"/>
    </xf>
    <xf numFmtId="0" fontId="10" fillId="0" borderId="13" xfId="0" applyFont="1" applyBorder="1" applyAlignment="1">
      <alignment horizontal="center" vertical="center" wrapText="1"/>
    </xf>
    <xf numFmtId="192" fontId="10" fillId="0" borderId="6" xfId="0" applyNumberFormat="1" applyFont="1" applyBorder="1" applyAlignment="1">
      <alignment horizontal="center" vertical="center" shrinkToFit="1"/>
    </xf>
    <xf numFmtId="192" fontId="10" fillId="0" borderId="13" xfId="0" applyNumberFormat="1" applyFont="1" applyBorder="1" applyAlignment="1">
      <alignment horizontal="center" vertical="center" shrinkToFit="1"/>
    </xf>
    <xf numFmtId="194" fontId="10" fillId="0" borderId="9" xfId="0" applyNumberFormat="1" applyFont="1" applyBorder="1" applyAlignment="1">
      <alignment horizontal="center" vertical="center" shrinkToFit="1"/>
    </xf>
    <xf numFmtId="194" fontId="10" fillId="0" borderId="154" xfId="0" applyNumberFormat="1" applyFont="1" applyBorder="1" applyAlignment="1">
      <alignment horizontal="center" vertical="center" shrinkToFit="1"/>
    </xf>
    <xf numFmtId="0" fontId="10" fillId="0" borderId="153" xfId="0" applyFont="1" applyBorder="1" applyAlignment="1">
      <alignment horizontal="center" vertical="center" wrapText="1"/>
    </xf>
    <xf numFmtId="0" fontId="10" fillId="0" borderId="24" xfId="0" applyFont="1" applyBorder="1" applyAlignment="1">
      <alignment horizontal="center" vertical="center" wrapText="1"/>
    </xf>
    <xf numFmtId="192" fontId="10" fillId="0" borderId="9" xfId="0" applyNumberFormat="1" applyFont="1" applyBorder="1" applyAlignment="1">
      <alignment horizontal="center" vertical="center" shrinkToFit="1"/>
    </xf>
    <xf numFmtId="192" fontId="10" fillId="0" borderId="154" xfId="0" applyNumberFormat="1" applyFont="1" applyBorder="1" applyAlignment="1">
      <alignment horizontal="center" vertical="center" shrinkToFit="1"/>
    </xf>
    <xf numFmtId="196" fontId="10" fillId="0" borderId="6" xfId="0" applyNumberFormat="1" applyFont="1" applyBorder="1" applyAlignment="1">
      <alignment horizontal="center" vertical="center" shrinkToFit="1"/>
    </xf>
    <xf numFmtId="196" fontId="0" fillId="0" borderId="13" xfId="0" applyNumberFormat="1" applyBorder="1" applyAlignment="1">
      <alignment horizontal="center" vertical="center" shrinkToFit="1"/>
    </xf>
    <xf numFmtId="192" fontId="10" fillId="0" borderId="32" xfId="0" applyNumberFormat="1" applyFont="1" applyBorder="1" applyAlignment="1">
      <alignment horizontal="center" vertical="center" shrinkToFit="1"/>
    </xf>
    <xf numFmtId="192" fontId="10" fillId="0" borderId="24" xfId="0" applyNumberFormat="1" applyFont="1" applyBorder="1" applyAlignment="1">
      <alignment horizontal="center" vertical="center" shrinkToFit="1"/>
    </xf>
    <xf numFmtId="0" fontId="0" fillId="0" borderId="99" xfId="0" applyBorder="1" applyAlignment="1">
      <alignment horizontal="center" vertical="center" shrinkToFit="1"/>
    </xf>
    <xf numFmtId="0" fontId="0" fillId="0" borderId="101" xfId="0" applyBorder="1" applyAlignment="1">
      <alignment horizontal="center" vertical="center" shrinkToFit="1"/>
    </xf>
    <xf numFmtId="0" fontId="71" fillId="0" borderId="0" xfId="10" applyAlignment="1">
      <alignment horizontal="left" vertical="top" wrapText="1"/>
    </xf>
    <xf numFmtId="0" fontId="12" fillId="0" borderId="159" xfId="0" applyFont="1" applyBorder="1" applyAlignment="1">
      <alignment vertical="center" wrapText="1"/>
    </xf>
    <xf numFmtId="0" fontId="10" fillId="0" borderId="144" xfId="0" applyFont="1" applyBorder="1" applyAlignment="1">
      <alignment horizontal="center" vertical="center"/>
    </xf>
    <xf numFmtId="0" fontId="10" fillId="0" borderId="145" xfId="0" applyFont="1" applyBorder="1" applyAlignment="1">
      <alignment horizontal="center" vertical="center"/>
    </xf>
    <xf numFmtId="0" fontId="10" fillId="0" borderId="149" xfId="0" applyFont="1" applyBorder="1" applyAlignment="1">
      <alignment horizontal="center" vertical="center"/>
    </xf>
    <xf numFmtId="0" fontId="10" fillId="0" borderId="12" xfId="0" applyFont="1" applyBorder="1" applyAlignment="1">
      <alignment horizontal="center" vertical="center"/>
    </xf>
    <xf numFmtId="0" fontId="10" fillId="0" borderId="160" xfId="0" applyFont="1" applyBorder="1" applyAlignment="1">
      <alignment horizontal="center" vertical="center"/>
    </xf>
    <xf numFmtId="0" fontId="10" fillId="0" borderId="156" xfId="0" applyFont="1" applyBorder="1" applyAlignment="1">
      <alignment horizontal="center" vertical="center"/>
    </xf>
    <xf numFmtId="0" fontId="0" fillId="0" borderId="159" xfId="0" applyBorder="1" applyAlignment="1">
      <alignment vertical="center" wrapText="1"/>
    </xf>
    <xf numFmtId="0" fontId="11" fillId="0" borderId="56" xfId="0" applyFont="1" applyBorder="1" applyAlignment="1">
      <alignment horizontal="center" vertical="center"/>
    </xf>
    <xf numFmtId="0" fontId="10" fillId="0" borderId="156" xfId="0" applyFont="1" applyBorder="1" applyAlignment="1">
      <alignment horizontal="center" vertical="center" wrapText="1"/>
    </xf>
    <xf numFmtId="0" fontId="10" fillId="0" borderId="157" xfId="0" applyFont="1" applyBorder="1" applyAlignment="1">
      <alignment horizontal="center" vertical="center" wrapText="1"/>
    </xf>
    <xf numFmtId="0" fontId="42" fillId="6" borderId="0" xfId="6" applyFont="1" applyFill="1" applyAlignment="1">
      <alignment horizontal="left" vertical="top" wrapText="1"/>
    </xf>
    <xf numFmtId="0" fontId="39" fillId="10" borderId="103" xfId="0" applyFont="1" applyFill="1" applyBorder="1" applyAlignment="1">
      <alignment horizontal="center" vertical="top"/>
    </xf>
    <xf numFmtId="0" fontId="39" fillId="10" borderId="104" xfId="0" applyFont="1" applyFill="1" applyBorder="1" applyAlignment="1">
      <alignment horizontal="center" vertical="top"/>
    </xf>
    <xf numFmtId="0" fontId="39" fillId="10" borderId="105" xfId="0" applyFont="1" applyFill="1" applyBorder="1" applyAlignment="1">
      <alignment horizontal="center" vertical="top"/>
    </xf>
    <xf numFmtId="0" fontId="39" fillId="10" borderId="106" xfId="0" applyFont="1" applyFill="1" applyBorder="1" applyAlignment="1">
      <alignment horizontal="center" vertical="top"/>
    </xf>
    <xf numFmtId="0" fontId="39" fillId="10" borderId="107" xfId="0" applyFont="1" applyFill="1" applyBorder="1" applyAlignment="1">
      <alignment horizontal="center" vertical="top"/>
    </xf>
    <xf numFmtId="0" fontId="39" fillId="10" borderId="108" xfId="0" applyFont="1" applyFill="1" applyBorder="1" applyAlignment="1">
      <alignment horizontal="center" vertical="top"/>
    </xf>
    <xf numFmtId="0" fontId="67" fillId="6" borderId="103" xfId="6" applyFont="1" applyFill="1" applyBorder="1" applyAlignment="1">
      <alignment horizontal="left" vertical="top" wrapText="1"/>
    </xf>
    <xf numFmtId="0" fontId="67" fillId="6" borderId="104" xfId="6" applyFont="1" applyFill="1" applyBorder="1" applyAlignment="1">
      <alignment horizontal="left" vertical="top" wrapText="1"/>
    </xf>
    <xf numFmtId="0" fontId="67" fillId="6" borderId="105" xfId="6" applyFont="1" applyFill="1" applyBorder="1" applyAlignment="1">
      <alignment horizontal="left" vertical="top" wrapText="1"/>
    </xf>
    <xf numFmtId="0" fontId="67" fillId="6" borderId="102" xfId="6" applyFont="1" applyFill="1" applyBorder="1" applyAlignment="1">
      <alignment horizontal="left" vertical="top" wrapText="1"/>
    </xf>
    <xf numFmtId="0" fontId="67" fillId="6" borderId="0" xfId="6" applyFont="1" applyFill="1" applyAlignment="1">
      <alignment horizontal="left" vertical="top" wrapText="1"/>
    </xf>
    <xf numFmtId="0" fontId="67" fillId="6" borderId="109" xfId="6" applyFont="1" applyFill="1" applyBorder="1" applyAlignment="1">
      <alignment horizontal="left" vertical="top" wrapText="1"/>
    </xf>
    <xf numFmtId="0" fontId="67" fillId="6" borderId="106" xfId="6" applyFont="1" applyFill="1" applyBorder="1" applyAlignment="1">
      <alignment horizontal="left" vertical="top" wrapText="1"/>
    </xf>
    <xf numFmtId="0" fontId="67" fillId="6" borderId="107" xfId="6" applyFont="1" applyFill="1" applyBorder="1" applyAlignment="1">
      <alignment horizontal="left" vertical="top" wrapText="1"/>
    </xf>
    <xf numFmtId="0" fontId="67" fillId="6" borderId="108" xfId="6" applyFont="1" applyFill="1" applyBorder="1" applyAlignment="1">
      <alignment horizontal="left" vertical="top" wrapText="1"/>
    </xf>
    <xf numFmtId="0" fontId="67" fillId="6" borderId="99" xfId="6" applyFont="1" applyFill="1" applyBorder="1" applyAlignment="1">
      <alignment horizontal="left" vertical="top" wrapText="1"/>
    </xf>
    <xf numFmtId="0" fontId="67" fillId="6" borderId="100" xfId="6" applyFont="1" applyFill="1" applyBorder="1" applyAlignment="1">
      <alignment horizontal="left" vertical="top" wrapText="1"/>
    </xf>
    <xf numFmtId="0" fontId="67" fillId="6" borderId="101" xfId="6" applyFont="1" applyFill="1" applyBorder="1" applyAlignment="1">
      <alignment horizontal="left" vertical="top" wrapText="1"/>
    </xf>
    <xf numFmtId="0" fontId="42" fillId="6" borderId="0" xfId="6" applyFont="1" applyFill="1" applyAlignment="1">
      <alignment horizontal="left" vertical="top"/>
    </xf>
  </cellXfs>
  <cellStyles count="11">
    <cellStyle name="ハイパーリンク" xfId="1" builtinId="8"/>
    <cellStyle name="桁区切り" xfId="9" builtinId="6"/>
    <cellStyle name="通貨" xfId="2" builtinId="7"/>
    <cellStyle name="標準" xfId="0" builtinId="0"/>
    <cellStyle name="標準 2" xfId="3" xr:uid="{00000000-0005-0000-0000-000003000000}"/>
    <cellStyle name="標準 2 2" xfId="6" xr:uid="{00000000-0005-0000-0000-000004000000}"/>
    <cellStyle name="標準 2 3" xfId="7" xr:uid="{7E435A51-9C1F-44A1-ABB8-FA80663AB654}"/>
    <cellStyle name="標準 3" xfId="4" xr:uid="{00000000-0005-0000-0000-000005000000}"/>
    <cellStyle name="標準 4" xfId="8" xr:uid="{708E9851-542E-4D2F-B0E8-92ACE2F8D049}"/>
    <cellStyle name="標準 5" xfId="10" xr:uid="{1CEBC705-BF5C-4168-94C6-881E74A3F290}"/>
    <cellStyle name="標準_（堀越）【予防介護】運営規程【新】" xfId="5" xr:uid="{00000000-0005-0000-0000-000006000000}"/>
  </cellStyles>
  <dxfs count="1">
    <dxf>
      <font>
        <b/>
        <i val="0"/>
        <color rgb="FFFFC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hcsv13\&#32076;&#29702;&#37096;\Documents%20and%20Settings\&#12464;&#12522;&#12540;&#12531;&#12452;&#12531;&#12480;&#12473;&#12488;&#12522;&#12540;\&#12487;&#12473;&#12463;&#12488;&#12483;&#12503;\GREEN%20INDUSTRY\GI\&#35211;&#31309;&#12418;&#12426;\&#65326;&#65317;&#65332;&#65325;&#65313;&#65326;&#270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salesdb\&#20849;&#26377;&#12501;&#12449;&#12452;&#12523;\Documents%20and%20Settings\Administrator\&#12487;&#12473;&#12463;&#12488;&#12483;&#12503;\&#26032;&#24215;&#24773;&#22577;\7&#26376;\&#26032;&#24215;&#24773;&#22577;062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35.241\&#38306;&#35199;&#12458;&#12501;&#12451;&#12473;1\Users\ymiyashita\AppData\Local\Microsoft\Windows\Temporary%20Internet%20Files\Content.IE5\Y4KQVRUM\170401&#12304;&#12356;&#12378;&#12415;&#20013;&#22830;&#12305;&#30331;&#37682;&#20107;&#38917;&#31561;&#12395;&#12388;&#12356;&#12390;&#12398;&#35500;&#2612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5.33.240\&#38306;&#35199;&#12458;&#12501;&#12451;&#12473;\Users\ymiyashita\AppData\Local\Microsoft\Windows\Temporary%20Internet%20Files\Content.IE5\Y4KQVRUM\170401&#12304;&#12356;&#12378;&#12415;&#20013;&#22830;&#12305;&#30331;&#37682;&#20107;&#38917;&#31561;&#12395;&#12388;&#12356;&#12390;&#12398;&#35500;&#2612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WMS%20H17&#26376;&#27425;\CD-RW\&#24184;&#20250;&#12539;&#12527;&#12479;&#12511;&#20104;&#31639;\&#12527;&#12479;&#12511;&#24441;&#21729;&#20250;\Documents%20and%20Settings\JDL\&#12487;&#12473;&#12463;&#12488;&#12483;&#12503;\&#12465;&#12450;&#12495;&#12454;&#12473;&#21454;&#25903;&#36039;&#26009;(03.2.24&#65289;&#65394;&#65437;&#65408;&#65392;&#65418;&#65392;&#65412;&#23478;&#36035;&#36796;.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carenet.local\sc-pfile-01\nnishimura\9.&#22865;&#32004;&#26360;&#12288;&#37325;&#35500;&#12288;&#36939;&#21942;&#31649;&#29702;&#35215;&#31243;\221001&#37325;&#35500;&#20385;&#26684;&#25913;&#23450;\&#12304;&#38322;&#35239;&#29992;&#12305;&#20171;&#35703;&#12469;&#12540;&#12499;&#12473;&#19968;&#35239;&#32113;&#21512;&#26696;_v16_f&#65288;A4&#32294;&#29256;&#65289;.xlsx" TargetMode="External"/><Relationship Id="rId1" Type="http://schemas.openxmlformats.org/officeDocument/2006/relationships/externalLinkPath" Target="file:///\\carenet.local\sc-pfile-01\nnishimura\9.&#22865;&#32004;&#26360;&#12288;&#37325;&#35500;&#12288;&#36939;&#21942;&#31649;&#29702;&#35215;&#31243;\221001&#37325;&#35500;&#20385;&#26684;&#25913;&#23450;\&#12304;&#38322;&#35239;&#29992;&#12305;&#20171;&#35703;&#12469;&#12540;&#12499;&#12473;&#19968;&#35239;&#32113;&#21512;&#26696;_v16_f&#65288;A4&#32294;&#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hcsv13\&#32076;&#29702;&#37096;\Documents%20and%20Settings\900054\Local%20Settings\Temporary%20Internet%20Files\Content.IE5\8FFRMSP5\&#37428;&#26408;\&#12464;&#12522;&#12540;&#12531;&#12452;&#12531;&#12480;&#12473;&#12488;&#12522;&#12540;\&#35531;&#27714;&#26360;\&#32102;&#19982;&#25511;&#38500;\H16&#29238;&#12398;&#26085;&#31038;&#21729;&#24341;&#33853;&#12375;(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hcsv13\&#32076;&#29702;&#37096;\Documents%20and%20Settings\900054\Local%20Settings\Temporary%20Internet%20Files\Content.IE5\8FFRMSP5\&#35531;&#27714;&#26360;\&#24215;&#33303;&#38283;&#30330;\&#12364;&#12435;&#12371;&#28814;&#38651;&#27671;&#26009;&#35531;&#27714;&#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24529583/AppData/Local/Microsoft/Windows/Temporary%20Internet%20Files/Content.IE5/OW1A1V20/&#9734;JCS&#20107;&#26989;&#25152;&#19968;&#35239;_&#12304;&#26032;&#20107;&#26989;&#25152;&#21517;&#19968;&#35239;&#12305;201901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24529583\AppData\Local\Microsoft\Windows\Temporary%20Internet%20Files\Content.IE5\OW1A1V20\&#9734;JCS&#20107;&#26989;&#25152;&#19968;&#35239;_&#12304;&#26032;&#20107;&#26989;&#25152;&#21517;&#19968;&#35239;&#12305;201901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c-file-01\&#20840;&#31038;&#20849;&#26377;\&#20491;&#21029;&#20849;&#26377;&#12501;&#12457;&#12523;&#12480;\&#22524;&#29577;&#21315;&#33865;&#12289;&#31070;&#22856;&#24029;&#38745;&#23713;&#26412;&#37096;&#8660;&#34892;&#25919;&#35506;\20_&#22865;&#32004;&#26360;&#39006;\01_&#12381;&#12435;&#12413;&#12398;&#23478;\&#9314;&#31070;&#22856;&#24029;\&#9678;&#9678;&#12381;&#12435;&#12413;&#12398;&#23478;_&#32113;&#19968;&#26360;&#24335;&#9678;&#9678;\1804_&#20171;&#35703;&#22865;&#32004;&#26360;&#65288;&#21029;&#34920;&#65289;&#20171;&#35703;&#20445;&#38522;&#32102;&#20184;&#36027;_18040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1309;&#21644;&#12469;&#12509;&#12540;&#12488;&#12471;&#12473;&#12486;&#12512;&#26412;&#31038;/jinji/2011/&#12304;new&#12305;2011_&#36864;&#3288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31309;&#21644;&#12469;&#12509;&#12540;&#12488;&#12471;&#12473;&#12486;&#12512;&#26412;&#31038;\jinji\2011\&#12304;new&#12305;2011_&#36864;&#32887;&#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4.3.77\share\&#20837;&#23621;&#25512;&#36914;&#37096;\1-1%20&#21942;&#26989;&#20225;&#30011;\&#20837;&#36864;&#23621;&#23455;&#32318;&#12539;&#23621;&#23460;&#34920;\2011&#24180;&#24230;&#65288;&#20837;&#36864;&#23621;&#23455;&#32318;&#65289;\&#20837;&#36864;&#21435;&#23455;&#32318;1109\&#20837;&#36864;&#21435;&#23455;&#32318;&#34920;1109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ﾕｰｻﾞｰ設定"/>
      <sheetName val="納品書"/>
      <sheetName val="Macros"/>
      <sheetName val="ATW"/>
      <sheetName val="Lock"/>
      <sheetName val="TemplateInformation"/>
      <sheetName val="ＮＥＴＭＡＮ様"/>
      <sheetName val="マスタ"/>
    </sheetNames>
    <sheetDataSet>
      <sheetData sheetId="0" refreshError="1"/>
      <sheetData sheetId="1" refreshError="1">
        <row r="15">
          <cell r="E15" t="str">
            <v>１－３－７</v>
          </cell>
        </row>
        <row r="22">
          <cell r="E22" t="str">
            <v>消費税</v>
          </cell>
        </row>
        <row r="23">
          <cell r="E23">
            <v>0.05</v>
          </cell>
        </row>
        <row r="47">
          <cell r="F47" t="b">
            <v>0</v>
          </cell>
        </row>
        <row r="48">
          <cell r="F48" t="b">
            <v>0</v>
          </cell>
        </row>
      </sheetData>
      <sheetData sheetId="2" refreshError="1">
        <row r="39">
          <cell r="D39">
            <v>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
      <sheetName val="店舗毎"/>
      <sheetName val="①主要都市比較"/>
    </sheetNames>
    <sheetDataSet>
      <sheetData sheetId="0" refreshError="1">
        <row r="1">
          <cell r="A1">
            <v>0</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row>
        <row r="3">
          <cell r="A3" t="str">
            <v>コード</v>
          </cell>
          <cell r="B3" t="str">
            <v>ｺｰﾄﾞ状況</v>
          </cell>
          <cell r="C3">
            <v>0</v>
          </cell>
          <cell r="D3" t="str">
            <v>業態</v>
          </cell>
          <cell r="E3" t="str">
            <v>店名</v>
          </cell>
          <cell r="F3" t="str">
            <v>店名決定状況</v>
          </cell>
          <cell r="G3" t="str">
            <v>担当者</v>
          </cell>
          <cell r="H3" t="str">
            <v>オープン日</v>
          </cell>
          <cell r="I3" t="str">
            <v>ｵｰﾌﾟﾝ日決定状況</v>
          </cell>
          <cell r="J3" t="str">
            <v>引渡日</v>
          </cell>
          <cell r="K3" t="str">
            <v>時間</v>
          </cell>
          <cell r="L3" t="str">
            <v>納品時間制限</v>
          </cell>
          <cell r="M3" t="str">
            <v>時間</v>
          </cell>
          <cell r="N3" t="str">
            <v>郵便番号</v>
          </cell>
          <cell r="O3" t="str">
            <v>住所①</v>
          </cell>
          <cell r="P3" t="str">
            <v>住所①</v>
          </cell>
          <cell r="Q3" t="str">
            <v>住所②</v>
          </cell>
          <cell r="R3" t="str">
            <v>住所②</v>
          </cell>
          <cell r="S3" t="str">
            <v>沿線名</v>
          </cell>
          <cell r="T3" t="str">
            <v>最寄駅名</v>
          </cell>
          <cell r="U3" t="str">
            <v>徒歩</v>
          </cell>
          <cell r="V3" t="str">
            <v>契約面積</v>
          </cell>
          <cell r="W3" t="str">
            <v>契約面積</v>
          </cell>
          <cell r="X3" t="str">
            <v>フロアー数</v>
          </cell>
          <cell r="Y3" t="str">
            <v>営業日</v>
          </cell>
          <cell r="Z3" t="str">
            <v>営業時間</v>
          </cell>
          <cell r="AA3" t="str">
            <v>電話番号</v>
          </cell>
          <cell r="AB3" t="str">
            <v>ＦＡＸ番号</v>
          </cell>
          <cell r="AC3" t="str">
            <v>ピンク電話番号</v>
          </cell>
          <cell r="AD3" t="str">
            <v>売上予算</v>
          </cell>
          <cell r="AE3" t="str">
            <v>オーナー</v>
          </cell>
          <cell r="AF3" t="str">
            <v>有効坪数</v>
          </cell>
          <cell r="AG3" t="str">
            <v>席数</v>
          </cell>
          <cell r="AH3" t="str">
            <v>席数</v>
          </cell>
          <cell r="AI3" t="str">
            <v>駐車場台数</v>
          </cell>
          <cell r="AJ3" t="str">
            <v>ｶﾗｵｹ有無</v>
          </cell>
          <cell r="AK3" t="str">
            <v>個室数</v>
          </cell>
          <cell r="AL3" t="str">
            <v>連結</v>
          </cell>
          <cell r="AM3" t="str">
            <v>宴会室Ａ</v>
          </cell>
          <cell r="AN3" t="str">
            <v>宴会室Ｂ</v>
          </cell>
          <cell r="AO3" t="str">
            <v>宴会室Ｃ</v>
          </cell>
          <cell r="AP3" t="str">
            <v>宴会室Ｄ</v>
          </cell>
          <cell r="AQ3" t="str">
            <v>Ｅ</v>
          </cell>
          <cell r="AR3" t="str">
            <v>Ｆ</v>
          </cell>
          <cell r="AS3" t="str">
            <v>Ｇ</v>
          </cell>
          <cell r="AT3" t="str">
            <v>Ｈ</v>
          </cell>
          <cell r="AU3" t="str">
            <v>Ｉ</v>
          </cell>
          <cell r="AV3" t="str">
            <v>Ｊ</v>
          </cell>
          <cell r="AW3" t="str">
            <v>小上り数</v>
          </cell>
          <cell r="AX3" t="str">
            <v>ﾄﾞﾘﾝｶｰ</v>
          </cell>
          <cell r="AY3" t="str">
            <v>ﾚｼﾞ</v>
          </cell>
          <cell r="AZ3" t="str">
            <v>ｷｯﾁﾝ</v>
          </cell>
          <cell r="BA3" t="str">
            <v>電気</v>
          </cell>
          <cell r="BB3" t="str">
            <v>水道</v>
          </cell>
          <cell r="BC3" t="str">
            <v>ガス</v>
          </cell>
          <cell r="BD3" t="str">
            <v>アクアクリーン</v>
          </cell>
          <cell r="BE3" t="str">
            <v>キュービクル保守</v>
          </cell>
          <cell r="BF3" t="str">
            <v>新築ＯＲ</v>
          </cell>
          <cell r="BG3" t="str">
            <v>特記/建物の構造・前賃貸人の業態・建物内営業所の位置</v>
          </cell>
          <cell r="BH3" t="str">
            <v>ビル管理会社名</v>
          </cell>
          <cell r="BI3" t="str">
            <v>担当者氏名</v>
          </cell>
          <cell r="BJ3" t="str">
            <v>電話番号</v>
          </cell>
          <cell r="BK3" t="str">
            <v>オーナー様会社名</v>
          </cell>
          <cell r="BL3" t="str">
            <v>役職</v>
          </cell>
          <cell r="BM3" t="str">
            <v>氏名</v>
          </cell>
          <cell r="BN3" t="str">
            <v>郵便番号</v>
          </cell>
          <cell r="BO3" t="str">
            <v>住所</v>
          </cell>
          <cell r="BP3" t="str">
            <v>電話</v>
          </cell>
          <cell r="BQ3" t="str">
            <v>FAX</v>
          </cell>
          <cell r="BR3" t="str">
            <v>仲介会社名</v>
          </cell>
          <cell r="BS3" t="str">
            <v>担当</v>
          </cell>
          <cell r="BT3" t="str">
            <v>電話</v>
          </cell>
          <cell r="BU3" t="str">
            <v>仲介料</v>
          </cell>
          <cell r="BV3" t="str">
            <v>物販についての制約事項</v>
          </cell>
        </row>
        <row r="4">
          <cell r="A4">
            <v>1</v>
          </cell>
          <cell r="B4">
            <v>1</v>
          </cell>
          <cell r="C4">
            <v>0</v>
          </cell>
          <cell r="D4">
            <v>0</v>
          </cell>
          <cell r="E4" t="str">
            <v>高円寺北口</v>
          </cell>
          <cell r="F4">
            <v>0</v>
          </cell>
          <cell r="G4">
            <v>0</v>
          </cell>
          <cell r="H4">
            <v>0</v>
          </cell>
          <cell r="I4">
            <v>0</v>
          </cell>
          <cell r="J4">
            <v>0</v>
          </cell>
          <cell r="K4">
            <v>0</v>
          </cell>
          <cell r="L4">
            <v>0</v>
          </cell>
          <cell r="M4">
            <v>0</v>
          </cell>
          <cell r="N4" t="str">
            <v>166-0002</v>
          </cell>
          <cell r="O4" t="str">
            <v>東京都杉並区高円寺北３－２３－３三進ビルＢ１Ｆ</v>
          </cell>
          <cell r="P4">
            <v>0</v>
          </cell>
          <cell r="Q4">
            <v>0</v>
          </cell>
          <cell r="R4">
            <v>0</v>
          </cell>
          <cell r="S4">
            <v>0</v>
          </cell>
          <cell r="T4">
            <v>0</v>
          </cell>
          <cell r="U4">
            <v>0</v>
          </cell>
          <cell r="V4">
            <v>0</v>
          </cell>
          <cell r="W4">
            <v>0</v>
          </cell>
          <cell r="X4">
            <v>0</v>
          </cell>
          <cell r="Y4">
            <v>0</v>
          </cell>
          <cell r="Z4">
            <v>0</v>
          </cell>
          <cell r="AA4" t="str">
            <v>03-5373-7418</v>
          </cell>
          <cell r="AB4" t="str">
            <v>03-5373-7419</v>
          </cell>
          <cell r="AC4" t="str">
            <v>03-3330-1274</v>
          </cell>
          <cell r="AD4">
            <v>0</v>
          </cell>
          <cell r="AE4">
            <v>0</v>
          </cell>
          <cell r="AF4">
            <v>55</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t="str">
            <v>有限会社三進</v>
          </cell>
          <cell r="BL4" t="str">
            <v>代表取締役</v>
          </cell>
          <cell r="BM4" t="str">
            <v>山崎　喜代</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row>
        <row r="5">
          <cell r="A5">
            <v>2</v>
          </cell>
          <cell r="B5">
            <v>2</v>
          </cell>
          <cell r="C5">
            <v>0</v>
          </cell>
          <cell r="D5">
            <v>0</v>
          </cell>
          <cell r="E5" t="str">
            <v>小田急大和駅前</v>
          </cell>
          <cell r="F5">
            <v>0</v>
          </cell>
          <cell r="G5">
            <v>0</v>
          </cell>
          <cell r="H5">
            <v>0</v>
          </cell>
          <cell r="I5">
            <v>0</v>
          </cell>
          <cell r="J5">
            <v>0</v>
          </cell>
          <cell r="K5">
            <v>0</v>
          </cell>
          <cell r="L5">
            <v>0</v>
          </cell>
          <cell r="M5">
            <v>0</v>
          </cell>
          <cell r="N5" t="str">
            <v>242-0016</v>
          </cell>
          <cell r="O5" t="str">
            <v>神奈川県大和市大和南１－３－３ スズビル３Ｆ</v>
          </cell>
          <cell r="P5">
            <v>0</v>
          </cell>
          <cell r="Q5">
            <v>0</v>
          </cell>
          <cell r="R5">
            <v>0</v>
          </cell>
          <cell r="S5">
            <v>0</v>
          </cell>
          <cell r="T5">
            <v>0</v>
          </cell>
          <cell r="U5">
            <v>0</v>
          </cell>
          <cell r="V5">
            <v>0</v>
          </cell>
          <cell r="W5">
            <v>0</v>
          </cell>
          <cell r="X5">
            <v>0</v>
          </cell>
          <cell r="Y5">
            <v>0</v>
          </cell>
          <cell r="Z5">
            <v>0</v>
          </cell>
          <cell r="AA5" t="str">
            <v>0462-65-1120</v>
          </cell>
          <cell r="AB5" t="str">
            <v>0462-65-1121</v>
          </cell>
          <cell r="AC5" t="str">
            <v>0462-64-3247</v>
          </cell>
          <cell r="AD5">
            <v>0</v>
          </cell>
          <cell r="AE5">
            <v>0</v>
          </cell>
          <cell r="AF5">
            <v>40</v>
          </cell>
          <cell r="AG5" t="str">
            <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t="str">
            <v>代表取締役</v>
          </cell>
          <cell r="BM5" t="str">
            <v>鈴木 英雄</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row>
        <row r="6">
          <cell r="A6">
            <v>3</v>
          </cell>
          <cell r="B6">
            <v>3</v>
          </cell>
          <cell r="C6">
            <v>0</v>
          </cell>
          <cell r="D6">
            <v>0</v>
          </cell>
          <cell r="E6" t="str">
            <v>上大岡</v>
          </cell>
          <cell r="F6">
            <v>0</v>
          </cell>
          <cell r="G6">
            <v>0</v>
          </cell>
          <cell r="H6">
            <v>0</v>
          </cell>
          <cell r="I6">
            <v>0</v>
          </cell>
          <cell r="J6">
            <v>0</v>
          </cell>
          <cell r="K6">
            <v>0</v>
          </cell>
          <cell r="L6">
            <v>0</v>
          </cell>
          <cell r="M6">
            <v>0</v>
          </cell>
          <cell r="N6" t="str">
            <v>233-0002</v>
          </cell>
          <cell r="O6" t="str">
            <v>神奈川県横浜市港南区上大岡西２－１－２８赤い風船ビル３Ｆ</v>
          </cell>
          <cell r="P6">
            <v>0</v>
          </cell>
          <cell r="Q6">
            <v>0</v>
          </cell>
          <cell r="R6">
            <v>0</v>
          </cell>
          <cell r="S6">
            <v>0</v>
          </cell>
          <cell r="T6">
            <v>0</v>
          </cell>
          <cell r="U6">
            <v>0</v>
          </cell>
          <cell r="V6">
            <v>0</v>
          </cell>
          <cell r="W6">
            <v>0</v>
          </cell>
          <cell r="X6">
            <v>0</v>
          </cell>
          <cell r="Y6">
            <v>0</v>
          </cell>
          <cell r="Z6">
            <v>0</v>
          </cell>
          <cell r="AA6" t="str">
            <v>045-840-1385</v>
          </cell>
          <cell r="AB6" t="str">
            <v>045-840-1386</v>
          </cell>
          <cell r="AC6" t="str">
            <v>045-845-8101</v>
          </cell>
          <cell r="AD6">
            <v>0</v>
          </cell>
          <cell r="AE6">
            <v>0</v>
          </cell>
          <cell r="AF6">
            <v>40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t="str">
            <v>株式会社太蔵地所</v>
          </cell>
          <cell r="BL6" t="str">
            <v>代表取締役</v>
          </cell>
          <cell r="BM6" t="str">
            <v>北見　孝一</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row>
        <row r="7">
          <cell r="A7">
            <v>4</v>
          </cell>
          <cell r="B7">
            <v>4</v>
          </cell>
          <cell r="C7">
            <v>0</v>
          </cell>
          <cell r="D7">
            <v>0</v>
          </cell>
          <cell r="E7" t="str">
            <v>八王子三崎町</v>
          </cell>
          <cell r="F7">
            <v>0</v>
          </cell>
          <cell r="G7">
            <v>0</v>
          </cell>
          <cell r="H7">
            <v>0</v>
          </cell>
          <cell r="I7">
            <v>0</v>
          </cell>
          <cell r="J7">
            <v>0</v>
          </cell>
          <cell r="K7">
            <v>0</v>
          </cell>
          <cell r="L7">
            <v>0</v>
          </cell>
          <cell r="M7">
            <v>0</v>
          </cell>
          <cell r="N7" t="str">
            <v>192-0084</v>
          </cell>
          <cell r="O7" t="str">
            <v>東京都八王子市三崎町５－１９ リバー ９ ビル ２Ｆ</v>
          </cell>
          <cell r="P7">
            <v>0</v>
          </cell>
          <cell r="Q7">
            <v>0</v>
          </cell>
          <cell r="R7">
            <v>0</v>
          </cell>
          <cell r="S7">
            <v>0</v>
          </cell>
          <cell r="T7">
            <v>0</v>
          </cell>
          <cell r="U7">
            <v>0</v>
          </cell>
          <cell r="V7">
            <v>0</v>
          </cell>
          <cell r="W7">
            <v>0</v>
          </cell>
          <cell r="X7">
            <v>0</v>
          </cell>
          <cell r="Y7">
            <v>0</v>
          </cell>
          <cell r="Z7">
            <v>0</v>
          </cell>
          <cell r="AA7" t="str">
            <v>0426-20-7900</v>
          </cell>
          <cell r="AB7" t="str">
            <v>0426-20-7901</v>
          </cell>
          <cell r="AC7" t="str">
            <v>0426-25-4955</v>
          </cell>
          <cell r="AD7">
            <v>0</v>
          </cell>
          <cell r="AE7">
            <v>0</v>
          </cell>
          <cell r="AF7">
            <v>79</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t="str">
            <v>株式会社川久保洋行</v>
          </cell>
          <cell r="BL7" t="str">
            <v>代表取締役</v>
          </cell>
          <cell r="BM7" t="str">
            <v>川久保　哲男</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row>
        <row r="8">
          <cell r="A8">
            <v>5</v>
          </cell>
          <cell r="B8">
            <v>0</v>
          </cell>
          <cell r="C8">
            <v>0</v>
          </cell>
          <cell r="D8">
            <v>0</v>
          </cell>
          <cell r="E8" t="str">
            <v>青葉台駅前</v>
          </cell>
          <cell r="F8">
            <v>0</v>
          </cell>
          <cell r="G8">
            <v>0</v>
          </cell>
          <cell r="H8">
            <v>0</v>
          </cell>
          <cell r="I8">
            <v>0</v>
          </cell>
          <cell r="J8">
            <v>0</v>
          </cell>
          <cell r="K8">
            <v>0</v>
          </cell>
          <cell r="L8">
            <v>0</v>
          </cell>
          <cell r="M8">
            <v>0</v>
          </cell>
          <cell r="N8">
            <v>0</v>
          </cell>
          <cell r="O8" t="str">
            <v>神奈川県横浜市青葉区青葉台２－５ ｱﾚｯｸｽ・ﾋﾞﾙ３Ｆ</v>
          </cell>
          <cell r="P8">
            <v>0</v>
          </cell>
          <cell r="Q8">
            <v>0</v>
          </cell>
          <cell r="R8">
            <v>0</v>
          </cell>
          <cell r="S8">
            <v>0</v>
          </cell>
          <cell r="T8">
            <v>0</v>
          </cell>
          <cell r="U8">
            <v>0</v>
          </cell>
          <cell r="V8">
            <v>0</v>
          </cell>
          <cell r="W8">
            <v>0</v>
          </cell>
          <cell r="X8">
            <v>0</v>
          </cell>
          <cell r="Y8">
            <v>0</v>
          </cell>
          <cell r="Z8">
            <v>0</v>
          </cell>
          <cell r="AA8">
            <v>0</v>
          </cell>
          <cell r="AB8">
            <v>0</v>
          </cell>
          <cell r="AC8" t="str">
            <v>045-984-6233</v>
          </cell>
          <cell r="AD8">
            <v>0</v>
          </cell>
          <cell r="AE8">
            <v>0</v>
          </cell>
          <cell r="AF8">
            <v>46</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t="str">
            <v>代表取締役</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row>
        <row r="9">
          <cell r="A9">
            <v>6</v>
          </cell>
          <cell r="B9">
            <v>6</v>
          </cell>
          <cell r="C9">
            <v>0</v>
          </cell>
          <cell r="D9">
            <v>0</v>
          </cell>
          <cell r="E9" t="str">
            <v>荻窪西口</v>
          </cell>
          <cell r="F9">
            <v>0</v>
          </cell>
          <cell r="G9">
            <v>0</v>
          </cell>
          <cell r="H9">
            <v>0</v>
          </cell>
          <cell r="I9">
            <v>0</v>
          </cell>
          <cell r="J9">
            <v>0</v>
          </cell>
          <cell r="K9">
            <v>0</v>
          </cell>
          <cell r="L9">
            <v>0</v>
          </cell>
          <cell r="M9">
            <v>0</v>
          </cell>
          <cell r="N9" t="str">
            <v>167-0043</v>
          </cell>
          <cell r="O9" t="str">
            <v>東京都杉並区上荻１－１３－３ 小河原ビル ４Ｆ</v>
          </cell>
          <cell r="P9">
            <v>0</v>
          </cell>
          <cell r="Q9">
            <v>0</v>
          </cell>
          <cell r="R9">
            <v>0</v>
          </cell>
          <cell r="S9">
            <v>0</v>
          </cell>
          <cell r="T9">
            <v>0</v>
          </cell>
          <cell r="U9">
            <v>0</v>
          </cell>
          <cell r="V9">
            <v>0</v>
          </cell>
          <cell r="W9">
            <v>0</v>
          </cell>
          <cell r="X9">
            <v>0</v>
          </cell>
          <cell r="Y9">
            <v>0</v>
          </cell>
          <cell r="Z9">
            <v>0</v>
          </cell>
          <cell r="AA9" t="str">
            <v>03-5397-7428</v>
          </cell>
          <cell r="AB9" t="str">
            <v>03-5397-7429</v>
          </cell>
          <cell r="AC9" t="str">
            <v>03-3392-4428</v>
          </cell>
          <cell r="AD9">
            <v>0</v>
          </cell>
          <cell r="AE9">
            <v>0</v>
          </cell>
          <cell r="AF9">
            <v>40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t="str">
            <v>株式会社小河原建設</v>
          </cell>
          <cell r="BL9" t="str">
            <v>代表取締役</v>
          </cell>
          <cell r="BM9" t="str">
            <v>小河原　圭介</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row>
        <row r="10">
          <cell r="A10">
            <v>8</v>
          </cell>
          <cell r="B10">
            <v>8</v>
          </cell>
          <cell r="C10">
            <v>0</v>
          </cell>
          <cell r="D10">
            <v>0</v>
          </cell>
          <cell r="E10" t="str">
            <v>中野南口</v>
          </cell>
          <cell r="F10">
            <v>0</v>
          </cell>
          <cell r="G10">
            <v>0</v>
          </cell>
          <cell r="H10">
            <v>0</v>
          </cell>
          <cell r="I10">
            <v>0</v>
          </cell>
          <cell r="J10">
            <v>0</v>
          </cell>
          <cell r="K10">
            <v>0</v>
          </cell>
          <cell r="L10">
            <v>0</v>
          </cell>
          <cell r="M10">
            <v>0</v>
          </cell>
          <cell r="N10" t="str">
            <v>164-0001</v>
          </cell>
          <cell r="O10" t="str">
            <v>東京都中野区中野２－２６－１０ 中村ビル４Ｆ</v>
          </cell>
          <cell r="P10">
            <v>0</v>
          </cell>
          <cell r="Q10">
            <v>0</v>
          </cell>
          <cell r="R10">
            <v>0</v>
          </cell>
          <cell r="S10">
            <v>0</v>
          </cell>
          <cell r="T10">
            <v>0</v>
          </cell>
          <cell r="U10">
            <v>0</v>
          </cell>
          <cell r="V10">
            <v>0</v>
          </cell>
          <cell r="W10">
            <v>0</v>
          </cell>
          <cell r="X10">
            <v>0</v>
          </cell>
          <cell r="Y10">
            <v>0</v>
          </cell>
          <cell r="Z10">
            <v>0</v>
          </cell>
          <cell r="AA10" t="str">
            <v>03-5385-7418</v>
          </cell>
          <cell r="AB10" t="str">
            <v>03-5385-7419</v>
          </cell>
          <cell r="AC10" t="str">
            <v>03-3229-3483</v>
          </cell>
          <cell r="AD10">
            <v>0</v>
          </cell>
          <cell r="AE10">
            <v>0</v>
          </cell>
          <cell r="AF10">
            <v>42</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t="str">
            <v>株式会社中富</v>
          </cell>
          <cell r="BL10" t="str">
            <v>代表取締役</v>
          </cell>
          <cell r="BM10" t="str">
            <v>中村　貢也</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row>
        <row r="11">
          <cell r="A11">
            <v>9</v>
          </cell>
          <cell r="B11">
            <v>9</v>
          </cell>
          <cell r="C11">
            <v>0</v>
          </cell>
          <cell r="D11">
            <v>0</v>
          </cell>
          <cell r="E11" t="str">
            <v>西千葉駅前</v>
          </cell>
          <cell r="F11">
            <v>0</v>
          </cell>
          <cell r="G11">
            <v>0</v>
          </cell>
          <cell r="H11">
            <v>0</v>
          </cell>
          <cell r="I11">
            <v>0</v>
          </cell>
          <cell r="J11">
            <v>0</v>
          </cell>
          <cell r="K11">
            <v>0</v>
          </cell>
          <cell r="L11">
            <v>0</v>
          </cell>
          <cell r="M11">
            <v>0</v>
          </cell>
          <cell r="N11" t="str">
            <v>260-0033</v>
          </cell>
          <cell r="O11" t="str">
            <v>千葉県千葉市中央区春日２－２３－６NCビル２Ｆ</v>
          </cell>
          <cell r="P11">
            <v>0</v>
          </cell>
          <cell r="Q11">
            <v>0</v>
          </cell>
          <cell r="R11">
            <v>0</v>
          </cell>
          <cell r="S11">
            <v>0</v>
          </cell>
          <cell r="T11">
            <v>0</v>
          </cell>
          <cell r="U11">
            <v>0</v>
          </cell>
          <cell r="V11">
            <v>0</v>
          </cell>
          <cell r="W11">
            <v>0</v>
          </cell>
          <cell r="X11">
            <v>0</v>
          </cell>
          <cell r="Y11">
            <v>0</v>
          </cell>
          <cell r="Z11">
            <v>0</v>
          </cell>
          <cell r="AA11" t="str">
            <v>043-238-1261</v>
          </cell>
          <cell r="AB11" t="str">
            <v>043-238-1262</v>
          </cell>
          <cell r="AC11" t="str">
            <v>043-243-8100</v>
          </cell>
          <cell r="AD11">
            <v>0</v>
          </cell>
          <cell r="AE11">
            <v>0</v>
          </cell>
          <cell r="AF11">
            <v>72</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t="str">
            <v>株式会社ナッサ商事</v>
          </cell>
          <cell r="BL11" t="str">
            <v>代表取締役</v>
          </cell>
          <cell r="BM11" t="str">
            <v>秋山　桂一</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row>
        <row r="12">
          <cell r="A12">
            <v>10</v>
          </cell>
          <cell r="B12">
            <v>10</v>
          </cell>
          <cell r="C12">
            <v>0</v>
          </cell>
          <cell r="D12">
            <v>0</v>
          </cell>
          <cell r="E12" t="str">
            <v>藤沢クッチーネ４Ｆ</v>
          </cell>
          <cell r="F12">
            <v>0</v>
          </cell>
          <cell r="G12">
            <v>0</v>
          </cell>
          <cell r="H12">
            <v>0</v>
          </cell>
          <cell r="I12">
            <v>0</v>
          </cell>
          <cell r="J12">
            <v>0</v>
          </cell>
          <cell r="K12">
            <v>0</v>
          </cell>
          <cell r="L12">
            <v>0</v>
          </cell>
          <cell r="M12">
            <v>0</v>
          </cell>
          <cell r="N12" t="str">
            <v>251-0055</v>
          </cell>
          <cell r="O12" t="str">
            <v>神奈川県藤沢市南藤沢2-1-2ｸｯﾁｰﾈﾋﾞﾙ4F</v>
          </cell>
          <cell r="P12">
            <v>0</v>
          </cell>
          <cell r="Q12">
            <v>0</v>
          </cell>
          <cell r="R12">
            <v>0</v>
          </cell>
          <cell r="S12">
            <v>0</v>
          </cell>
          <cell r="T12">
            <v>0</v>
          </cell>
          <cell r="U12">
            <v>0</v>
          </cell>
          <cell r="V12">
            <v>0</v>
          </cell>
          <cell r="W12">
            <v>0</v>
          </cell>
          <cell r="X12">
            <v>0</v>
          </cell>
          <cell r="Y12">
            <v>0</v>
          </cell>
          <cell r="Z12">
            <v>0</v>
          </cell>
          <cell r="AA12" t="str">
            <v>0466-29-2270</v>
          </cell>
          <cell r="AB12" t="str">
            <v>0466-29-2271</v>
          </cell>
          <cell r="AC12" t="str">
            <v>0466-22-6668</v>
          </cell>
          <cell r="AD12">
            <v>0</v>
          </cell>
          <cell r="AE12">
            <v>0</v>
          </cell>
          <cell r="AF12">
            <v>127</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株式会社クレディセゾン</v>
          </cell>
          <cell r="BL12" t="str">
            <v>館長</v>
          </cell>
          <cell r="BM12" t="str">
            <v>黛　義章</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row>
        <row r="13">
          <cell r="A13">
            <v>11</v>
          </cell>
          <cell r="B13">
            <v>0</v>
          </cell>
          <cell r="C13">
            <v>0</v>
          </cell>
          <cell r="D13">
            <v>0</v>
          </cell>
          <cell r="E13" t="str">
            <v>稲毛</v>
          </cell>
          <cell r="F13">
            <v>0</v>
          </cell>
          <cell r="G13">
            <v>0</v>
          </cell>
          <cell r="H13">
            <v>0</v>
          </cell>
          <cell r="I13">
            <v>0</v>
          </cell>
          <cell r="J13">
            <v>0</v>
          </cell>
          <cell r="K13">
            <v>0</v>
          </cell>
          <cell r="L13">
            <v>0</v>
          </cell>
          <cell r="M13">
            <v>0</v>
          </cell>
          <cell r="N13">
            <v>0</v>
          </cell>
          <cell r="O13" t="str">
            <v>千葉県千葉市稲毛区稲毛東3-17-10ｴﾇﾋﾞﾙ稲毛 １Ｆ</v>
          </cell>
          <cell r="P13">
            <v>0</v>
          </cell>
          <cell r="Q13">
            <v>0</v>
          </cell>
          <cell r="R13">
            <v>0</v>
          </cell>
          <cell r="S13">
            <v>0</v>
          </cell>
          <cell r="T13">
            <v>0</v>
          </cell>
          <cell r="U13">
            <v>0</v>
          </cell>
          <cell r="V13">
            <v>0</v>
          </cell>
          <cell r="W13">
            <v>0</v>
          </cell>
          <cell r="X13">
            <v>0</v>
          </cell>
          <cell r="Y13">
            <v>0</v>
          </cell>
          <cell r="Z13">
            <v>0</v>
          </cell>
          <cell r="AA13" t="str">
            <v>043-238-1461</v>
          </cell>
          <cell r="AB13" t="str">
            <v>043-238-1462</v>
          </cell>
          <cell r="AC13" t="str">
            <v>043-243-5988</v>
          </cell>
          <cell r="AD13">
            <v>0</v>
          </cell>
          <cell r="AE13">
            <v>0</v>
          </cell>
          <cell r="AF13">
            <v>31</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row>
        <row r="14">
          <cell r="A14">
            <v>12</v>
          </cell>
          <cell r="B14">
            <v>12</v>
          </cell>
          <cell r="C14">
            <v>0</v>
          </cell>
          <cell r="D14">
            <v>0</v>
          </cell>
          <cell r="E14" t="str">
            <v>八王子五番街</v>
          </cell>
          <cell r="F14">
            <v>0</v>
          </cell>
          <cell r="G14">
            <v>0</v>
          </cell>
          <cell r="H14">
            <v>0</v>
          </cell>
          <cell r="I14">
            <v>0</v>
          </cell>
          <cell r="J14">
            <v>0</v>
          </cell>
          <cell r="K14">
            <v>0</v>
          </cell>
          <cell r="L14">
            <v>0</v>
          </cell>
          <cell r="M14">
            <v>0</v>
          </cell>
          <cell r="N14" t="str">
            <v>192-0082</v>
          </cell>
          <cell r="O14" t="str">
            <v>東京都八王子市東町１２－１４栗原ビル ４Ｆ</v>
          </cell>
          <cell r="P14">
            <v>0</v>
          </cell>
          <cell r="Q14">
            <v>0</v>
          </cell>
          <cell r="R14">
            <v>0</v>
          </cell>
          <cell r="S14">
            <v>0</v>
          </cell>
          <cell r="T14">
            <v>0</v>
          </cell>
          <cell r="U14">
            <v>0</v>
          </cell>
          <cell r="V14">
            <v>0</v>
          </cell>
          <cell r="W14">
            <v>0</v>
          </cell>
          <cell r="X14">
            <v>0</v>
          </cell>
          <cell r="Y14">
            <v>0</v>
          </cell>
          <cell r="Z14">
            <v>0</v>
          </cell>
          <cell r="AA14" t="str">
            <v>0426-60-7515</v>
          </cell>
          <cell r="AB14" t="str">
            <v>0426-60-7516</v>
          </cell>
          <cell r="AC14" t="str">
            <v>0426-48-0321</v>
          </cell>
          <cell r="AD14">
            <v>0</v>
          </cell>
          <cell r="AE14">
            <v>0</v>
          </cell>
          <cell r="AF14">
            <v>53</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t="str">
            <v>取締役社長</v>
          </cell>
          <cell r="BM14" t="str">
            <v>加藤　晃助</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row>
        <row r="15">
          <cell r="A15">
            <v>13</v>
          </cell>
          <cell r="B15">
            <v>13</v>
          </cell>
          <cell r="C15">
            <v>0</v>
          </cell>
          <cell r="D15">
            <v>0</v>
          </cell>
          <cell r="E15" t="str">
            <v>笹塚</v>
          </cell>
          <cell r="F15">
            <v>0</v>
          </cell>
          <cell r="G15">
            <v>0</v>
          </cell>
          <cell r="H15">
            <v>0</v>
          </cell>
          <cell r="I15">
            <v>0</v>
          </cell>
          <cell r="J15">
            <v>0</v>
          </cell>
          <cell r="K15">
            <v>0</v>
          </cell>
          <cell r="L15">
            <v>0</v>
          </cell>
          <cell r="M15">
            <v>0</v>
          </cell>
          <cell r="N15" t="str">
            <v>151-0073</v>
          </cell>
          <cell r="O15" t="str">
            <v>東京都渋谷区笹塚１-２１-１１杉本ビル２Ｆ</v>
          </cell>
          <cell r="P15">
            <v>0</v>
          </cell>
          <cell r="Q15">
            <v>0</v>
          </cell>
          <cell r="R15">
            <v>0</v>
          </cell>
          <cell r="S15">
            <v>0</v>
          </cell>
          <cell r="T15">
            <v>0</v>
          </cell>
          <cell r="U15">
            <v>0</v>
          </cell>
          <cell r="V15">
            <v>0</v>
          </cell>
          <cell r="W15">
            <v>0</v>
          </cell>
          <cell r="X15">
            <v>0</v>
          </cell>
          <cell r="Y15">
            <v>0</v>
          </cell>
          <cell r="Z15">
            <v>0</v>
          </cell>
          <cell r="AA15" t="str">
            <v>03-5478-7540</v>
          </cell>
          <cell r="AB15" t="str">
            <v>03-5478-7608</v>
          </cell>
          <cell r="AC15" t="str">
            <v>03-3469-6654</v>
          </cell>
          <cell r="AD15">
            <v>0</v>
          </cell>
          <cell r="AE15">
            <v>0</v>
          </cell>
          <cell r="AF15">
            <v>37</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t="str">
            <v>杉本　眞琴</v>
          </cell>
        </row>
        <row r="16">
          <cell r="A16">
            <v>14</v>
          </cell>
          <cell r="B16">
            <v>14</v>
          </cell>
          <cell r="C16">
            <v>0</v>
          </cell>
          <cell r="D16">
            <v>0</v>
          </cell>
          <cell r="E16" t="str">
            <v>ＪＲ川越西口</v>
          </cell>
          <cell r="F16">
            <v>0</v>
          </cell>
          <cell r="G16">
            <v>0</v>
          </cell>
          <cell r="H16">
            <v>0</v>
          </cell>
          <cell r="I16">
            <v>0</v>
          </cell>
          <cell r="J16">
            <v>0</v>
          </cell>
          <cell r="K16">
            <v>0</v>
          </cell>
          <cell r="L16">
            <v>0</v>
          </cell>
          <cell r="M16">
            <v>0</v>
          </cell>
          <cell r="N16" t="str">
            <v>350-1123</v>
          </cell>
          <cell r="O16" t="str">
            <v>埼玉県川越市脇田本町１６-３堀ビル２Ｆ</v>
          </cell>
          <cell r="P16">
            <v>0</v>
          </cell>
          <cell r="Q16">
            <v>0</v>
          </cell>
          <cell r="R16">
            <v>0</v>
          </cell>
          <cell r="S16">
            <v>0</v>
          </cell>
          <cell r="T16">
            <v>0</v>
          </cell>
          <cell r="U16">
            <v>0</v>
          </cell>
          <cell r="V16">
            <v>0</v>
          </cell>
          <cell r="W16">
            <v>0</v>
          </cell>
          <cell r="X16">
            <v>0</v>
          </cell>
          <cell r="Y16">
            <v>0</v>
          </cell>
          <cell r="Z16">
            <v>0</v>
          </cell>
          <cell r="AA16" t="str">
            <v>0492-40-1740</v>
          </cell>
          <cell r="AB16" t="str">
            <v>0492-40-1741</v>
          </cell>
          <cell r="AC16" t="str">
            <v>0492-47-6606</v>
          </cell>
          <cell r="AD16">
            <v>0</v>
          </cell>
          <cell r="AE16">
            <v>0</v>
          </cell>
          <cell r="AF16">
            <v>36</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t="str">
            <v>堀　孝</v>
          </cell>
        </row>
        <row r="17">
          <cell r="A17">
            <v>15</v>
          </cell>
          <cell r="B17">
            <v>15</v>
          </cell>
          <cell r="C17">
            <v>0</v>
          </cell>
          <cell r="D17">
            <v>0</v>
          </cell>
          <cell r="E17" t="str">
            <v>蒲田西口</v>
          </cell>
          <cell r="F17">
            <v>0</v>
          </cell>
          <cell r="G17">
            <v>0</v>
          </cell>
          <cell r="H17">
            <v>0</v>
          </cell>
          <cell r="I17">
            <v>0</v>
          </cell>
          <cell r="J17">
            <v>0</v>
          </cell>
          <cell r="K17">
            <v>0</v>
          </cell>
          <cell r="L17">
            <v>0</v>
          </cell>
          <cell r="M17">
            <v>0</v>
          </cell>
          <cell r="N17" t="str">
            <v>144-0051</v>
          </cell>
          <cell r="O17" t="str">
            <v>東京都大田区西蒲田７-６７-１０-</v>
          </cell>
          <cell r="P17">
            <v>0</v>
          </cell>
          <cell r="Q17">
            <v>0</v>
          </cell>
          <cell r="R17">
            <v>0</v>
          </cell>
          <cell r="S17">
            <v>0</v>
          </cell>
          <cell r="T17">
            <v>0</v>
          </cell>
          <cell r="U17">
            <v>0</v>
          </cell>
          <cell r="V17">
            <v>0</v>
          </cell>
          <cell r="W17">
            <v>0</v>
          </cell>
          <cell r="X17">
            <v>0</v>
          </cell>
          <cell r="Y17">
            <v>0</v>
          </cell>
          <cell r="Z17">
            <v>0</v>
          </cell>
          <cell r="AA17" t="str">
            <v>03-5703-6000</v>
          </cell>
          <cell r="AB17" t="str">
            <v>03-5703-6089</v>
          </cell>
          <cell r="AC17" t="str">
            <v>03-3783-1788</v>
          </cell>
          <cell r="AD17">
            <v>0</v>
          </cell>
          <cell r="AE17">
            <v>0</v>
          </cell>
          <cell r="AF17">
            <v>61</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t="str">
            <v>株式会社和昌</v>
          </cell>
          <cell r="BL17" t="str">
            <v>代表取締役</v>
          </cell>
          <cell r="BM17" t="str">
            <v>甲屋　慶治</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row>
        <row r="18">
          <cell r="A18">
            <v>16</v>
          </cell>
          <cell r="B18">
            <v>16</v>
          </cell>
          <cell r="C18">
            <v>0</v>
          </cell>
          <cell r="D18">
            <v>0</v>
          </cell>
          <cell r="E18" t="str">
            <v>用賀南口Ｂ１Ｆ</v>
          </cell>
          <cell r="F18">
            <v>0</v>
          </cell>
          <cell r="G18">
            <v>0</v>
          </cell>
          <cell r="H18">
            <v>0</v>
          </cell>
          <cell r="I18">
            <v>0</v>
          </cell>
          <cell r="J18">
            <v>0</v>
          </cell>
          <cell r="K18">
            <v>0</v>
          </cell>
          <cell r="L18">
            <v>0</v>
          </cell>
          <cell r="M18">
            <v>0</v>
          </cell>
          <cell r="N18" t="str">
            <v>158-0097</v>
          </cell>
          <cell r="O18" t="str">
            <v>東京都世田谷区用賀２－４１平成ビルＢ１Ｆ</v>
          </cell>
          <cell r="P18">
            <v>0</v>
          </cell>
          <cell r="Q18">
            <v>0</v>
          </cell>
          <cell r="R18">
            <v>0</v>
          </cell>
          <cell r="S18">
            <v>0</v>
          </cell>
          <cell r="T18">
            <v>0</v>
          </cell>
          <cell r="U18">
            <v>0</v>
          </cell>
          <cell r="V18">
            <v>0</v>
          </cell>
          <cell r="W18">
            <v>0</v>
          </cell>
          <cell r="X18">
            <v>0</v>
          </cell>
          <cell r="Y18">
            <v>0</v>
          </cell>
          <cell r="Z18">
            <v>0</v>
          </cell>
          <cell r="AA18" t="str">
            <v>03-5491-7098</v>
          </cell>
          <cell r="AB18" t="str">
            <v>03-5491-7098</v>
          </cell>
          <cell r="AC18" t="str">
            <v>03-3709-6583</v>
          </cell>
          <cell r="AD18">
            <v>0</v>
          </cell>
          <cell r="AE18">
            <v>0</v>
          </cell>
          <cell r="AF18">
            <v>48</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t="str">
            <v>飯田　博</v>
          </cell>
        </row>
        <row r="19">
          <cell r="A19">
            <v>17</v>
          </cell>
          <cell r="B19">
            <v>17</v>
          </cell>
          <cell r="C19">
            <v>0</v>
          </cell>
          <cell r="D19">
            <v>0</v>
          </cell>
          <cell r="E19" t="str">
            <v>三ツ境南口</v>
          </cell>
          <cell r="F19">
            <v>0</v>
          </cell>
          <cell r="G19">
            <v>0</v>
          </cell>
          <cell r="H19">
            <v>0</v>
          </cell>
          <cell r="I19">
            <v>0</v>
          </cell>
          <cell r="J19">
            <v>0</v>
          </cell>
          <cell r="K19">
            <v>0</v>
          </cell>
          <cell r="L19">
            <v>0</v>
          </cell>
          <cell r="M19">
            <v>0</v>
          </cell>
          <cell r="N19" t="str">
            <v>246-0022</v>
          </cell>
          <cell r="O19" t="str">
            <v>神奈川県横浜市瀬谷区三ツ境１５－４葵ビル２Ｆ</v>
          </cell>
          <cell r="P19">
            <v>0</v>
          </cell>
          <cell r="Q19">
            <v>0</v>
          </cell>
          <cell r="R19">
            <v>0</v>
          </cell>
          <cell r="S19">
            <v>0</v>
          </cell>
          <cell r="T19">
            <v>0</v>
          </cell>
          <cell r="U19">
            <v>0</v>
          </cell>
          <cell r="V19">
            <v>0</v>
          </cell>
          <cell r="W19">
            <v>0</v>
          </cell>
          <cell r="X19">
            <v>0</v>
          </cell>
          <cell r="Y19">
            <v>0</v>
          </cell>
          <cell r="Z19">
            <v>0</v>
          </cell>
          <cell r="AA19" t="str">
            <v>045-369-1129</v>
          </cell>
          <cell r="AB19" t="str">
            <v>045-369-1129</v>
          </cell>
          <cell r="AC19" t="str">
            <v>045-363-6849</v>
          </cell>
          <cell r="AD19">
            <v>0</v>
          </cell>
          <cell r="AE19">
            <v>0</v>
          </cell>
          <cell r="AF19">
            <v>52</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t="str">
            <v>木我　千鳥</v>
          </cell>
        </row>
        <row r="20">
          <cell r="A20">
            <v>17</v>
          </cell>
          <cell r="B20" t="str">
            <v>確定</v>
          </cell>
          <cell r="C20" t="str">
            <v>増床</v>
          </cell>
          <cell r="D20" t="str">
            <v>和民</v>
          </cell>
          <cell r="E20" t="str">
            <v>三ツ境南口</v>
          </cell>
          <cell r="F20" t="str">
            <v>確定</v>
          </cell>
          <cell r="G20" t="str">
            <v>日比</v>
          </cell>
          <cell r="H20">
            <v>36844</v>
          </cell>
          <cell r="I20" t="str">
            <v>確定</v>
          </cell>
          <cell r="J20">
            <v>36840</v>
          </cell>
          <cell r="K20">
            <v>0.45833333333333331</v>
          </cell>
          <cell r="L20">
            <v>36839</v>
          </cell>
          <cell r="M20">
            <v>0.625</v>
          </cell>
          <cell r="N20" t="str">
            <v>246-0022</v>
          </cell>
          <cell r="O20" t="str">
            <v>神奈川県横浜市瀬谷区三ﾂ境１５－４</v>
          </cell>
          <cell r="P20" t="str">
            <v>確定</v>
          </cell>
          <cell r="Q20" t="str">
            <v>葵ビル２，３階</v>
          </cell>
          <cell r="R20" t="str">
            <v>確定</v>
          </cell>
          <cell r="S20" t="str">
            <v>相鉄本線</v>
          </cell>
          <cell r="T20" t="str">
            <v>三ツ境</v>
          </cell>
          <cell r="U20">
            <v>3</v>
          </cell>
          <cell r="V20">
            <v>62.12</v>
          </cell>
          <cell r="W20" t="str">
            <v>確定</v>
          </cell>
          <cell r="X20">
            <v>2</v>
          </cell>
          <cell r="Y20" t="str">
            <v>年中無休</v>
          </cell>
          <cell r="Z20" t="str">
            <v>17:00～翌日3:00</v>
          </cell>
          <cell r="AA20" t="str">
            <v>045-369-1129</v>
          </cell>
          <cell r="AB20" t="str">
            <v>045-369-1132</v>
          </cell>
          <cell r="AC20" t="str">
            <v>045-363-6849</v>
          </cell>
          <cell r="AD20">
            <v>12500</v>
          </cell>
          <cell r="AE20" t="str">
            <v>木我千鳥　木我薫</v>
          </cell>
          <cell r="AF20">
            <v>56.55</v>
          </cell>
          <cell r="AG20">
            <v>113</v>
          </cell>
          <cell r="AH20" t="str">
            <v>確定</v>
          </cell>
          <cell r="AI20">
            <v>0</v>
          </cell>
          <cell r="AJ20" t="str">
            <v>なし</v>
          </cell>
          <cell r="AK20">
            <v>2</v>
          </cell>
          <cell r="AL20" t="str">
            <v>Ａ＋Ｂ</v>
          </cell>
          <cell r="AM20">
            <v>16</v>
          </cell>
          <cell r="AN20">
            <v>15</v>
          </cell>
          <cell r="AO20">
            <v>0</v>
          </cell>
          <cell r="AP20">
            <v>0</v>
          </cell>
          <cell r="AQ20">
            <v>0</v>
          </cell>
          <cell r="AR20">
            <v>0</v>
          </cell>
          <cell r="AS20">
            <v>0</v>
          </cell>
          <cell r="AT20">
            <v>0</v>
          </cell>
          <cell r="AU20">
            <v>0</v>
          </cell>
          <cell r="AV20">
            <v>0</v>
          </cell>
          <cell r="AW20">
            <v>40</v>
          </cell>
          <cell r="AX20">
            <v>1</v>
          </cell>
          <cell r="AY20">
            <v>1</v>
          </cell>
          <cell r="AZ20">
            <v>1</v>
          </cell>
          <cell r="BA20" t="str">
            <v>未定</v>
          </cell>
          <cell r="BB20" t="str">
            <v>未定</v>
          </cell>
          <cell r="BC20" t="str">
            <v>未定</v>
          </cell>
        </row>
        <row r="21">
          <cell r="A21">
            <v>18</v>
          </cell>
          <cell r="B21">
            <v>18</v>
          </cell>
          <cell r="C21">
            <v>0</v>
          </cell>
          <cell r="D21">
            <v>0</v>
          </cell>
          <cell r="E21" t="str">
            <v>大船東口B1F</v>
          </cell>
          <cell r="F21">
            <v>0</v>
          </cell>
          <cell r="G21">
            <v>0</v>
          </cell>
          <cell r="H21">
            <v>0</v>
          </cell>
          <cell r="I21">
            <v>0</v>
          </cell>
          <cell r="J21">
            <v>0</v>
          </cell>
          <cell r="K21">
            <v>0</v>
          </cell>
          <cell r="L21">
            <v>0</v>
          </cell>
          <cell r="M21">
            <v>0</v>
          </cell>
          <cell r="N21" t="str">
            <v>247-0056</v>
          </cell>
          <cell r="O21" t="str">
            <v>神奈川県鎌倉市大船1-6-5 第45東京ﾋﾞﾙﾃﾞｨﾝｸﾞB 1F</v>
          </cell>
          <cell r="P21">
            <v>0</v>
          </cell>
          <cell r="Q21">
            <v>0</v>
          </cell>
          <cell r="R21">
            <v>0</v>
          </cell>
          <cell r="S21">
            <v>0</v>
          </cell>
          <cell r="T21">
            <v>0</v>
          </cell>
          <cell r="U21">
            <v>0</v>
          </cell>
          <cell r="V21">
            <v>0</v>
          </cell>
          <cell r="W21">
            <v>0</v>
          </cell>
          <cell r="X21">
            <v>0</v>
          </cell>
          <cell r="Y21">
            <v>0</v>
          </cell>
          <cell r="Z21">
            <v>0</v>
          </cell>
          <cell r="AA21" t="str">
            <v>0467-41-1691</v>
          </cell>
          <cell r="AB21" t="str">
            <v>0467-41-1329</v>
          </cell>
          <cell r="AC21" t="str">
            <v>0467-46-6800</v>
          </cell>
          <cell r="AD21">
            <v>0</v>
          </cell>
          <cell r="AE21">
            <v>0</v>
          </cell>
          <cell r="AF21">
            <v>47</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t="str">
            <v>東京ビルディング株式会社</v>
          </cell>
          <cell r="BL21" t="str">
            <v>代表取締役</v>
          </cell>
          <cell r="BM21" t="str">
            <v>高橋　昭彦</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row>
        <row r="22">
          <cell r="A22">
            <v>19</v>
          </cell>
          <cell r="B22">
            <v>19</v>
          </cell>
          <cell r="C22">
            <v>0</v>
          </cell>
          <cell r="D22">
            <v>0</v>
          </cell>
          <cell r="E22" t="str">
            <v>大久保北口</v>
          </cell>
          <cell r="F22">
            <v>0</v>
          </cell>
          <cell r="G22">
            <v>0</v>
          </cell>
          <cell r="H22">
            <v>0</v>
          </cell>
          <cell r="I22">
            <v>0</v>
          </cell>
          <cell r="J22">
            <v>0</v>
          </cell>
          <cell r="K22">
            <v>0</v>
          </cell>
          <cell r="L22">
            <v>0</v>
          </cell>
          <cell r="M22">
            <v>0</v>
          </cell>
          <cell r="N22" t="str">
            <v>169-0073</v>
          </cell>
          <cell r="O22" t="str">
            <v>東京都新宿区百人町１－１９－１４第11東京ﾋﾞﾙﾃﾞｨﾝｸﾞ 2F</v>
          </cell>
          <cell r="P22">
            <v>0</v>
          </cell>
          <cell r="Q22">
            <v>0</v>
          </cell>
          <cell r="R22">
            <v>0</v>
          </cell>
          <cell r="S22">
            <v>0</v>
          </cell>
          <cell r="T22">
            <v>0</v>
          </cell>
          <cell r="U22">
            <v>0</v>
          </cell>
          <cell r="V22">
            <v>0</v>
          </cell>
          <cell r="W22">
            <v>0</v>
          </cell>
          <cell r="X22">
            <v>0</v>
          </cell>
          <cell r="Y22">
            <v>0</v>
          </cell>
          <cell r="Z22">
            <v>0</v>
          </cell>
          <cell r="AA22" t="str">
            <v>03-5332-7325</v>
          </cell>
          <cell r="AB22" t="str">
            <v>03-5332-7326</v>
          </cell>
          <cell r="AC22" t="str">
            <v>03-3661-0131</v>
          </cell>
          <cell r="AD22">
            <v>0</v>
          </cell>
          <cell r="AE22">
            <v>0</v>
          </cell>
          <cell r="AF22">
            <v>35</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t="str">
            <v>東京ビルディング株式会社</v>
          </cell>
          <cell r="BL22" t="str">
            <v>代表取締役</v>
          </cell>
          <cell r="BM22" t="str">
            <v>高橋　昭彦</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row>
        <row r="23">
          <cell r="A23">
            <v>20</v>
          </cell>
          <cell r="B23">
            <v>0</v>
          </cell>
          <cell r="C23">
            <v>0</v>
          </cell>
          <cell r="D23">
            <v>0</v>
          </cell>
          <cell r="E23" t="str">
            <v>池袋西口９Ｆ</v>
          </cell>
          <cell r="F23">
            <v>0</v>
          </cell>
          <cell r="G23">
            <v>0</v>
          </cell>
          <cell r="H23">
            <v>0</v>
          </cell>
          <cell r="I23">
            <v>0</v>
          </cell>
          <cell r="J23">
            <v>0</v>
          </cell>
          <cell r="K23">
            <v>0</v>
          </cell>
          <cell r="L23">
            <v>0</v>
          </cell>
          <cell r="M23">
            <v>0</v>
          </cell>
          <cell r="N23" t="str">
            <v>171-0021</v>
          </cell>
          <cell r="O23" t="str">
            <v>東京都豊島区西池袋1-23-1ｴﾙｸﾙｰｾﾋﾞﾙ9F</v>
          </cell>
          <cell r="P23">
            <v>0</v>
          </cell>
          <cell r="Q23">
            <v>0</v>
          </cell>
          <cell r="R23">
            <v>0</v>
          </cell>
          <cell r="S23">
            <v>0</v>
          </cell>
          <cell r="T23">
            <v>0</v>
          </cell>
          <cell r="U23">
            <v>0</v>
          </cell>
          <cell r="V23">
            <v>0</v>
          </cell>
          <cell r="W23">
            <v>0</v>
          </cell>
          <cell r="X23">
            <v>0</v>
          </cell>
          <cell r="Y23">
            <v>0</v>
          </cell>
          <cell r="Z23">
            <v>0</v>
          </cell>
          <cell r="AA23" t="str">
            <v>03-5956-7372</v>
          </cell>
          <cell r="AB23" t="str">
            <v>03-5956-7374</v>
          </cell>
          <cell r="AC23" t="str">
            <v>03-5951-3863</v>
          </cell>
          <cell r="AD23">
            <v>0</v>
          </cell>
          <cell r="AE23">
            <v>0</v>
          </cell>
          <cell r="AF23">
            <v>71</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row>
        <row r="24">
          <cell r="A24">
            <v>21</v>
          </cell>
          <cell r="B24">
            <v>0</v>
          </cell>
          <cell r="C24">
            <v>0</v>
          </cell>
          <cell r="D24">
            <v>0</v>
          </cell>
          <cell r="E24" t="str">
            <v>綱島西口</v>
          </cell>
          <cell r="F24">
            <v>0</v>
          </cell>
          <cell r="G24">
            <v>0</v>
          </cell>
          <cell r="H24">
            <v>0</v>
          </cell>
          <cell r="I24">
            <v>0</v>
          </cell>
          <cell r="J24">
            <v>0</v>
          </cell>
          <cell r="K24">
            <v>0</v>
          </cell>
          <cell r="L24">
            <v>0</v>
          </cell>
          <cell r="M24">
            <v>0</v>
          </cell>
          <cell r="N24">
            <v>0</v>
          </cell>
          <cell r="O24" t="str">
            <v>神奈川県横浜市港北区綱島西1-7-8第82東京ﾋﾞﾙﾃﾞｨﾝｸﾞ 2F</v>
          </cell>
          <cell r="P24">
            <v>0</v>
          </cell>
          <cell r="Q24">
            <v>0</v>
          </cell>
          <cell r="R24">
            <v>0</v>
          </cell>
          <cell r="S24">
            <v>0</v>
          </cell>
          <cell r="T24">
            <v>0</v>
          </cell>
          <cell r="U24">
            <v>0</v>
          </cell>
          <cell r="V24">
            <v>0</v>
          </cell>
          <cell r="W24">
            <v>0</v>
          </cell>
          <cell r="X24">
            <v>0</v>
          </cell>
          <cell r="Y24">
            <v>0</v>
          </cell>
          <cell r="Z24">
            <v>0</v>
          </cell>
          <cell r="AA24" t="str">
            <v>045-540-1521</v>
          </cell>
          <cell r="AB24">
            <v>0</v>
          </cell>
          <cell r="AC24" t="str">
            <v>045-542-9494</v>
          </cell>
          <cell r="AD24">
            <v>0</v>
          </cell>
          <cell r="AE24">
            <v>0</v>
          </cell>
          <cell r="AF24">
            <v>52</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row>
        <row r="25">
          <cell r="A25">
            <v>22</v>
          </cell>
          <cell r="B25">
            <v>22</v>
          </cell>
          <cell r="C25">
            <v>0</v>
          </cell>
          <cell r="D25">
            <v>0</v>
          </cell>
          <cell r="E25" t="str">
            <v>東急武蔵小杉駅前</v>
          </cell>
          <cell r="F25">
            <v>0</v>
          </cell>
          <cell r="G25">
            <v>0</v>
          </cell>
          <cell r="H25">
            <v>0</v>
          </cell>
          <cell r="I25">
            <v>0</v>
          </cell>
          <cell r="J25">
            <v>0</v>
          </cell>
          <cell r="K25">
            <v>0</v>
          </cell>
          <cell r="L25">
            <v>0</v>
          </cell>
          <cell r="M25">
            <v>0</v>
          </cell>
          <cell r="N25">
            <v>0</v>
          </cell>
          <cell r="O25" t="str">
            <v>神奈川県川崎市中原区小杉町3-430黒田産業ﾋﾞﾙ2F</v>
          </cell>
          <cell r="P25">
            <v>0</v>
          </cell>
          <cell r="Q25">
            <v>0</v>
          </cell>
          <cell r="R25">
            <v>0</v>
          </cell>
          <cell r="S25">
            <v>0</v>
          </cell>
          <cell r="T25">
            <v>0</v>
          </cell>
          <cell r="U25">
            <v>0</v>
          </cell>
          <cell r="V25">
            <v>0</v>
          </cell>
          <cell r="W25">
            <v>0</v>
          </cell>
          <cell r="X25">
            <v>0</v>
          </cell>
          <cell r="Y25">
            <v>0</v>
          </cell>
          <cell r="Z25">
            <v>0</v>
          </cell>
          <cell r="AA25" t="str">
            <v>044-739-1066</v>
          </cell>
          <cell r="AB25" t="str">
            <v>044-739-1067</v>
          </cell>
          <cell r="AC25" t="str">
            <v>044-744-1995</v>
          </cell>
          <cell r="AD25">
            <v>0</v>
          </cell>
          <cell r="AE25">
            <v>0</v>
          </cell>
          <cell r="AF25">
            <v>62</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t="str">
            <v>黒田産業株式会社</v>
          </cell>
          <cell r="BL25" t="str">
            <v>代表取締役</v>
          </cell>
          <cell r="BM25" t="str">
            <v>黒田　恭博</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row>
        <row r="26">
          <cell r="A26">
            <v>23</v>
          </cell>
          <cell r="B26">
            <v>0</v>
          </cell>
          <cell r="C26">
            <v>0</v>
          </cell>
          <cell r="D26">
            <v>0</v>
          </cell>
          <cell r="E26" t="str">
            <v>武蔵小金井</v>
          </cell>
          <cell r="F26">
            <v>0</v>
          </cell>
          <cell r="G26">
            <v>0</v>
          </cell>
          <cell r="H26">
            <v>0</v>
          </cell>
          <cell r="I26">
            <v>0</v>
          </cell>
          <cell r="J26">
            <v>0</v>
          </cell>
          <cell r="K26">
            <v>0</v>
          </cell>
          <cell r="L26">
            <v>0</v>
          </cell>
          <cell r="M26">
            <v>0</v>
          </cell>
          <cell r="N26">
            <v>0</v>
          </cell>
          <cell r="O26" t="str">
            <v>東京都武蔵小金井市本町5-18-5第55東京ﾋﾞﾙ3F</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47</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row>
        <row r="27">
          <cell r="A27">
            <v>24</v>
          </cell>
          <cell r="B27">
            <v>24</v>
          </cell>
          <cell r="C27">
            <v>0</v>
          </cell>
          <cell r="D27">
            <v>0</v>
          </cell>
          <cell r="E27" t="str">
            <v>高田馬場１Ｆ</v>
          </cell>
          <cell r="F27">
            <v>0</v>
          </cell>
          <cell r="G27">
            <v>0</v>
          </cell>
          <cell r="H27">
            <v>0</v>
          </cell>
          <cell r="I27">
            <v>0</v>
          </cell>
          <cell r="J27">
            <v>0</v>
          </cell>
          <cell r="K27">
            <v>0</v>
          </cell>
          <cell r="L27">
            <v>0</v>
          </cell>
          <cell r="M27">
            <v>0</v>
          </cell>
          <cell r="N27">
            <v>0</v>
          </cell>
          <cell r="O27" t="str">
            <v>東京都新宿区高田馬場2-16-6宇田川ﾋﾞﾙ1F</v>
          </cell>
          <cell r="P27">
            <v>0</v>
          </cell>
          <cell r="Q27">
            <v>0</v>
          </cell>
          <cell r="R27">
            <v>0</v>
          </cell>
          <cell r="S27">
            <v>0</v>
          </cell>
          <cell r="T27">
            <v>0</v>
          </cell>
          <cell r="U27">
            <v>0</v>
          </cell>
          <cell r="V27">
            <v>0</v>
          </cell>
          <cell r="W27">
            <v>0</v>
          </cell>
          <cell r="X27">
            <v>0</v>
          </cell>
          <cell r="Y27">
            <v>0</v>
          </cell>
          <cell r="Z27">
            <v>0</v>
          </cell>
          <cell r="AA27" t="str">
            <v>03-5286-7478</v>
          </cell>
          <cell r="AB27" t="str">
            <v>03-5286-7479</v>
          </cell>
          <cell r="AC27" t="str">
            <v>03-3205-4345</v>
          </cell>
          <cell r="AD27">
            <v>0</v>
          </cell>
          <cell r="AE27">
            <v>0</v>
          </cell>
          <cell r="AF27">
            <v>52</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t="str">
            <v>宇田川ビル株式会社</v>
          </cell>
          <cell r="BL27" t="str">
            <v>代表取締役</v>
          </cell>
          <cell r="BM27" t="str">
            <v>宇田川　和俊</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row>
        <row r="28">
          <cell r="A28">
            <v>25</v>
          </cell>
          <cell r="B28">
            <v>25</v>
          </cell>
          <cell r="C28">
            <v>0</v>
          </cell>
          <cell r="D28">
            <v>0</v>
          </cell>
          <cell r="E28" t="str">
            <v>千歳烏山</v>
          </cell>
          <cell r="F28">
            <v>0</v>
          </cell>
          <cell r="G28">
            <v>0</v>
          </cell>
          <cell r="H28">
            <v>0</v>
          </cell>
          <cell r="I28">
            <v>0</v>
          </cell>
          <cell r="J28">
            <v>0</v>
          </cell>
          <cell r="K28">
            <v>0</v>
          </cell>
          <cell r="L28">
            <v>0</v>
          </cell>
          <cell r="M28">
            <v>0</v>
          </cell>
          <cell r="N28">
            <v>0</v>
          </cell>
          <cell r="O28" t="str">
            <v>東京都世田谷区南烏山6-6-2ｻﾝﾏﾙｼｪﾋﾞﾙ2F</v>
          </cell>
          <cell r="P28">
            <v>0</v>
          </cell>
          <cell r="Q28">
            <v>0</v>
          </cell>
          <cell r="R28">
            <v>0</v>
          </cell>
          <cell r="S28">
            <v>0</v>
          </cell>
          <cell r="T28">
            <v>0</v>
          </cell>
          <cell r="U28">
            <v>0</v>
          </cell>
          <cell r="V28">
            <v>0</v>
          </cell>
          <cell r="W28">
            <v>0</v>
          </cell>
          <cell r="X28">
            <v>0</v>
          </cell>
          <cell r="Y28">
            <v>0</v>
          </cell>
          <cell r="Z28">
            <v>0</v>
          </cell>
          <cell r="AA28" t="str">
            <v>03-5314-7035</v>
          </cell>
          <cell r="AB28" t="str">
            <v>03-5314-7036</v>
          </cell>
          <cell r="AC28" t="str">
            <v>03-5384-5502</v>
          </cell>
          <cell r="AD28">
            <v>0</v>
          </cell>
          <cell r="AE28">
            <v>0</v>
          </cell>
          <cell r="AF28">
            <v>91</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t="str">
            <v>豊田通商株式会社東京支社</v>
          </cell>
        </row>
        <row r="29">
          <cell r="A29">
            <v>27</v>
          </cell>
          <cell r="B29">
            <v>27</v>
          </cell>
          <cell r="C29">
            <v>0</v>
          </cell>
          <cell r="D29">
            <v>0</v>
          </cell>
          <cell r="E29" t="str">
            <v>光が丘IMA公園通り</v>
          </cell>
          <cell r="F29">
            <v>0</v>
          </cell>
          <cell r="G29">
            <v>0</v>
          </cell>
          <cell r="H29">
            <v>0</v>
          </cell>
          <cell r="I29">
            <v>0</v>
          </cell>
          <cell r="J29">
            <v>0</v>
          </cell>
          <cell r="K29">
            <v>0</v>
          </cell>
          <cell r="L29">
            <v>0</v>
          </cell>
          <cell r="M29">
            <v>0</v>
          </cell>
          <cell r="N29">
            <v>0</v>
          </cell>
          <cell r="O29" t="str">
            <v>東京都練馬区光が丘2-10-1ＩＭＡビル東館2Ｆ</v>
          </cell>
          <cell r="P29">
            <v>0</v>
          </cell>
          <cell r="Q29">
            <v>0</v>
          </cell>
          <cell r="R29">
            <v>0</v>
          </cell>
          <cell r="S29">
            <v>0</v>
          </cell>
          <cell r="T29">
            <v>0</v>
          </cell>
          <cell r="U29">
            <v>0</v>
          </cell>
          <cell r="V29">
            <v>0</v>
          </cell>
          <cell r="W29">
            <v>0</v>
          </cell>
          <cell r="X29">
            <v>0</v>
          </cell>
          <cell r="Y29">
            <v>0</v>
          </cell>
          <cell r="Z29">
            <v>0</v>
          </cell>
          <cell r="AA29" t="str">
            <v>03-5383-7147</v>
          </cell>
          <cell r="AB29" t="str">
            <v>03-5383-8278</v>
          </cell>
          <cell r="AC29" t="str">
            <v>03-5998-5905</v>
          </cell>
          <cell r="AD29">
            <v>0</v>
          </cell>
          <cell r="AE29">
            <v>0</v>
          </cell>
          <cell r="AF29">
            <v>111</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t="str">
            <v>株式会社光が丘都市センター</v>
          </cell>
          <cell r="BL29" t="str">
            <v>代表取締役社長</v>
          </cell>
          <cell r="BM29" t="str">
            <v>杉本　康人</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row>
        <row r="30">
          <cell r="A30">
            <v>28</v>
          </cell>
          <cell r="B30">
            <v>28</v>
          </cell>
          <cell r="C30">
            <v>0</v>
          </cell>
          <cell r="D30">
            <v>0</v>
          </cell>
          <cell r="E30" t="str">
            <v>渋谷道玄坂</v>
          </cell>
          <cell r="F30">
            <v>0</v>
          </cell>
          <cell r="G30">
            <v>0</v>
          </cell>
          <cell r="H30">
            <v>0</v>
          </cell>
          <cell r="I30">
            <v>0</v>
          </cell>
          <cell r="J30">
            <v>0</v>
          </cell>
          <cell r="K30">
            <v>0</v>
          </cell>
          <cell r="L30">
            <v>0</v>
          </cell>
          <cell r="M30">
            <v>0</v>
          </cell>
          <cell r="N30">
            <v>0</v>
          </cell>
          <cell r="O30" t="str">
            <v>東京都渋谷区道玄坂1-18-7道玄坂ﾌﾟﾗｻﾞ仁科屋ビル</v>
          </cell>
          <cell r="P30">
            <v>0</v>
          </cell>
          <cell r="Q30">
            <v>0</v>
          </cell>
          <cell r="R30">
            <v>0</v>
          </cell>
          <cell r="S30">
            <v>0</v>
          </cell>
          <cell r="T30">
            <v>0</v>
          </cell>
          <cell r="U30">
            <v>0</v>
          </cell>
          <cell r="V30">
            <v>0</v>
          </cell>
          <cell r="W30">
            <v>0</v>
          </cell>
          <cell r="X30">
            <v>0</v>
          </cell>
          <cell r="Y30">
            <v>0</v>
          </cell>
          <cell r="Z30">
            <v>0</v>
          </cell>
          <cell r="AA30" t="str">
            <v>03-5456-7269</v>
          </cell>
          <cell r="AB30" t="str">
            <v>03-5456-7229</v>
          </cell>
          <cell r="AC30" t="str">
            <v>03-3469-7897</v>
          </cell>
          <cell r="AD30">
            <v>0</v>
          </cell>
          <cell r="AE30">
            <v>0</v>
          </cell>
          <cell r="AF30">
            <v>30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t="str">
            <v>有限会社仁科屋</v>
          </cell>
          <cell r="BL30" t="str">
            <v>代表取締役</v>
          </cell>
          <cell r="BM30" t="str">
            <v>馬橋　利昌</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row>
        <row r="31">
          <cell r="A31">
            <v>29</v>
          </cell>
          <cell r="B31">
            <v>29</v>
          </cell>
          <cell r="C31">
            <v>0</v>
          </cell>
          <cell r="D31">
            <v>0</v>
          </cell>
          <cell r="E31" t="str">
            <v>大泉学園</v>
          </cell>
          <cell r="F31">
            <v>0</v>
          </cell>
          <cell r="G31">
            <v>0</v>
          </cell>
          <cell r="H31">
            <v>0</v>
          </cell>
          <cell r="I31">
            <v>0</v>
          </cell>
          <cell r="J31">
            <v>0</v>
          </cell>
          <cell r="K31">
            <v>0</v>
          </cell>
          <cell r="L31">
            <v>0</v>
          </cell>
          <cell r="M31">
            <v>0</v>
          </cell>
          <cell r="N31">
            <v>0</v>
          </cell>
          <cell r="O31" t="str">
            <v>東京都練馬区東大泉１-３７-１大泉学園ﾏﾙｷｼﾋﾞﾙ ２Ｆ</v>
          </cell>
          <cell r="P31">
            <v>0</v>
          </cell>
          <cell r="Q31">
            <v>0</v>
          </cell>
          <cell r="R31">
            <v>0</v>
          </cell>
          <cell r="S31">
            <v>0</v>
          </cell>
          <cell r="T31">
            <v>0</v>
          </cell>
          <cell r="U31">
            <v>0</v>
          </cell>
          <cell r="V31">
            <v>0</v>
          </cell>
          <cell r="W31">
            <v>0</v>
          </cell>
          <cell r="X31">
            <v>0</v>
          </cell>
          <cell r="Y31">
            <v>0</v>
          </cell>
          <cell r="Z31">
            <v>0</v>
          </cell>
          <cell r="AA31" t="str">
            <v>03-5387-7225</v>
          </cell>
          <cell r="AB31" t="str">
            <v>03-5387-7247</v>
          </cell>
          <cell r="AC31" t="str">
            <v>03-5387-0261</v>
          </cell>
          <cell r="AD31">
            <v>0</v>
          </cell>
          <cell r="AE31">
            <v>0</v>
          </cell>
          <cell r="AF31">
            <v>41</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t="str">
            <v>岸　裕三</v>
          </cell>
        </row>
        <row r="32">
          <cell r="A32">
            <v>30</v>
          </cell>
          <cell r="B32">
            <v>0</v>
          </cell>
          <cell r="C32">
            <v>0</v>
          </cell>
          <cell r="D32">
            <v>0</v>
          </cell>
          <cell r="E32" t="str">
            <v>目白通り</v>
          </cell>
          <cell r="F32">
            <v>0</v>
          </cell>
          <cell r="G32">
            <v>0</v>
          </cell>
          <cell r="H32">
            <v>0</v>
          </cell>
          <cell r="I32">
            <v>0</v>
          </cell>
          <cell r="J32">
            <v>0</v>
          </cell>
          <cell r="K32">
            <v>0</v>
          </cell>
          <cell r="L32">
            <v>0</v>
          </cell>
          <cell r="M32">
            <v>0</v>
          </cell>
          <cell r="N32">
            <v>0</v>
          </cell>
          <cell r="O32" t="str">
            <v>東京都豊島区目白３-５-１３フジヤマビル Ｍ ２Ｆ</v>
          </cell>
          <cell r="P32">
            <v>0</v>
          </cell>
          <cell r="Q32">
            <v>0</v>
          </cell>
          <cell r="R32">
            <v>0</v>
          </cell>
          <cell r="S32">
            <v>0</v>
          </cell>
          <cell r="T32">
            <v>0</v>
          </cell>
          <cell r="U32">
            <v>0</v>
          </cell>
          <cell r="V32">
            <v>0</v>
          </cell>
          <cell r="W32">
            <v>0</v>
          </cell>
          <cell r="X32">
            <v>0</v>
          </cell>
          <cell r="Y32">
            <v>0</v>
          </cell>
          <cell r="Z32">
            <v>0</v>
          </cell>
          <cell r="AA32" t="str">
            <v>03-5996-7155</v>
          </cell>
          <cell r="AB32" t="str">
            <v>03-5996-7157</v>
          </cell>
          <cell r="AC32" t="str">
            <v>03-5982-8733</v>
          </cell>
          <cell r="AD32">
            <v>0</v>
          </cell>
          <cell r="AE32">
            <v>0</v>
          </cell>
          <cell r="AF32">
            <v>28</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row>
        <row r="33">
          <cell r="A33">
            <v>31</v>
          </cell>
          <cell r="B33">
            <v>0</v>
          </cell>
          <cell r="C33">
            <v>0</v>
          </cell>
          <cell r="D33">
            <v>0</v>
          </cell>
          <cell r="E33" t="str">
            <v>新宿靖国通り</v>
          </cell>
          <cell r="F33">
            <v>0</v>
          </cell>
          <cell r="G33">
            <v>0</v>
          </cell>
          <cell r="H33">
            <v>0</v>
          </cell>
          <cell r="I33">
            <v>0</v>
          </cell>
          <cell r="J33">
            <v>0</v>
          </cell>
          <cell r="K33">
            <v>0</v>
          </cell>
          <cell r="L33">
            <v>0</v>
          </cell>
          <cell r="M33">
            <v>0</v>
          </cell>
          <cell r="N33">
            <v>0</v>
          </cell>
          <cell r="O33" t="str">
            <v>東京都新宿区新宿３-２１-６龍生堂ﾋﾞﾙ Ｂ１Ｆ</v>
          </cell>
          <cell r="P33">
            <v>0</v>
          </cell>
          <cell r="Q33">
            <v>0</v>
          </cell>
          <cell r="R33">
            <v>0</v>
          </cell>
          <cell r="S33">
            <v>0</v>
          </cell>
          <cell r="T33">
            <v>0</v>
          </cell>
          <cell r="U33">
            <v>0</v>
          </cell>
          <cell r="V33">
            <v>0</v>
          </cell>
          <cell r="W33">
            <v>0</v>
          </cell>
          <cell r="X33">
            <v>0</v>
          </cell>
          <cell r="Y33">
            <v>0</v>
          </cell>
          <cell r="Z33">
            <v>0</v>
          </cell>
          <cell r="AA33" t="str">
            <v>03-5361-8476</v>
          </cell>
          <cell r="AB33" t="str">
            <v>03-5361-8477</v>
          </cell>
          <cell r="AC33" t="str">
            <v>03-3226-7560</v>
          </cell>
          <cell r="AD33">
            <v>0</v>
          </cell>
          <cell r="AE33">
            <v>0</v>
          </cell>
          <cell r="AF33">
            <v>39</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t="str">
            <v>株式会社龍生堂本店</v>
          </cell>
          <cell r="BL33" t="str">
            <v>代表取締役社長</v>
          </cell>
          <cell r="BM33" t="str">
            <v>関口　信行</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row>
        <row r="34">
          <cell r="A34">
            <v>32</v>
          </cell>
          <cell r="B34">
            <v>0</v>
          </cell>
          <cell r="C34">
            <v>0</v>
          </cell>
          <cell r="D34">
            <v>0</v>
          </cell>
          <cell r="E34" t="str">
            <v>原宿明治通り</v>
          </cell>
          <cell r="F34">
            <v>0</v>
          </cell>
          <cell r="G34">
            <v>0</v>
          </cell>
          <cell r="H34">
            <v>0</v>
          </cell>
          <cell r="I34">
            <v>0</v>
          </cell>
          <cell r="J34">
            <v>0</v>
          </cell>
          <cell r="K34">
            <v>0</v>
          </cell>
          <cell r="L34">
            <v>0</v>
          </cell>
          <cell r="M34">
            <v>0</v>
          </cell>
          <cell r="N34">
            <v>0</v>
          </cell>
          <cell r="O34" t="str">
            <v>東京都渋谷区神宮前4-31-11原宿ＴＫﾋﾞﾙ2F</v>
          </cell>
          <cell r="P34">
            <v>0</v>
          </cell>
          <cell r="Q34">
            <v>0</v>
          </cell>
          <cell r="R34">
            <v>0</v>
          </cell>
          <cell r="S34">
            <v>0</v>
          </cell>
          <cell r="T34">
            <v>0</v>
          </cell>
          <cell r="U34">
            <v>0</v>
          </cell>
          <cell r="V34">
            <v>0</v>
          </cell>
          <cell r="W34">
            <v>0</v>
          </cell>
          <cell r="X34">
            <v>0</v>
          </cell>
          <cell r="Y34">
            <v>0</v>
          </cell>
          <cell r="Z34">
            <v>0</v>
          </cell>
          <cell r="AA34" t="str">
            <v>03-5412-7548</v>
          </cell>
          <cell r="AB34" t="str">
            <v>03-5412-5871</v>
          </cell>
          <cell r="AC34" t="str">
            <v>03-5411-9321</v>
          </cell>
          <cell r="AD34">
            <v>0</v>
          </cell>
          <cell r="AE34">
            <v>0</v>
          </cell>
          <cell r="AF34">
            <v>30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t="str">
            <v>小暮　申二</v>
          </cell>
        </row>
        <row r="35">
          <cell r="A35">
            <v>33</v>
          </cell>
          <cell r="B35">
            <v>0</v>
          </cell>
          <cell r="C35">
            <v>0</v>
          </cell>
          <cell r="D35">
            <v>0</v>
          </cell>
          <cell r="E35" t="str">
            <v>武蔵新城</v>
          </cell>
          <cell r="F35">
            <v>0</v>
          </cell>
          <cell r="G35">
            <v>0</v>
          </cell>
          <cell r="H35">
            <v>0</v>
          </cell>
          <cell r="I35">
            <v>0</v>
          </cell>
          <cell r="J35">
            <v>0</v>
          </cell>
          <cell r="K35">
            <v>0</v>
          </cell>
          <cell r="L35">
            <v>0</v>
          </cell>
          <cell r="M35">
            <v>0</v>
          </cell>
          <cell r="N35">
            <v>0</v>
          </cell>
          <cell r="O35" t="str">
            <v>神奈川県川崎市中原区新城3-4-3山口ﾋﾞﾙ1F</v>
          </cell>
          <cell r="P35">
            <v>0</v>
          </cell>
          <cell r="Q35">
            <v>0</v>
          </cell>
          <cell r="R35">
            <v>0</v>
          </cell>
          <cell r="S35">
            <v>0</v>
          </cell>
          <cell r="T35">
            <v>0</v>
          </cell>
          <cell r="U35">
            <v>0</v>
          </cell>
          <cell r="V35">
            <v>0</v>
          </cell>
          <cell r="W35">
            <v>0</v>
          </cell>
          <cell r="X35">
            <v>0</v>
          </cell>
          <cell r="Y35">
            <v>0</v>
          </cell>
          <cell r="Z35">
            <v>0</v>
          </cell>
          <cell r="AA35" t="str">
            <v>044-740-5870</v>
          </cell>
          <cell r="AB35" t="str">
            <v>044-740-5871</v>
          </cell>
          <cell r="AC35" t="str">
            <v>044-754-6856</v>
          </cell>
          <cell r="AD35">
            <v>0</v>
          </cell>
          <cell r="AE35">
            <v>0</v>
          </cell>
          <cell r="AF35">
            <v>37</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row>
        <row r="36">
          <cell r="A36">
            <v>34</v>
          </cell>
          <cell r="B36">
            <v>0</v>
          </cell>
          <cell r="C36">
            <v>0</v>
          </cell>
          <cell r="D36">
            <v>0</v>
          </cell>
          <cell r="E36" t="str">
            <v>藤沢ｸｯﾁｰﾈ１Ｆ</v>
          </cell>
          <cell r="F36">
            <v>0</v>
          </cell>
          <cell r="G36">
            <v>0</v>
          </cell>
          <cell r="H36">
            <v>0</v>
          </cell>
          <cell r="I36">
            <v>0</v>
          </cell>
          <cell r="J36">
            <v>0</v>
          </cell>
          <cell r="K36">
            <v>0</v>
          </cell>
          <cell r="L36">
            <v>0</v>
          </cell>
          <cell r="M36">
            <v>0</v>
          </cell>
          <cell r="N36">
            <v>0</v>
          </cell>
          <cell r="O36" t="str">
            <v>神奈川県藤沢市南藤沢2-1-2ｸｯﾁｰﾈﾋﾞﾙ1F</v>
          </cell>
          <cell r="P36">
            <v>0</v>
          </cell>
          <cell r="Q36">
            <v>0</v>
          </cell>
          <cell r="R36">
            <v>0</v>
          </cell>
          <cell r="S36">
            <v>0</v>
          </cell>
          <cell r="T36">
            <v>0</v>
          </cell>
          <cell r="U36">
            <v>0</v>
          </cell>
          <cell r="V36">
            <v>0</v>
          </cell>
          <cell r="W36">
            <v>0</v>
          </cell>
          <cell r="X36">
            <v>0</v>
          </cell>
          <cell r="Y36">
            <v>0</v>
          </cell>
          <cell r="Z36">
            <v>0</v>
          </cell>
          <cell r="AA36" t="str">
            <v>0466-29-1217</v>
          </cell>
          <cell r="AB36" t="str">
            <v>0466-29-1218</v>
          </cell>
          <cell r="AC36" t="str">
            <v>0466-27-3384</v>
          </cell>
          <cell r="AD36">
            <v>0</v>
          </cell>
          <cell r="AE36">
            <v>0</v>
          </cell>
          <cell r="AF36">
            <v>28</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row>
        <row r="37">
          <cell r="A37">
            <v>35</v>
          </cell>
          <cell r="B37">
            <v>0</v>
          </cell>
          <cell r="C37">
            <v>0</v>
          </cell>
          <cell r="D37">
            <v>0</v>
          </cell>
          <cell r="E37" t="str">
            <v>関内北口</v>
          </cell>
          <cell r="F37">
            <v>0</v>
          </cell>
          <cell r="G37">
            <v>0</v>
          </cell>
          <cell r="H37">
            <v>0</v>
          </cell>
          <cell r="I37">
            <v>0</v>
          </cell>
          <cell r="J37">
            <v>0</v>
          </cell>
          <cell r="K37">
            <v>0</v>
          </cell>
          <cell r="L37">
            <v>0</v>
          </cell>
          <cell r="M37">
            <v>0</v>
          </cell>
          <cell r="N37">
            <v>0</v>
          </cell>
          <cell r="O37" t="str">
            <v>神奈川県横浜市中区吉田町1-1永興ﾋﾞﾙｴｽﾋﾞﾙ2F</v>
          </cell>
          <cell r="P37">
            <v>0</v>
          </cell>
          <cell r="Q37">
            <v>0</v>
          </cell>
          <cell r="R37">
            <v>0</v>
          </cell>
          <cell r="S37">
            <v>0</v>
          </cell>
          <cell r="T37">
            <v>0</v>
          </cell>
          <cell r="U37">
            <v>0</v>
          </cell>
          <cell r="V37">
            <v>0</v>
          </cell>
          <cell r="W37">
            <v>0</v>
          </cell>
          <cell r="X37">
            <v>0</v>
          </cell>
          <cell r="Y37">
            <v>0</v>
          </cell>
          <cell r="Z37">
            <v>0</v>
          </cell>
          <cell r="AA37" t="str">
            <v>045-232-1690</v>
          </cell>
          <cell r="AB37" t="str">
            <v>045-232-1691</v>
          </cell>
          <cell r="AC37" t="str">
            <v>045-263-3610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t="str">
            <v>永興企業株式会社</v>
          </cell>
          <cell r="BL37" t="str">
            <v>常務取締役</v>
          </cell>
          <cell r="BM37" t="str">
            <v>永野　哲崇</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row>
        <row r="38">
          <cell r="A38">
            <v>36</v>
          </cell>
          <cell r="B38">
            <v>0</v>
          </cell>
          <cell r="C38">
            <v>0</v>
          </cell>
          <cell r="D38">
            <v>0</v>
          </cell>
          <cell r="E38" t="str">
            <v>横浜西口Ⅰ</v>
          </cell>
          <cell r="F38">
            <v>0</v>
          </cell>
          <cell r="G38">
            <v>0</v>
          </cell>
          <cell r="H38">
            <v>0</v>
          </cell>
          <cell r="I38">
            <v>0</v>
          </cell>
          <cell r="J38">
            <v>0</v>
          </cell>
          <cell r="K38">
            <v>0</v>
          </cell>
          <cell r="L38">
            <v>0</v>
          </cell>
          <cell r="M38">
            <v>0</v>
          </cell>
          <cell r="N38">
            <v>0</v>
          </cell>
          <cell r="O38" t="str">
            <v>神奈川県横浜市西区南幸2-11-1横浜ｴﾑｴｽﾋﾞﾙB1F</v>
          </cell>
          <cell r="P38">
            <v>0</v>
          </cell>
          <cell r="Q38">
            <v>0</v>
          </cell>
          <cell r="R38">
            <v>0</v>
          </cell>
          <cell r="S38">
            <v>0</v>
          </cell>
          <cell r="T38">
            <v>0</v>
          </cell>
          <cell r="U38">
            <v>0</v>
          </cell>
          <cell r="V38">
            <v>0</v>
          </cell>
          <cell r="W38">
            <v>0</v>
          </cell>
          <cell r="X38">
            <v>0</v>
          </cell>
          <cell r="Y38">
            <v>0</v>
          </cell>
          <cell r="Z38">
            <v>0</v>
          </cell>
          <cell r="AA38" t="str">
            <v>045-412-1474</v>
          </cell>
          <cell r="AB38" t="str">
            <v>045-412-1428</v>
          </cell>
          <cell r="AC38" t="str">
            <v>045-313-1493</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t="str">
            <v>有限会社横浜エム・エス</v>
          </cell>
          <cell r="BL38" t="str">
            <v>代表取締役</v>
          </cell>
          <cell r="BM38" t="str">
            <v>河内　宗正</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row>
        <row r="39">
          <cell r="A39">
            <v>37</v>
          </cell>
          <cell r="B39">
            <v>0</v>
          </cell>
          <cell r="C39">
            <v>0</v>
          </cell>
          <cell r="D39">
            <v>0</v>
          </cell>
          <cell r="E39" t="str">
            <v>横浜西口Ⅱ</v>
          </cell>
          <cell r="F39">
            <v>0</v>
          </cell>
          <cell r="G39">
            <v>0</v>
          </cell>
          <cell r="H39">
            <v>0</v>
          </cell>
          <cell r="I39">
            <v>0</v>
          </cell>
          <cell r="J39">
            <v>0</v>
          </cell>
          <cell r="K39">
            <v>0</v>
          </cell>
          <cell r="L39">
            <v>0</v>
          </cell>
          <cell r="M39">
            <v>0</v>
          </cell>
          <cell r="N39">
            <v>0</v>
          </cell>
          <cell r="O39" t="str">
            <v>神奈川県横浜市西区南幸2-11-1</v>
          </cell>
          <cell r="P39">
            <v>0</v>
          </cell>
          <cell r="Q39">
            <v>0</v>
          </cell>
          <cell r="R39">
            <v>0</v>
          </cell>
          <cell r="S39">
            <v>0</v>
          </cell>
          <cell r="T39">
            <v>0</v>
          </cell>
          <cell r="U39">
            <v>0</v>
          </cell>
          <cell r="V39">
            <v>0</v>
          </cell>
          <cell r="W39">
            <v>0</v>
          </cell>
          <cell r="X39">
            <v>0</v>
          </cell>
          <cell r="Y39">
            <v>0</v>
          </cell>
          <cell r="Z39">
            <v>0</v>
          </cell>
          <cell r="AA39" t="str">
            <v>045-412-1473</v>
          </cell>
          <cell r="AB39" t="str">
            <v/>
          </cell>
          <cell r="AC39" t="str">
            <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t="str">
            <v>有限会社横浜エム・エス</v>
          </cell>
        </row>
        <row r="40">
          <cell r="A40">
            <v>38</v>
          </cell>
          <cell r="B40">
            <v>0</v>
          </cell>
          <cell r="C40">
            <v>0</v>
          </cell>
          <cell r="D40">
            <v>0</v>
          </cell>
          <cell r="E40" t="str">
            <v>日暮里駅前</v>
          </cell>
          <cell r="F40">
            <v>0</v>
          </cell>
          <cell r="G40">
            <v>0</v>
          </cell>
          <cell r="H40">
            <v>0</v>
          </cell>
          <cell r="I40">
            <v>0</v>
          </cell>
          <cell r="J40">
            <v>0</v>
          </cell>
          <cell r="K40">
            <v>0</v>
          </cell>
          <cell r="L40">
            <v>0</v>
          </cell>
          <cell r="M40">
            <v>0</v>
          </cell>
          <cell r="N40">
            <v>0</v>
          </cell>
          <cell r="O40" t="str">
            <v>東京都荒川区西日暮里2-19-17日暮里駅前東忠ﾋﾞﾙ3F</v>
          </cell>
          <cell r="P40">
            <v>0</v>
          </cell>
          <cell r="Q40">
            <v>0</v>
          </cell>
          <cell r="R40">
            <v>0</v>
          </cell>
          <cell r="S40">
            <v>0</v>
          </cell>
          <cell r="T40">
            <v>0</v>
          </cell>
          <cell r="U40">
            <v>0</v>
          </cell>
          <cell r="V40">
            <v>0</v>
          </cell>
          <cell r="W40">
            <v>0</v>
          </cell>
          <cell r="X40">
            <v>0</v>
          </cell>
          <cell r="Y40">
            <v>0</v>
          </cell>
          <cell r="Z40">
            <v>0</v>
          </cell>
          <cell r="AA40" t="str">
            <v>03-5604-8417</v>
          </cell>
          <cell r="AB40" t="str">
            <v>03-5604-8418</v>
          </cell>
          <cell r="AC40" t="str">
            <v>03-3801-8314</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t="str">
            <v>平澤　澄子</v>
          </cell>
        </row>
        <row r="41">
          <cell r="A41">
            <v>39</v>
          </cell>
          <cell r="B41">
            <v>0</v>
          </cell>
          <cell r="C41">
            <v>0</v>
          </cell>
          <cell r="D41">
            <v>0</v>
          </cell>
          <cell r="E41" t="str">
            <v>古淵駅前</v>
          </cell>
          <cell r="F41">
            <v>0</v>
          </cell>
          <cell r="G41">
            <v>0</v>
          </cell>
          <cell r="H41">
            <v>0</v>
          </cell>
          <cell r="I41">
            <v>0</v>
          </cell>
          <cell r="J41">
            <v>0</v>
          </cell>
          <cell r="K41">
            <v>0</v>
          </cell>
          <cell r="L41">
            <v>0</v>
          </cell>
          <cell r="M41">
            <v>0</v>
          </cell>
          <cell r="N41">
            <v>0</v>
          </cell>
          <cell r="O41" t="str">
            <v>神奈川県相模原市古淵1-6-11古淵第2K'Sビル2F</v>
          </cell>
          <cell r="P41">
            <v>0</v>
          </cell>
          <cell r="Q41">
            <v>0</v>
          </cell>
          <cell r="R41">
            <v>0</v>
          </cell>
          <cell r="S41">
            <v>0</v>
          </cell>
          <cell r="T41">
            <v>0</v>
          </cell>
          <cell r="U41">
            <v>0</v>
          </cell>
          <cell r="V41">
            <v>0</v>
          </cell>
          <cell r="W41">
            <v>0</v>
          </cell>
          <cell r="X41">
            <v>0</v>
          </cell>
          <cell r="Y41">
            <v>0</v>
          </cell>
          <cell r="Z41">
            <v>0</v>
          </cell>
          <cell r="AA41" t="str">
            <v>0427-69-8166</v>
          </cell>
          <cell r="AB41" t="str">
            <v>0427-69-8167</v>
          </cell>
          <cell r="AC41" t="str">
            <v>0427-58-8905</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t="str">
            <v>有限会社細谷商事</v>
          </cell>
          <cell r="BL41" t="str">
            <v>代表取締役</v>
          </cell>
          <cell r="BM41" t="str">
            <v>細谷　節子</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row>
        <row r="42">
          <cell r="A42">
            <v>40</v>
          </cell>
          <cell r="B42">
            <v>0</v>
          </cell>
          <cell r="C42">
            <v>0</v>
          </cell>
          <cell r="D42">
            <v>0</v>
          </cell>
          <cell r="E42" t="str">
            <v>松戸西口</v>
          </cell>
          <cell r="F42">
            <v>0</v>
          </cell>
          <cell r="G42">
            <v>0</v>
          </cell>
          <cell r="H42">
            <v>0</v>
          </cell>
          <cell r="I42">
            <v>0</v>
          </cell>
          <cell r="J42">
            <v>0</v>
          </cell>
          <cell r="K42">
            <v>0</v>
          </cell>
          <cell r="L42">
            <v>0</v>
          </cell>
          <cell r="M42">
            <v>0</v>
          </cell>
          <cell r="N42">
            <v>0</v>
          </cell>
          <cell r="O42" t="str">
            <v>千葉県松戸市本町1-12日発ﾋﾞﾙ7F</v>
          </cell>
          <cell r="P42">
            <v>0</v>
          </cell>
          <cell r="Q42">
            <v>0</v>
          </cell>
          <cell r="R42">
            <v>0</v>
          </cell>
          <cell r="S42">
            <v>0</v>
          </cell>
          <cell r="T42">
            <v>0</v>
          </cell>
          <cell r="U42">
            <v>0</v>
          </cell>
          <cell r="V42">
            <v>0</v>
          </cell>
          <cell r="W42">
            <v>0</v>
          </cell>
          <cell r="X42">
            <v>0</v>
          </cell>
          <cell r="Y42">
            <v>0</v>
          </cell>
          <cell r="Z42">
            <v>0</v>
          </cell>
          <cell r="AA42" t="str">
            <v>0473-30-1584</v>
          </cell>
          <cell r="AB42" t="str">
            <v>0473-30-1585</v>
          </cell>
          <cell r="AC42" t="str">
            <v>0473-67-1190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t="str">
            <v>日本開発株式会社</v>
          </cell>
          <cell r="BL42" t="str">
            <v>代表取締役</v>
          </cell>
          <cell r="BM42" t="str">
            <v>内田　雅士</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row>
        <row r="43">
          <cell r="A43">
            <v>41</v>
          </cell>
          <cell r="B43">
            <v>0</v>
          </cell>
          <cell r="C43">
            <v>0</v>
          </cell>
          <cell r="D43">
            <v>0</v>
          </cell>
          <cell r="E43" t="str">
            <v>京急川崎</v>
          </cell>
          <cell r="F43">
            <v>0</v>
          </cell>
          <cell r="G43">
            <v>0</v>
          </cell>
          <cell r="H43">
            <v>0</v>
          </cell>
          <cell r="I43">
            <v>0</v>
          </cell>
          <cell r="J43">
            <v>0</v>
          </cell>
          <cell r="K43">
            <v>0</v>
          </cell>
          <cell r="L43">
            <v>0</v>
          </cell>
          <cell r="M43">
            <v>0</v>
          </cell>
          <cell r="N43">
            <v>0</v>
          </cell>
          <cell r="O43" t="str">
            <v>神奈川県川崎市川崎区砂子1-1-8第32東京ﾋﾞﾙ2F</v>
          </cell>
          <cell r="P43">
            <v>0</v>
          </cell>
          <cell r="Q43">
            <v>0</v>
          </cell>
          <cell r="R43">
            <v>0</v>
          </cell>
          <cell r="S43">
            <v>0</v>
          </cell>
          <cell r="T43">
            <v>0</v>
          </cell>
          <cell r="U43">
            <v>0</v>
          </cell>
          <cell r="V43">
            <v>0</v>
          </cell>
          <cell r="W43">
            <v>0</v>
          </cell>
          <cell r="X43">
            <v>0</v>
          </cell>
          <cell r="Y43">
            <v>0</v>
          </cell>
          <cell r="Z43">
            <v>0</v>
          </cell>
          <cell r="AA43" t="str">
            <v>044-220-1131</v>
          </cell>
          <cell r="AB43" t="str">
            <v>044-220-1132</v>
          </cell>
          <cell r="AC43" t="str">
            <v>044-222-9185</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t="str">
            <v>東京ビルディング株式会社</v>
          </cell>
          <cell r="BL43" t="str">
            <v>代表取締役</v>
          </cell>
          <cell r="BM43" t="str">
            <v>高橋　昭彦</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v>42</v>
          </cell>
          <cell r="B44">
            <v>0</v>
          </cell>
          <cell r="C44">
            <v>0</v>
          </cell>
          <cell r="D44">
            <v>0</v>
          </cell>
          <cell r="E44" t="str">
            <v>ＪＲ町田駅前</v>
          </cell>
          <cell r="F44">
            <v>0</v>
          </cell>
          <cell r="G44">
            <v>0</v>
          </cell>
          <cell r="H44">
            <v>0</v>
          </cell>
          <cell r="I44">
            <v>0</v>
          </cell>
          <cell r="J44">
            <v>0</v>
          </cell>
          <cell r="K44">
            <v>0</v>
          </cell>
          <cell r="L44">
            <v>0</v>
          </cell>
          <cell r="M44">
            <v>0</v>
          </cell>
          <cell r="N44">
            <v>0</v>
          </cell>
          <cell r="O44" t="str">
            <v>東京都町田市原町田6-3-20TK町田ﾋﾞﾙB1F</v>
          </cell>
          <cell r="P44">
            <v>0</v>
          </cell>
          <cell r="Q44">
            <v>0</v>
          </cell>
          <cell r="R44">
            <v>0</v>
          </cell>
          <cell r="S44">
            <v>0</v>
          </cell>
          <cell r="T44">
            <v>0</v>
          </cell>
          <cell r="U44">
            <v>0</v>
          </cell>
          <cell r="V44">
            <v>0</v>
          </cell>
          <cell r="W44">
            <v>0</v>
          </cell>
          <cell r="X44">
            <v>0</v>
          </cell>
          <cell r="Y44">
            <v>0</v>
          </cell>
          <cell r="Z44">
            <v>0</v>
          </cell>
          <cell r="AA44" t="str">
            <v>0427-39-7476</v>
          </cell>
          <cell r="AB44" t="str">
            <v>0427-39-7477</v>
          </cell>
          <cell r="AC44" t="str">
            <v>0427-24-5046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t="str">
            <v>吉祥寺エコービルディング株式会社</v>
          </cell>
          <cell r="BL44" t="str">
            <v>代表取締役</v>
          </cell>
          <cell r="BM44" t="str">
            <v>市川　淳</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row>
        <row r="45">
          <cell r="A45">
            <v>43</v>
          </cell>
          <cell r="B45">
            <v>0</v>
          </cell>
          <cell r="C45">
            <v>0</v>
          </cell>
          <cell r="D45">
            <v>0</v>
          </cell>
          <cell r="E45" t="str">
            <v>相模大野駅前</v>
          </cell>
          <cell r="F45">
            <v>0</v>
          </cell>
          <cell r="G45">
            <v>0</v>
          </cell>
          <cell r="H45">
            <v>0</v>
          </cell>
          <cell r="I45">
            <v>0</v>
          </cell>
          <cell r="J45">
            <v>0</v>
          </cell>
          <cell r="K45">
            <v>0</v>
          </cell>
          <cell r="L45">
            <v>0</v>
          </cell>
          <cell r="M45">
            <v>0</v>
          </cell>
          <cell r="N45">
            <v>0</v>
          </cell>
          <cell r="O45" t="str">
            <v>神奈川県相模原市相模大野3-12-6VIAﾋﾞﾙ３Ｆ</v>
          </cell>
          <cell r="P45">
            <v>0</v>
          </cell>
          <cell r="Q45">
            <v>0</v>
          </cell>
          <cell r="R45">
            <v>0</v>
          </cell>
          <cell r="S45">
            <v>0</v>
          </cell>
          <cell r="T45">
            <v>0</v>
          </cell>
          <cell r="U45">
            <v>0</v>
          </cell>
          <cell r="V45">
            <v>0</v>
          </cell>
          <cell r="W45">
            <v>0</v>
          </cell>
          <cell r="X45">
            <v>0</v>
          </cell>
          <cell r="Y45">
            <v>0</v>
          </cell>
          <cell r="Z45">
            <v>0</v>
          </cell>
          <cell r="AA45" t="str">
            <v>0427-65-7665</v>
          </cell>
          <cell r="AB45" t="str">
            <v>0427-65-7666</v>
          </cell>
          <cell r="AC45" t="str">
            <v>0427-41-9886</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t="str">
            <v>三井不動産株式会社　横浜支店</v>
          </cell>
          <cell r="BL45" t="str">
            <v>支店長</v>
          </cell>
          <cell r="BM45" t="str">
            <v>磯辺　真幸</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row>
        <row r="46">
          <cell r="A46">
            <v>44</v>
          </cell>
          <cell r="B46">
            <v>0</v>
          </cell>
          <cell r="C46">
            <v>0</v>
          </cell>
          <cell r="D46">
            <v>0</v>
          </cell>
          <cell r="E46" t="str">
            <v>ＪＲ蒲田東口</v>
          </cell>
          <cell r="F46">
            <v>0</v>
          </cell>
          <cell r="G46">
            <v>0</v>
          </cell>
          <cell r="H46">
            <v>0</v>
          </cell>
          <cell r="I46">
            <v>0</v>
          </cell>
          <cell r="J46">
            <v>0</v>
          </cell>
          <cell r="K46">
            <v>0</v>
          </cell>
          <cell r="L46">
            <v>0</v>
          </cell>
          <cell r="M46">
            <v>0</v>
          </cell>
          <cell r="N46">
            <v>0</v>
          </cell>
          <cell r="O46" t="str">
            <v>東京都大田区蒲田5-16-3金時ﾋﾞﾙ2F</v>
          </cell>
          <cell r="P46">
            <v>0</v>
          </cell>
          <cell r="Q46">
            <v>0</v>
          </cell>
          <cell r="R46">
            <v>0</v>
          </cell>
          <cell r="S46">
            <v>0</v>
          </cell>
          <cell r="T46">
            <v>0</v>
          </cell>
          <cell r="U46">
            <v>0</v>
          </cell>
          <cell r="V46">
            <v>0</v>
          </cell>
          <cell r="W46">
            <v>0</v>
          </cell>
          <cell r="X46">
            <v>0</v>
          </cell>
          <cell r="Y46">
            <v>0</v>
          </cell>
          <cell r="Z46">
            <v>0</v>
          </cell>
          <cell r="AA46" t="str">
            <v>03-5711-7873</v>
          </cell>
          <cell r="AB46" t="str">
            <v>03-5711-7874</v>
          </cell>
          <cell r="AC46" t="str">
            <v>03-5711-0845</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t="str">
            <v>都商事株式会社</v>
          </cell>
          <cell r="BL46" t="str">
            <v>代表取締役</v>
          </cell>
          <cell r="BM46" t="str">
            <v>都葉　旭輝</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row>
        <row r="47">
          <cell r="A47">
            <v>45</v>
          </cell>
          <cell r="B47">
            <v>0</v>
          </cell>
          <cell r="C47">
            <v>0</v>
          </cell>
          <cell r="D47">
            <v>0</v>
          </cell>
          <cell r="E47" t="str">
            <v>川口東口</v>
          </cell>
          <cell r="F47">
            <v>0</v>
          </cell>
          <cell r="G47">
            <v>0</v>
          </cell>
          <cell r="H47">
            <v>0</v>
          </cell>
          <cell r="I47">
            <v>0</v>
          </cell>
          <cell r="J47">
            <v>0</v>
          </cell>
          <cell r="K47">
            <v>0</v>
          </cell>
          <cell r="L47">
            <v>0</v>
          </cell>
          <cell r="M47">
            <v>0</v>
          </cell>
          <cell r="N47">
            <v>0</v>
          </cell>
          <cell r="O47" t="str">
            <v>埼玉県川口市栄町3-9-19川口金物ﾋﾞﾙ3F</v>
          </cell>
          <cell r="P47">
            <v>0</v>
          </cell>
          <cell r="Q47">
            <v>0</v>
          </cell>
          <cell r="R47">
            <v>0</v>
          </cell>
          <cell r="S47">
            <v>0</v>
          </cell>
          <cell r="T47">
            <v>0</v>
          </cell>
          <cell r="U47">
            <v>0</v>
          </cell>
          <cell r="V47">
            <v>0</v>
          </cell>
          <cell r="W47">
            <v>0</v>
          </cell>
          <cell r="X47">
            <v>0</v>
          </cell>
          <cell r="Y47">
            <v>0</v>
          </cell>
          <cell r="Z47">
            <v>0</v>
          </cell>
          <cell r="AA47" t="str">
            <v>048-250-1684</v>
          </cell>
          <cell r="AB47" t="str">
            <v>048-250-1685</v>
          </cell>
          <cell r="AC47" t="str">
            <v>048-254-9638</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t="str">
            <v>川口金物株式会社</v>
          </cell>
          <cell r="BL47" t="str">
            <v>代表取締役</v>
          </cell>
          <cell r="BM47" t="str">
            <v>柳下　貞宣</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row>
        <row r="48">
          <cell r="A48">
            <v>46</v>
          </cell>
          <cell r="B48">
            <v>0</v>
          </cell>
          <cell r="C48">
            <v>0</v>
          </cell>
          <cell r="D48">
            <v>0</v>
          </cell>
          <cell r="E48" t="str">
            <v>巣鴨北口</v>
          </cell>
          <cell r="F48">
            <v>0</v>
          </cell>
          <cell r="G48">
            <v>0</v>
          </cell>
          <cell r="H48">
            <v>0</v>
          </cell>
          <cell r="I48">
            <v>0</v>
          </cell>
          <cell r="J48">
            <v>0</v>
          </cell>
          <cell r="K48">
            <v>0</v>
          </cell>
          <cell r="L48">
            <v>0</v>
          </cell>
          <cell r="M48">
            <v>0</v>
          </cell>
          <cell r="N48">
            <v>0</v>
          </cell>
          <cell r="O48" t="str">
            <v>東京都豊島区巣鴨3-28-1友泉巣鴨ﾋﾞﾙ2F</v>
          </cell>
          <cell r="P48">
            <v>0</v>
          </cell>
          <cell r="Q48">
            <v>0</v>
          </cell>
          <cell r="R48">
            <v>0</v>
          </cell>
          <cell r="S48">
            <v>0</v>
          </cell>
          <cell r="T48">
            <v>0</v>
          </cell>
          <cell r="U48">
            <v>0</v>
          </cell>
          <cell r="V48">
            <v>0</v>
          </cell>
          <cell r="W48">
            <v>0</v>
          </cell>
          <cell r="X48">
            <v>0</v>
          </cell>
          <cell r="Y48">
            <v>0</v>
          </cell>
          <cell r="Z48">
            <v>0</v>
          </cell>
          <cell r="AA48" t="str">
            <v>03-5394-7381</v>
          </cell>
          <cell r="AB48" t="str">
            <v>03-5394-7938</v>
          </cell>
          <cell r="AC48" t="str">
            <v>03-5394-6181</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t="str">
            <v>東泉地所株式会社</v>
          </cell>
          <cell r="BL48" t="str">
            <v>代表取締役</v>
          </cell>
          <cell r="BM48" t="str">
            <v>西村　義行</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row>
        <row r="49">
          <cell r="A49">
            <v>47</v>
          </cell>
          <cell r="B49">
            <v>0</v>
          </cell>
          <cell r="C49">
            <v>0</v>
          </cell>
          <cell r="D49">
            <v>0</v>
          </cell>
          <cell r="E49" t="str">
            <v>五反田東口</v>
          </cell>
          <cell r="F49">
            <v>0</v>
          </cell>
          <cell r="G49">
            <v>0</v>
          </cell>
          <cell r="H49">
            <v>0</v>
          </cell>
          <cell r="I49">
            <v>0</v>
          </cell>
          <cell r="J49">
            <v>0</v>
          </cell>
          <cell r="K49">
            <v>0</v>
          </cell>
          <cell r="L49">
            <v>0</v>
          </cell>
          <cell r="M49">
            <v>0</v>
          </cell>
          <cell r="N49">
            <v>0</v>
          </cell>
          <cell r="O49" t="str">
            <v>東京都品川区東五反田1-16-4味ﾋﾞﾙ5F</v>
          </cell>
          <cell r="P49">
            <v>0</v>
          </cell>
          <cell r="Q49">
            <v>0</v>
          </cell>
          <cell r="R49">
            <v>0</v>
          </cell>
          <cell r="S49">
            <v>0</v>
          </cell>
          <cell r="T49">
            <v>0</v>
          </cell>
          <cell r="U49">
            <v>0</v>
          </cell>
          <cell r="V49">
            <v>0</v>
          </cell>
          <cell r="W49">
            <v>0</v>
          </cell>
          <cell r="X49">
            <v>0</v>
          </cell>
          <cell r="Y49">
            <v>0</v>
          </cell>
          <cell r="Z49">
            <v>0</v>
          </cell>
          <cell r="AA49" t="str">
            <v>03-5449-7439</v>
          </cell>
          <cell r="AB49" t="str">
            <v>03-5449-7440</v>
          </cell>
          <cell r="AC49" t="str">
            <v>03-5449-3989</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t="str">
            <v>東南観光開発株式会社</v>
          </cell>
          <cell r="BL49" t="str">
            <v>代表取締役</v>
          </cell>
          <cell r="BM49" t="str">
            <v>根本　和彦</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row>
        <row r="50">
          <cell r="A50">
            <v>48</v>
          </cell>
          <cell r="B50">
            <v>0</v>
          </cell>
          <cell r="C50">
            <v>0</v>
          </cell>
          <cell r="D50">
            <v>0</v>
          </cell>
          <cell r="E50" t="str">
            <v>用賀南口１Ｆ</v>
          </cell>
          <cell r="F50">
            <v>0</v>
          </cell>
          <cell r="G50">
            <v>0</v>
          </cell>
          <cell r="H50">
            <v>0</v>
          </cell>
          <cell r="I50">
            <v>0</v>
          </cell>
          <cell r="J50">
            <v>0</v>
          </cell>
          <cell r="K50">
            <v>0</v>
          </cell>
          <cell r="L50">
            <v>0</v>
          </cell>
          <cell r="M50">
            <v>0</v>
          </cell>
          <cell r="N50">
            <v>0</v>
          </cell>
          <cell r="O50" t="str">
            <v>東京都世田谷区用賀２－４１平成ビル１Ｆ</v>
          </cell>
          <cell r="P50">
            <v>0</v>
          </cell>
          <cell r="Q50">
            <v>0</v>
          </cell>
          <cell r="R50">
            <v>0</v>
          </cell>
          <cell r="S50">
            <v>0</v>
          </cell>
          <cell r="T50">
            <v>0</v>
          </cell>
          <cell r="U50">
            <v>0</v>
          </cell>
          <cell r="V50">
            <v>0</v>
          </cell>
          <cell r="W50">
            <v>0</v>
          </cell>
          <cell r="X50">
            <v>0</v>
          </cell>
          <cell r="Y50">
            <v>0</v>
          </cell>
          <cell r="Z50">
            <v>0</v>
          </cell>
          <cell r="AA50" t="str">
            <v>03-5491-7611</v>
          </cell>
          <cell r="AB50" t="str">
            <v/>
          </cell>
          <cell r="AC50" t="str">
            <v/>
          </cell>
        </row>
        <row r="51">
          <cell r="A51">
            <v>49</v>
          </cell>
          <cell r="B51">
            <v>0</v>
          </cell>
          <cell r="C51">
            <v>0</v>
          </cell>
          <cell r="D51">
            <v>0</v>
          </cell>
          <cell r="E51" t="str">
            <v>高田馬場２Ｆ</v>
          </cell>
          <cell r="F51">
            <v>0</v>
          </cell>
          <cell r="G51">
            <v>0</v>
          </cell>
          <cell r="H51">
            <v>0</v>
          </cell>
          <cell r="I51">
            <v>0</v>
          </cell>
          <cell r="J51">
            <v>0</v>
          </cell>
          <cell r="K51">
            <v>0</v>
          </cell>
          <cell r="L51">
            <v>0</v>
          </cell>
          <cell r="M51">
            <v>0</v>
          </cell>
          <cell r="N51">
            <v>0</v>
          </cell>
          <cell r="O51" t="str">
            <v>東京都新宿区高田馬場2-16-6宇田川ﾋﾞﾙ2F</v>
          </cell>
          <cell r="P51">
            <v>0</v>
          </cell>
          <cell r="Q51">
            <v>0</v>
          </cell>
          <cell r="R51">
            <v>0</v>
          </cell>
          <cell r="S51">
            <v>0</v>
          </cell>
          <cell r="T51">
            <v>0</v>
          </cell>
          <cell r="U51">
            <v>0</v>
          </cell>
          <cell r="V51">
            <v>0</v>
          </cell>
          <cell r="W51">
            <v>0</v>
          </cell>
          <cell r="X51">
            <v>0</v>
          </cell>
          <cell r="Y51">
            <v>0</v>
          </cell>
          <cell r="Z51">
            <v>0</v>
          </cell>
          <cell r="AA51" t="str">
            <v>03-5287-7479</v>
          </cell>
          <cell r="AB51" t="str">
            <v/>
          </cell>
          <cell r="AC51" t="str">
            <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t="str">
            <v>宇田川ビル株式会社</v>
          </cell>
          <cell r="BL51" t="str">
            <v>代表取締役</v>
          </cell>
          <cell r="BM51" t="str">
            <v>宇田川　和俊</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row>
        <row r="52">
          <cell r="A52">
            <v>50</v>
          </cell>
          <cell r="B52">
            <v>0</v>
          </cell>
          <cell r="C52">
            <v>0</v>
          </cell>
          <cell r="D52">
            <v>0</v>
          </cell>
          <cell r="E52" t="str">
            <v>目黒東口</v>
          </cell>
          <cell r="F52">
            <v>0</v>
          </cell>
          <cell r="G52">
            <v>0</v>
          </cell>
          <cell r="H52">
            <v>0</v>
          </cell>
          <cell r="I52">
            <v>0</v>
          </cell>
          <cell r="J52">
            <v>0</v>
          </cell>
          <cell r="K52">
            <v>0</v>
          </cell>
          <cell r="L52">
            <v>0</v>
          </cell>
          <cell r="M52">
            <v>0</v>
          </cell>
          <cell r="N52">
            <v>0</v>
          </cell>
          <cell r="O52" t="str">
            <v>東京都品川区上大崎2-15-20百万弗ﾋﾞﾙ2F</v>
          </cell>
          <cell r="P52">
            <v>0</v>
          </cell>
          <cell r="Q52">
            <v>0</v>
          </cell>
          <cell r="R52">
            <v>0</v>
          </cell>
          <cell r="S52">
            <v>0</v>
          </cell>
          <cell r="T52">
            <v>0</v>
          </cell>
          <cell r="U52">
            <v>0</v>
          </cell>
          <cell r="V52">
            <v>0</v>
          </cell>
          <cell r="W52">
            <v>0</v>
          </cell>
          <cell r="X52">
            <v>0</v>
          </cell>
          <cell r="Y52">
            <v>0</v>
          </cell>
          <cell r="Z52">
            <v>0</v>
          </cell>
          <cell r="AA52" t="str">
            <v>03-5448-9125</v>
          </cell>
          <cell r="AB52" t="str">
            <v>03-5448-9126</v>
          </cell>
          <cell r="AC52" t="str">
            <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t="str">
            <v>高石不動産株式会社</v>
          </cell>
          <cell r="BL52" t="str">
            <v>代表取締役</v>
          </cell>
          <cell r="BM52" t="str">
            <v>高石　正直</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row>
        <row r="53">
          <cell r="A53">
            <v>51</v>
          </cell>
          <cell r="B53">
            <v>0</v>
          </cell>
          <cell r="C53">
            <v>0</v>
          </cell>
          <cell r="D53">
            <v>0</v>
          </cell>
          <cell r="E53" t="str">
            <v>横須賀中央千日通り</v>
          </cell>
          <cell r="F53">
            <v>0</v>
          </cell>
          <cell r="G53">
            <v>0</v>
          </cell>
          <cell r="H53">
            <v>0</v>
          </cell>
          <cell r="I53">
            <v>0</v>
          </cell>
          <cell r="J53">
            <v>0</v>
          </cell>
          <cell r="K53">
            <v>0</v>
          </cell>
          <cell r="L53">
            <v>0</v>
          </cell>
          <cell r="M53">
            <v>0</v>
          </cell>
          <cell r="N53">
            <v>0</v>
          </cell>
          <cell r="O53" t="str">
            <v>神奈川県横須賀市大滝町2-10藤掛ﾋﾞﾙ3F</v>
          </cell>
          <cell r="P53">
            <v>0</v>
          </cell>
          <cell r="Q53">
            <v>0</v>
          </cell>
          <cell r="R53">
            <v>0</v>
          </cell>
          <cell r="S53">
            <v>0</v>
          </cell>
          <cell r="T53">
            <v>0</v>
          </cell>
          <cell r="U53">
            <v>0</v>
          </cell>
          <cell r="V53">
            <v>0</v>
          </cell>
          <cell r="W53">
            <v>0</v>
          </cell>
          <cell r="X53">
            <v>0</v>
          </cell>
          <cell r="Y53">
            <v>0</v>
          </cell>
          <cell r="Z53">
            <v>0</v>
          </cell>
          <cell r="AA53" t="str">
            <v>0468-28-1035</v>
          </cell>
          <cell r="AB53" t="str">
            <v>0468-28-1036</v>
          </cell>
          <cell r="AC53" t="str">
            <v>0468-22-9211</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t="str">
            <v>藤掛　芳吉</v>
          </cell>
        </row>
        <row r="54">
          <cell r="A54">
            <v>52</v>
          </cell>
          <cell r="B54">
            <v>0</v>
          </cell>
          <cell r="C54">
            <v>0</v>
          </cell>
          <cell r="D54">
            <v>0</v>
          </cell>
          <cell r="E54" t="str">
            <v>和光南口</v>
          </cell>
          <cell r="F54">
            <v>0</v>
          </cell>
          <cell r="G54">
            <v>0</v>
          </cell>
          <cell r="H54">
            <v>0</v>
          </cell>
          <cell r="I54">
            <v>0</v>
          </cell>
          <cell r="J54">
            <v>0</v>
          </cell>
          <cell r="K54">
            <v>0</v>
          </cell>
          <cell r="L54">
            <v>0</v>
          </cell>
          <cell r="M54">
            <v>0</v>
          </cell>
          <cell r="N54">
            <v>0</v>
          </cell>
          <cell r="O54" t="str">
            <v>埼玉県和光市本町3-13ﾀｳﾝｺｰﾄｴｸｾﾙ2F</v>
          </cell>
          <cell r="P54">
            <v>0</v>
          </cell>
          <cell r="Q54">
            <v>0</v>
          </cell>
          <cell r="R54">
            <v>0</v>
          </cell>
          <cell r="S54">
            <v>0</v>
          </cell>
          <cell r="T54">
            <v>0</v>
          </cell>
          <cell r="U54">
            <v>0</v>
          </cell>
          <cell r="V54">
            <v>0</v>
          </cell>
          <cell r="W54">
            <v>0</v>
          </cell>
          <cell r="X54">
            <v>0</v>
          </cell>
          <cell r="Y54">
            <v>0</v>
          </cell>
          <cell r="Z54">
            <v>0</v>
          </cell>
          <cell r="AA54" t="str">
            <v>048-460-1629</v>
          </cell>
          <cell r="AB54" t="str">
            <v>048-460-1635</v>
          </cell>
          <cell r="AC54" t="str">
            <v>048-466-6511</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t="str">
            <v>石田　勲</v>
          </cell>
        </row>
        <row r="55">
          <cell r="A55">
            <v>53</v>
          </cell>
          <cell r="B55">
            <v>0</v>
          </cell>
          <cell r="C55">
            <v>0</v>
          </cell>
          <cell r="D55">
            <v>0</v>
          </cell>
          <cell r="E55" t="str">
            <v>新宿野村ビル</v>
          </cell>
          <cell r="F55">
            <v>0</v>
          </cell>
          <cell r="G55">
            <v>0</v>
          </cell>
          <cell r="H55">
            <v>0</v>
          </cell>
          <cell r="I55">
            <v>0</v>
          </cell>
          <cell r="J55">
            <v>0</v>
          </cell>
          <cell r="K55">
            <v>0</v>
          </cell>
          <cell r="L55">
            <v>0</v>
          </cell>
          <cell r="M55">
            <v>0</v>
          </cell>
          <cell r="N55">
            <v>0</v>
          </cell>
          <cell r="O55" t="str">
            <v>東京都新宿区西新宿1-26-2新宿野村ﾋﾞﾙB2F</v>
          </cell>
          <cell r="P55">
            <v>0</v>
          </cell>
          <cell r="Q55">
            <v>0</v>
          </cell>
          <cell r="R55">
            <v>0</v>
          </cell>
          <cell r="S55">
            <v>0</v>
          </cell>
          <cell r="T55">
            <v>0</v>
          </cell>
          <cell r="U55">
            <v>0</v>
          </cell>
          <cell r="V55">
            <v>0</v>
          </cell>
          <cell r="W55">
            <v>0</v>
          </cell>
          <cell r="X55">
            <v>0</v>
          </cell>
          <cell r="Y55">
            <v>0</v>
          </cell>
          <cell r="Z55">
            <v>0</v>
          </cell>
          <cell r="AA55" t="str">
            <v>03-5381-4095</v>
          </cell>
          <cell r="AB55" t="str">
            <v>03-5381-4096</v>
          </cell>
          <cell r="AC55" t="str">
            <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t="str">
            <v>野村不動産株式会社</v>
          </cell>
          <cell r="BL55" t="str">
            <v>代表取締役</v>
          </cell>
          <cell r="BM55" t="str">
            <v>中野　淳一</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row>
        <row r="56">
          <cell r="A56">
            <v>54</v>
          </cell>
          <cell r="B56">
            <v>0</v>
          </cell>
          <cell r="C56">
            <v>0</v>
          </cell>
          <cell r="D56">
            <v>0</v>
          </cell>
          <cell r="E56" t="str">
            <v>大船東口1F</v>
          </cell>
          <cell r="F56">
            <v>0</v>
          </cell>
          <cell r="G56">
            <v>0</v>
          </cell>
          <cell r="H56">
            <v>0</v>
          </cell>
          <cell r="I56">
            <v>0</v>
          </cell>
          <cell r="J56">
            <v>0</v>
          </cell>
          <cell r="K56">
            <v>0</v>
          </cell>
          <cell r="L56">
            <v>0</v>
          </cell>
          <cell r="M56">
            <v>0</v>
          </cell>
          <cell r="N56">
            <v>0</v>
          </cell>
          <cell r="O56" t="str">
            <v>神奈川県鎌倉市大船1-6-5 第45東京ﾋﾞﾙﾃﾞｨﾝｸﾞ 1F</v>
          </cell>
          <cell r="P56">
            <v>0</v>
          </cell>
          <cell r="Q56">
            <v>0</v>
          </cell>
          <cell r="R56">
            <v>0</v>
          </cell>
          <cell r="S56">
            <v>0</v>
          </cell>
          <cell r="T56">
            <v>0</v>
          </cell>
          <cell r="U56">
            <v>0</v>
          </cell>
          <cell r="V56">
            <v>0</v>
          </cell>
          <cell r="W56">
            <v>0</v>
          </cell>
          <cell r="X56">
            <v>0</v>
          </cell>
          <cell r="Y56">
            <v>0</v>
          </cell>
          <cell r="Z56">
            <v>0</v>
          </cell>
          <cell r="AA56" t="str">
            <v>0467-41-1317</v>
          </cell>
          <cell r="AB56" t="str">
            <v/>
          </cell>
          <cell r="AC56" t="str">
            <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t="str">
            <v>代表取締役</v>
          </cell>
          <cell r="BM56" t="str">
            <v>高橋　昭彦</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v>55</v>
          </cell>
          <cell r="B57">
            <v>0</v>
          </cell>
          <cell r="C57">
            <v>0</v>
          </cell>
          <cell r="D57">
            <v>0</v>
          </cell>
          <cell r="E57" t="str">
            <v>小田急町田POPﾋﾞﾙ</v>
          </cell>
          <cell r="F57">
            <v>0</v>
          </cell>
          <cell r="G57">
            <v>0</v>
          </cell>
          <cell r="H57">
            <v>0</v>
          </cell>
          <cell r="I57">
            <v>0</v>
          </cell>
          <cell r="J57">
            <v>0</v>
          </cell>
          <cell r="K57">
            <v>0</v>
          </cell>
          <cell r="L57">
            <v>0</v>
          </cell>
          <cell r="M57">
            <v>0</v>
          </cell>
          <cell r="N57">
            <v>0</v>
          </cell>
          <cell r="O57" t="str">
            <v>東京都町田市森野1-37-1ﾌｼﾞﾋﾞﾙ20  2F</v>
          </cell>
          <cell r="P57">
            <v>0</v>
          </cell>
          <cell r="Q57">
            <v>0</v>
          </cell>
          <cell r="R57">
            <v>0</v>
          </cell>
          <cell r="S57">
            <v>0</v>
          </cell>
          <cell r="T57">
            <v>0</v>
          </cell>
          <cell r="U57">
            <v>0</v>
          </cell>
          <cell r="V57">
            <v>0</v>
          </cell>
          <cell r="W57">
            <v>0</v>
          </cell>
          <cell r="X57">
            <v>0</v>
          </cell>
          <cell r="Y57">
            <v>0</v>
          </cell>
          <cell r="Z57">
            <v>0</v>
          </cell>
          <cell r="AA57" t="str">
            <v>0427-39-7028</v>
          </cell>
          <cell r="AB57" t="str">
            <v>0427-39-7034</v>
          </cell>
          <cell r="AC57" t="str">
            <v>0427-27-8365</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t="str">
            <v>有限会社国見</v>
          </cell>
          <cell r="BL57" t="str">
            <v>取締役</v>
          </cell>
          <cell r="BM57" t="str">
            <v>立花　文敏</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v>56</v>
          </cell>
          <cell r="B58">
            <v>0</v>
          </cell>
          <cell r="C58">
            <v>0</v>
          </cell>
          <cell r="D58">
            <v>0</v>
          </cell>
          <cell r="E58" t="str">
            <v>新宿西口</v>
          </cell>
          <cell r="F58">
            <v>0</v>
          </cell>
          <cell r="G58">
            <v>0</v>
          </cell>
          <cell r="H58">
            <v>0</v>
          </cell>
          <cell r="I58">
            <v>0</v>
          </cell>
          <cell r="J58">
            <v>0</v>
          </cell>
          <cell r="K58">
            <v>0</v>
          </cell>
          <cell r="L58">
            <v>0</v>
          </cell>
          <cell r="M58">
            <v>0</v>
          </cell>
          <cell r="N58">
            <v>0</v>
          </cell>
          <cell r="O58" t="str">
            <v>東京都新宿区西新宿1-16-4ﾌｼﾞﾋﾞﾙ2  4F</v>
          </cell>
          <cell r="P58">
            <v>0</v>
          </cell>
          <cell r="Q58">
            <v>0</v>
          </cell>
          <cell r="R58">
            <v>0</v>
          </cell>
          <cell r="S58">
            <v>0</v>
          </cell>
          <cell r="T58">
            <v>0</v>
          </cell>
          <cell r="U58">
            <v>0</v>
          </cell>
          <cell r="V58">
            <v>0</v>
          </cell>
          <cell r="W58">
            <v>0</v>
          </cell>
          <cell r="X58">
            <v>0</v>
          </cell>
          <cell r="Y58">
            <v>0</v>
          </cell>
          <cell r="Z58">
            <v>0</v>
          </cell>
          <cell r="AA58" t="str">
            <v>03-5322-4501</v>
          </cell>
          <cell r="AB58" t="str">
            <v>03-5322-4502</v>
          </cell>
          <cell r="AC58" t="str">
            <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t="str">
            <v>有限会社国見</v>
          </cell>
          <cell r="BL58" t="str">
            <v>取締役</v>
          </cell>
          <cell r="BM58" t="str">
            <v>立花　文敏</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row>
        <row r="59">
          <cell r="A59">
            <v>57</v>
          </cell>
          <cell r="B59">
            <v>0</v>
          </cell>
          <cell r="C59">
            <v>0</v>
          </cell>
          <cell r="D59">
            <v>0</v>
          </cell>
          <cell r="E59" t="str">
            <v>成増北口</v>
          </cell>
          <cell r="F59">
            <v>0</v>
          </cell>
          <cell r="G59">
            <v>0</v>
          </cell>
          <cell r="H59">
            <v>0</v>
          </cell>
          <cell r="I59">
            <v>0</v>
          </cell>
          <cell r="J59">
            <v>0</v>
          </cell>
          <cell r="K59">
            <v>0</v>
          </cell>
          <cell r="L59">
            <v>0</v>
          </cell>
          <cell r="M59">
            <v>0</v>
          </cell>
          <cell r="N59">
            <v>0</v>
          </cell>
          <cell r="O59" t="str">
            <v>東京都板橋区成増3-11-3ｱｸﾄⅠ 3F</v>
          </cell>
          <cell r="P59">
            <v>0</v>
          </cell>
          <cell r="Q59">
            <v>0</v>
          </cell>
          <cell r="R59">
            <v>0</v>
          </cell>
          <cell r="S59">
            <v>0</v>
          </cell>
          <cell r="T59">
            <v>0</v>
          </cell>
          <cell r="U59">
            <v>0</v>
          </cell>
          <cell r="V59">
            <v>0</v>
          </cell>
          <cell r="W59">
            <v>0</v>
          </cell>
          <cell r="X59">
            <v>0</v>
          </cell>
          <cell r="Y59">
            <v>0</v>
          </cell>
          <cell r="Z59">
            <v>0</v>
          </cell>
          <cell r="AA59" t="str">
            <v>03-5383-7733</v>
          </cell>
          <cell r="AB59" t="str">
            <v>03-5383-7734</v>
          </cell>
          <cell r="AC59" t="str">
            <v>03-5998-4060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t="str">
            <v>並木商事株式会社</v>
          </cell>
          <cell r="BL59" t="str">
            <v>代表取締役</v>
          </cell>
          <cell r="BM59" t="str">
            <v>並木　茂男</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row>
        <row r="60">
          <cell r="A60">
            <v>58</v>
          </cell>
          <cell r="B60">
            <v>0</v>
          </cell>
          <cell r="C60">
            <v>0</v>
          </cell>
          <cell r="D60">
            <v>0</v>
          </cell>
          <cell r="E60" t="str">
            <v>上野駅前通</v>
          </cell>
          <cell r="F60">
            <v>0</v>
          </cell>
          <cell r="G60">
            <v>0</v>
          </cell>
          <cell r="H60">
            <v>0</v>
          </cell>
          <cell r="I60">
            <v>0</v>
          </cell>
          <cell r="J60">
            <v>0</v>
          </cell>
          <cell r="K60">
            <v>0</v>
          </cell>
          <cell r="L60">
            <v>0</v>
          </cell>
          <cell r="M60">
            <v>0</v>
          </cell>
          <cell r="N60">
            <v>0</v>
          </cell>
          <cell r="O60" t="str">
            <v>東京都台東区上野6-9-10富田ﾋﾞﾙ2F</v>
          </cell>
          <cell r="P60">
            <v>0</v>
          </cell>
          <cell r="Q60">
            <v>0</v>
          </cell>
          <cell r="R60">
            <v>0</v>
          </cell>
          <cell r="S60">
            <v>0</v>
          </cell>
          <cell r="T60">
            <v>0</v>
          </cell>
          <cell r="U60">
            <v>0</v>
          </cell>
          <cell r="V60">
            <v>0</v>
          </cell>
          <cell r="W60">
            <v>0</v>
          </cell>
          <cell r="X60">
            <v>0</v>
          </cell>
          <cell r="Y60">
            <v>0</v>
          </cell>
          <cell r="Z60">
            <v>0</v>
          </cell>
          <cell r="AA60" t="str">
            <v>03-3834-8124</v>
          </cell>
          <cell r="AB60" t="str">
            <v>03-3834-8129</v>
          </cell>
          <cell r="AC60" t="str">
            <v>03-3834-3608</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t="str">
            <v>ｼﾞｪｲビート</v>
          </cell>
          <cell r="BI60" t="str">
            <v>アベ</v>
          </cell>
          <cell r="BJ60" t="str">
            <v>０３－３５３５－０７７７</v>
          </cell>
          <cell r="BK60" t="str">
            <v>有限会社光希</v>
          </cell>
          <cell r="BL60" t="str">
            <v>代表取締役</v>
          </cell>
          <cell r="BM60" t="str">
            <v>金　伸行</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row>
        <row r="61">
          <cell r="A61">
            <v>59</v>
          </cell>
          <cell r="B61">
            <v>0</v>
          </cell>
          <cell r="C61">
            <v>0</v>
          </cell>
          <cell r="D61">
            <v>0</v>
          </cell>
          <cell r="E61" t="str">
            <v>天王州郵船ビル</v>
          </cell>
          <cell r="F61">
            <v>0</v>
          </cell>
          <cell r="G61">
            <v>0</v>
          </cell>
          <cell r="H61">
            <v>0</v>
          </cell>
          <cell r="I61">
            <v>0</v>
          </cell>
          <cell r="J61">
            <v>0</v>
          </cell>
          <cell r="K61">
            <v>0</v>
          </cell>
          <cell r="L61">
            <v>0</v>
          </cell>
          <cell r="M61">
            <v>0</v>
          </cell>
          <cell r="N61">
            <v>0</v>
          </cell>
          <cell r="O61" t="str">
            <v>東京都品川区東品川2-2-20天王州郵船ﾋﾞﾙ1F</v>
          </cell>
          <cell r="P61">
            <v>0</v>
          </cell>
          <cell r="Q61">
            <v>0</v>
          </cell>
          <cell r="R61">
            <v>0</v>
          </cell>
          <cell r="S61">
            <v>0</v>
          </cell>
          <cell r="T61">
            <v>0</v>
          </cell>
          <cell r="U61">
            <v>0</v>
          </cell>
          <cell r="V61">
            <v>0</v>
          </cell>
          <cell r="W61">
            <v>0</v>
          </cell>
          <cell r="X61">
            <v>0</v>
          </cell>
          <cell r="Y61">
            <v>0</v>
          </cell>
          <cell r="Z61">
            <v>0</v>
          </cell>
          <cell r="AA61" t="str">
            <v>03-5460-9172</v>
          </cell>
          <cell r="AB61" t="str">
            <v>03-5460-9173</v>
          </cell>
          <cell r="AC61" t="str">
            <v>03-5460-0950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t="str">
            <v>天王洲郵船ビル株式会社</v>
          </cell>
          <cell r="BL61" t="str">
            <v>取締役社長</v>
          </cell>
          <cell r="BM61" t="str">
            <v>石川　有一</v>
          </cell>
          <cell r="BN61" t="str">
            <v>140-0002</v>
          </cell>
          <cell r="BO61" t="str">
            <v>東京都品川区東品川２丁目２番２０号</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row>
        <row r="62">
          <cell r="A62">
            <v>60</v>
          </cell>
          <cell r="B62">
            <v>0</v>
          </cell>
          <cell r="C62">
            <v>0</v>
          </cell>
          <cell r="D62">
            <v>0</v>
          </cell>
          <cell r="E62" t="str">
            <v>東戸塚東口</v>
          </cell>
          <cell r="F62">
            <v>0</v>
          </cell>
          <cell r="G62">
            <v>0</v>
          </cell>
          <cell r="H62">
            <v>0</v>
          </cell>
          <cell r="I62">
            <v>0</v>
          </cell>
          <cell r="J62">
            <v>0</v>
          </cell>
          <cell r="K62">
            <v>0</v>
          </cell>
          <cell r="L62">
            <v>0</v>
          </cell>
          <cell r="M62">
            <v>0</v>
          </cell>
          <cell r="N62">
            <v>0</v>
          </cell>
          <cell r="O62" t="str">
            <v>神奈川県横浜市戸塚区品濃町539-5東戸塚駅前ﾋﾞﾙ2F</v>
          </cell>
          <cell r="P62">
            <v>0</v>
          </cell>
          <cell r="Q62">
            <v>0</v>
          </cell>
          <cell r="R62">
            <v>0</v>
          </cell>
          <cell r="S62">
            <v>0</v>
          </cell>
          <cell r="T62">
            <v>0</v>
          </cell>
          <cell r="U62">
            <v>0</v>
          </cell>
          <cell r="V62">
            <v>0</v>
          </cell>
          <cell r="W62">
            <v>0</v>
          </cell>
          <cell r="X62">
            <v>0</v>
          </cell>
          <cell r="Y62">
            <v>0</v>
          </cell>
          <cell r="Z62">
            <v>0</v>
          </cell>
          <cell r="AA62" t="str">
            <v>045-820-1941</v>
          </cell>
          <cell r="AB62" t="str">
            <v>045-820-1942</v>
          </cell>
          <cell r="AC62" t="str">
            <v>045-825-8534</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t="str">
            <v>六国建設株式会社</v>
          </cell>
          <cell r="BL62" t="str">
            <v>代表取締役</v>
          </cell>
          <cell r="BM62" t="str">
            <v>角田　勝紀</v>
          </cell>
          <cell r="BN62" t="str">
            <v>244-0801</v>
          </cell>
          <cell r="BO62" t="str">
            <v>神奈川県横浜市戸塚区品濃町５２２番地</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row>
        <row r="63">
          <cell r="A63">
            <v>61</v>
          </cell>
          <cell r="B63">
            <v>0</v>
          </cell>
          <cell r="C63">
            <v>0</v>
          </cell>
          <cell r="D63">
            <v>0</v>
          </cell>
          <cell r="E63" t="str">
            <v>向ヶ丘遊園南口</v>
          </cell>
          <cell r="F63">
            <v>0</v>
          </cell>
          <cell r="G63">
            <v>0</v>
          </cell>
          <cell r="H63">
            <v>0</v>
          </cell>
          <cell r="I63">
            <v>0</v>
          </cell>
          <cell r="J63">
            <v>0</v>
          </cell>
          <cell r="K63">
            <v>0</v>
          </cell>
          <cell r="L63">
            <v>0</v>
          </cell>
          <cell r="M63">
            <v>0</v>
          </cell>
          <cell r="N63">
            <v>0</v>
          </cell>
          <cell r="O63" t="str">
            <v>神奈川県川崎市多摩区登戸2737-5ﾜｺｰ向ヶ丘ﾋﾞﾙ4F</v>
          </cell>
          <cell r="P63">
            <v>0</v>
          </cell>
          <cell r="Q63">
            <v>0</v>
          </cell>
          <cell r="R63">
            <v>0</v>
          </cell>
          <cell r="S63">
            <v>0</v>
          </cell>
          <cell r="T63">
            <v>0</v>
          </cell>
          <cell r="U63">
            <v>0</v>
          </cell>
          <cell r="V63">
            <v>0</v>
          </cell>
          <cell r="W63">
            <v>0</v>
          </cell>
          <cell r="X63">
            <v>0</v>
          </cell>
          <cell r="Y63">
            <v>0</v>
          </cell>
          <cell r="Z63">
            <v>0</v>
          </cell>
          <cell r="AA63" t="str">
            <v>044-931-1631</v>
          </cell>
          <cell r="AB63" t="str">
            <v>044-931-1633</v>
          </cell>
          <cell r="AC63" t="str">
            <v>044-935-1682</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t="str">
            <v>合名会社　和光</v>
          </cell>
          <cell r="BL63" t="str">
            <v>代表社員</v>
          </cell>
          <cell r="BM63" t="str">
            <v>伊藤　和子</v>
          </cell>
          <cell r="BN63" t="str">
            <v>214-0014</v>
          </cell>
          <cell r="BO63" t="str">
            <v>神奈川県川崎市多摩区登戸１２７９番地</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row>
        <row r="64">
          <cell r="A64">
            <v>63</v>
          </cell>
          <cell r="B64">
            <v>0</v>
          </cell>
          <cell r="C64">
            <v>0</v>
          </cell>
          <cell r="D64">
            <v>0</v>
          </cell>
          <cell r="E64" t="str">
            <v>綾瀬駅前</v>
          </cell>
          <cell r="F64">
            <v>0</v>
          </cell>
          <cell r="G64">
            <v>0</v>
          </cell>
          <cell r="H64">
            <v>0</v>
          </cell>
          <cell r="I64">
            <v>0</v>
          </cell>
          <cell r="J64">
            <v>0</v>
          </cell>
          <cell r="K64">
            <v>0</v>
          </cell>
          <cell r="L64">
            <v>0</v>
          </cell>
          <cell r="M64">
            <v>0</v>
          </cell>
          <cell r="N64">
            <v>0</v>
          </cell>
          <cell r="O64" t="str">
            <v>東京都足立区綾瀬3-1-13ﾒﾄﾛﾋﾟｱ内1F</v>
          </cell>
          <cell r="P64">
            <v>0</v>
          </cell>
          <cell r="Q64">
            <v>0</v>
          </cell>
          <cell r="R64">
            <v>0</v>
          </cell>
          <cell r="S64">
            <v>0</v>
          </cell>
          <cell r="T64">
            <v>0</v>
          </cell>
          <cell r="U64">
            <v>0</v>
          </cell>
          <cell r="V64">
            <v>0</v>
          </cell>
          <cell r="W64">
            <v>0</v>
          </cell>
          <cell r="X64">
            <v>0</v>
          </cell>
          <cell r="Y64">
            <v>0</v>
          </cell>
          <cell r="Z64">
            <v>0</v>
          </cell>
          <cell r="AA64" t="str">
            <v>03-5613-7497</v>
          </cell>
          <cell r="AB64" t="str">
            <v>03-5613-7497</v>
          </cell>
          <cell r="AC64" t="str">
            <v>03-3606-1485</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t="str">
            <v>帝都高速度交通公団</v>
          </cell>
        </row>
        <row r="65">
          <cell r="A65">
            <v>64</v>
          </cell>
          <cell r="B65">
            <v>0</v>
          </cell>
          <cell r="C65">
            <v>0</v>
          </cell>
          <cell r="D65">
            <v>0</v>
          </cell>
          <cell r="E65" t="str">
            <v>国立南口</v>
          </cell>
          <cell r="F65">
            <v>0</v>
          </cell>
          <cell r="G65">
            <v>0</v>
          </cell>
          <cell r="H65">
            <v>0</v>
          </cell>
          <cell r="I65">
            <v>0</v>
          </cell>
          <cell r="J65">
            <v>0</v>
          </cell>
          <cell r="K65">
            <v>0</v>
          </cell>
          <cell r="L65">
            <v>0</v>
          </cell>
          <cell r="M65">
            <v>0</v>
          </cell>
          <cell r="N65">
            <v>0</v>
          </cell>
          <cell r="O65" t="str">
            <v>東京都国立市東1-4-9ｻﾞ･ﾀﾞｲﾏｽﾋﾞﾙ2F</v>
          </cell>
          <cell r="P65">
            <v>0</v>
          </cell>
          <cell r="Q65">
            <v>0</v>
          </cell>
          <cell r="R65">
            <v>0</v>
          </cell>
          <cell r="S65">
            <v>0</v>
          </cell>
          <cell r="T65">
            <v>0</v>
          </cell>
          <cell r="U65">
            <v>0</v>
          </cell>
          <cell r="V65">
            <v>0</v>
          </cell>
          <cell r="W65">
            <v>0</v>
          </cell>
          <cell r="X65">
            <v>0</v>
          </cell>
          <cell r="Y65">
            <v>0</v>
          </cell>
          <cell r="Z65">
            <v>0</v>
          </cell>
          <cell r="AA65" t="str">
            <v>0425-74-4571</v>
          </cell>
          <cell r="AB65" t="str">
            <v>0425-74-4572</v>
          </cell>
          <cell r="AC65" t="str">
            <v>0425-77-2103</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t="str">
            <v>株式会社くにたち大増</v>
          </cell>
          <cell r="BL65" t="str">
            <v>代表取締役</v>
          </cell>
          <cell r="BM65" t="str">
            <v>増尾　正明</v>
          </cell>
          <cell r="BN65" t="str">
            <v>186-0002</v>
          </cell>
          <cell r="BO65" t="str">
            <v>東京都国立市東１丁目４番地の９号</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v>65</v>
          </cell>
          <cell r="B66">
            <v>0</v>
          </cell>
          <cell r="C66">
            <v>0</v>
          </cell>
          <cell r="D66">
            <v>0</v>
          </cell>
          <cell r="E66" t="str">
            <v>立川北口</v>
          </cell>
          <cell r="F66">
            <v>0</v>
          </cell>
          <cell r="G66">
            <v>0</v>
          </cell>
          <cell r="H66">
            <v>0</v>
          </cell>
          <cell r="I66">
            <v>0</v>
          </cell>
          <cell r="J66">
            <v>0</v>
          </cell>
          <cell r="K66">
            <v>0</v>
          </cell>
          <cell r="L66">
            <v>0</v>
          </cell>
          <cell r="M66">
            <v>0</v>
          </cell>
          <cell r="N66">
            <v>0</v>
          </cell>
          <cell r="O66" t="str">
            <v>東京都立川市曙町2-3-2高柳ﾋﾞﾙ7F</v>
          </cell>
          <cell r="P66">
            <v>0</v>
          </cell>
          <cell r="Q66">
            <v>0</v>
          </cell>
          <cell r="R66">
            <v>0</v>
          </cell>
          <cell r="S66">
            <v>0</v>
          </cell>
          <cell r="T66">
            <v>0</v>
          </cell>
          <cell r="U66">
            <v>0</v>
          </cell>
          <cell r="V66">
            <v>0</v>
          </cell>
          <cell r="W66">
            <v>0</v>
          </cell>
          <cell r="X66">
            <v>0</v>
          </cell>
          <cell r="Y66">
            <v>0</v>
          </cell>
          <cell r="Z66">
            <v>0</v>
          </cell>
          <cell r="AA66" t="str">
            <v>0425-48-7717</v>
          </cell>
          <cell r="AB66" t="str">
            <v>0425-48-7718</v>
          </cell>
          <cell r="AC66" t="str">
            <v>0425-27-7035</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t="str">
            <v>株式会社高柳商店</v>
          </cell>
          <cell r="BL66" t="str">
            <v>取締役社長</v>
          </cell>
          <cell r="BM66" t="str">
            <v>高柳　良浩</v>
          </cell>
          <cell r="BN66" t="str">
            <v>190-0012</v>
          </cell>
          <cell r="BO66" t="str">
            <v>東京都立川市曙町２丁目３番地２号</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row>
        <row r="67">
          <cell r="A67">
            <v>66</v>
          </cell>
          <cell r="B67">
            <v>0</v>
          </cell>
          <cell r="C67">
            <v>0</v>
          </cell>
          <cell r="D67">
            <v>0</v>
          </cell>
          <cell r="E67" t="str">
            <v>川越東口ｸﾚｱﾓｰﾙ</v>
          </cell>
          <cell r="F67">
            <v>0</v>
          </cell>
          <cell r="G67">
            <v>0</v>
          </cell>
          <cell r="H67">
            <v>0</v>
          </cell>
          <cell r="I67">
            <v>0</v>
          </cell>
          <cell r="J67">
            <v>0</v>
          </cell>
          <cell r="K67">
            <v>0</v>
          </cell>
          <cell r="L67">
            <v>0</v>
          </cell>
          <cell r="M67">
            <v>0</v>
          </cell>
          <cell r="N67">
            <v>0</v>
          </cell>
          <cell r="O67" t="str">
            <v>埼玉県川越市脇田町4-3河智屋ﾋﾞﾙ2F</v>
          </cell>
          <cell r="P67">
            <v>0</v>
          </cell>
          <cell r="Q67">
            <v>0</v>
          </cell>
          <cell r="R67">
            <v>0</v>
          </cell>
          <cell r="S67">
            <v>0</v>
          </cell>
          <cell r="T67">
            <v>0</v>
          </cell>
          <cell r="U67">
            <v>0</v>
          </cell>
          <cell r="V67">
            <v>0</v>
          </cell>
          <cell r="W67">
            <v>0</v>
          </cell>
          <cell r="X67">
            <v>0</v>
          </cell>
          <cell r="Y67">
            <v>0</v>
          </cell>
          <cell r="Z67">
            <v>0</v>
          </cell>
          <cell r="AA67" t="str">
            <v>0492-28-2317</v>
          </cell>
          <cell r="AB67" t="str">
            <v>0492-28-2318</v>
          </cell>
          <cell r="AC67" t="str">
            <v>0492-24-8212</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t="str">
            <v>有限会社河智屋商店</v>
          </cell>
          <cell r="BL67" t="str">
            <v>取締役社長</v>
          </cell>
          <cell r="BM67" t="str">
            <v>発知　良平</v>
          </cell>
          <cell r="BN67" t="str">
            <v>350-1122</v>
          </cell>
          <cell r="BO67" t="str">
            <v>埼玉県川越市脇田町４番地３</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row>
        <row r="68">
          <cell r="A68">
            <v>67</v>
          </cell>
          <cell r="B68">
            <v>0</v>
          </cell>
          <cell r="C68">
            <v>0</v>
          </cell>
          <cell r="D68">
            <v>0</v>
          </cell>
          <cell r="E68" t="str">
            <v>ＪＲ千葉駅前</v>
          </cell>
          <cell r="F68">
            <v>0</v>
          </cell>
          <cell r="G68">
            <v>0</v>
          </cell>
          <cell r="H68">
            <v>0</v>
          </cell>
          <cell r="I68">
            <v>0</v>
          </cell>
          <cell r="J68">
            <v>0</v>
          </cell>
          <cell r="K68">
            <v>0</v>
          </cell>
          <cell r="L68">
            <v>0</v>
          </cell>
          <cell r="M68">
            <v>0</v>
          </cell>
          <cell r="N68">
            <v>0</v>
          </cell>
          <cell r="O68" t="str">
            <v>千葉県千葉市中央区富士見2-4-15第一東和ﾋﾞﾙ6F</v>
          </cell>
          <cell r="P68">
            <v>0</v>
          </cell>
          <cell r="Q68">
            <v>0</v>
          </cell>
          <cell r="R68">
            <v>0</v>
          </cell>
          <cell r="S68">
            <v>0</v>
          </cell>
          <cell r="T68">
            <v>0</v>
          </cell>
          <cell r="U68">
            <v>0</v>
          </cell>
          <cell r="V68">
            <v>0</v>
          </cell>
          <cell r="W68">
            <v>0</v>
          </cell>
          <cell r="X68">
            <v>0</v>
          </cell>
          <cell r="Y68">
            <v>0</v>
          </cell>
          <cell r="Z68">
            <v>0</v>
          </cell>
          <cell r="AA68" t="str">
            <v>043-223-6655</v>
          </cell>
          <cell r="AB68" t="str">
            <v>043-223-6656</v>
          </cell>
          <cell r="AC68" t="str">
            <v>043-225-7195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t="str">
            <v>東和商事株式会社</v>
          </cell>
          <cell r="BL68" t="str">
            <v>代表取締役</v>
          </cell>
          <cell r="BM68" t="str">
            <v>王　命雲</v>
          </cell>
          <cell r="BN68" t="str">
            <v>260-0015</v>
          </cell>
          <cell r="BO68" t="str">
            <v>千葉県千葉市中央区富士見２丁目４番１５号</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row>
        <row r="69">
          <cell r="A69">
            <v>68</v>
          </cell>
          <cell r="B69">
            <v>0</v>
          </cell>
          <cell r="C69">
            <v>0</v>
          </cell>
          <cell r="D69">
            <v>0</v>
          </cell>
          <cell r="E69" t="str">
            <v>新小岩北口</v>
          </cell>
          <cell r="F69">
            <v>0</v>
          </cell>
          <cell r="G69">
            <v>0</v>
          </cell>
          <cell r="H69">
            <v>0</v>
          </cell>
          <cell r="I69">
            <v>0</v>
          </cell>
          <cell r="J69">
            <v>0</v>
          </cell>
          <cell r="K69">
            <v>0</v>
          </cell>
          <cell r="L69">
            <v>0</v>
          </cell>
          <cell r="M69">
            <v>0</v>
          </cell>
          <cell r="N69">
            <v>0</v>
          </cell>
          <cell r="O69" t="str">
            <v>東京都葛飾区西新小岩1-10-1かに谷新小岩ﾋﾞﾙ4F</v>
          </cell>
          <cell r="P69">
            <v>0</v>
          </cell>
          <cell r="Q69">
            <v>0</v>
          </cell>
          <cell r="R69">
            <v>0</v>
          </cell>
          <cell r="S69">
            <v>0</v>
          </cell>
          <cell r="T69">
            <v>0</v>
          </cell>
          <cell r="U69">
            <v>0</v>
          </cell>
          <cell r="V69">
            <v>0</v>
          </cell>
          <cell r="W69">
            <v>0</v>
          </cell>
          <cell r="X69">
            <v>0</v>
          </cell>
          <cell r="Y69">
            <v>0</v>
          </cell>
          <cell r="Z69">
            <v>0</v>
          </cell>
          <cell r="AA69" t="str">
            <v>03-5698-7767</v>
          </cell>
          <cell r="AB69" t="str">
            <v>03-5698-7768</v>
          </cell>
          <cell r="AC69" t="str">
            <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t="str">
            <v>株式会社東京設備</v>
          </cell>
          <cell r="BL69" t="str">
            <v>代表取締役</v>
          </cell>
          <cell r="BM69" t="str">
            <v>宮下　朋子</v>
          </cell>
          <cell r="BN69" t="str">
            <v>150-0001</v>
          </cell>
          <cell r="BO69" t="str">
            <v>東京都渋谷区神宮前1-8-8</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row>
        <row r="70">
          <cell r="A70">
            <v>69</v>
          </cell>
          <cell r="B70">
            <v>0</v>
          </cell>
          <cell r="C70">
            <v>0</v>
          </cell>
          <cell r="D70">
            <v>0</v>
          </cell>
          <cell r="E70" t="str">
            <v>赤羽東口</v>
          </cell>
          <cell r="F70">
            <v>0</v>
          </cell>
          <cell r="G70">
            <v>0</v>
          </cell>
          <cell r="H70">
            <v>0</v>
          </cell>
          <cell r="I70">
            <v>0</v>
          </cell>
          <cell r="J70">
            <v>0</v>
          </cell>
          <cell r="K70">
            <v>0</v>
          </cell>
          <cell r="L70">
            <v>0</v>
          </cell>
          <cell r="M70">
            <v>0</v>
          </cell>
          <cell r="N70">
            <v>0</v>
          </cell>
          <cell r="O70" t="str">
            <v>東京都北区赤羽1-10-11愛好堂ﾋﾞﾙ1F</v>
          </cell>
          <cell r="P70">
            <v>0</v>
          </cell>
          <cell r="Q70">
            <v>0</v>
          </cell>
          <cell r="R70">
            <v>0</v>
          </cell>
          <cell r="S70">
            <v>0</v>
          </cell>
          <cell r="T70">
            <v>0</v>
          </cell>
          <cell r="U70">
            <v>0</v>
          </cell>
          <cell r="V70">
            <v>0</v>
          </cell>
          <cell r="W70">
            <v>0</v>
          </cell>
          <cell r="X70">
            <v>0</v>
          </cell>
          <cell r="Y70">
            <v>0</v>
          </cell>
          <cell r="Z70">
            <v>0</v>
          </cell>
          <cell r="AA70" t="str">
            <v>03-5249-7491</v>
          </cell>
          <cell r="AB70" t="str">
            <v>03-5249-7493</v>
          </cell>
          <cell r="AC70" t="str">
            <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t="str">
            <v>株式会社愛好堂</v>
          </cell>
          <cell r="BL70" t="str">
            <v>代表取締役</v>
          </cell>
          <cell r="BM70" t="str">
            <v>赤堀　智秋</v>
          </cell>
          <cell r="BN70" t="str">
            <v>115-0045</v>
          </cell>
          <cell r="BO70" t="str">
            <v>東京都北区赤羽１丁目１０番１１号</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row>
        <row r="71">
          <cell r="A71">
            <v>70</v>
          </cell>
          <cell r="B71">
            <v>0</v>
          </cell>
          <cell r="C71">
            <v>0</v>
          </cell>
          <cell r="D71">
            <v>0</v>
          </cell>
          <cell r="E71" t="str">
            <v>大森北口</v>
          </cell>
          <cell r="F71">
            <v>0</v>
          </cell>
          <cell r="G71">
            <v>0</v>
          </cell>
          <cell r="H71">
            <v>0</v>
          </cell>
          <cell r="I71">
            <v>0</v>
          </cell>
          <cell r="J71">
            <v>0</v>
          </cell>
          <cell r="K71">
            <v>0</v>
          </cell>
          <cell r="L71">
            <v>0</v>
          </cell>
          <cell r="M71">
            <v>0</v>
          </cell>
          <cell r="N71">
            <v>0</v>
          </cell>
          <cell r="O71" t="str">
            <v>東京都大田区大森北1-1ﾌﾞﾙｸﾞ大森1F</v>
          </cell>
          <cell r="P71">
            <v>0</v>
          </cell>
          <cell r="Q71">
            <v>0</v>
          </cell>
          <cell r="R71">
            <v>0</v>
          </cell>
          <cell r="S71">
            <v>0</v>
          </cell>
          <cell r="T71">
            <v>0</v>
          </cell>
          <cell r="U71">
            <v>0</v>
          </cell>
          <cell r="V71">
            <v>0</v>
          </cell>
          <cell r="W71">
            <v>0</v>
          </cell>
          <cell r="X71">
            <v>0</v>
          </cell>
          <cell r="Y71">
            <v>0</v>
          </cell>
          <cell r="Z71">
            <v>0</v>
          </cell>
          <cell r="AA71" t="str">
            <v>03-5764-5431</v>
          </cell>
          <cell r="AB71" t="str">
            <v>03-5764-5432</v>
          </cell>
          <cell r="AC71" t="str">
            <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t="str">
            <v>大東興業株式会社</v>
          </cell>
          <cell r="BL71" t="str">
            <v>代表取締役</v>
          </cell>
          <cell r="BM71" t="str">
            <v>平林　義彰</v>
          </cell>
          <cell r="BN71" t="str">
            <v>143-0023</v>
          </cell>
          <cell r="BO71" t="str">
            <v>東京都大田区山王３丁目２９番１号</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row>
        <row r="72">
          <cell r="A72">
            <v>71</v>
          </cell>
          <cell r="B72">
            <v>0</v>
          </cell>
          <cell r="C72">
            <v>0</v>
          </cell>
          <cell r="D72">
            <v>0</v>
          </cell>
          <cell r="E72" t="str">
            <v>新松戸駅前</v>
          </cell>
          <cell r="F72">
            <v>0</v>
          </cell>
          <cell r="G72">
            <v>0</v>
          </cell>
          <cell r="H72">
            <v>0</v>
          </cell>
          <cell r="I72">
            <v>0</v>
          </cell>
          <cell r="J72">
            <v>0</v>
          </cell>
          <cell r="K72">
            <v>0</v>
          </cell>
          <cell r="L72">
            <v>0</v>
          </cell>
          <cell r="M72">
            <v>0</v>
          </cell>
          <cell r="N72">
            <v>0</v>
          </cell>
          <cell r="O72" t="str">
            <v>千葉県松戸市新松戸1-485本多ﾋﾞﾙ2F</v>
          </cell>
          <cell r="P72">
            <v>0</v>
          </cell>
          <cell r="Q72">
            <v>0</v>
          </cell>
          <cell r="R72">
            <v>0</v>
          </cell>
          <cell r="S72">
            <v>0</v>
          </cell>
          <cell r="T72">
            <v>0</v>
          </cell>
          <cell r="U72">
            <v>0</v>
          </cell>
          <cell r="V72">
            <v>0</v>
          </cell>
          <cell r="W72">
            <v>0</v>
          </cell>
          <cell r="X72">
            <v>0</v>
          </cell>
          <cell r="Y72">
            <v>0</v>
          </cell>
          <cell r="Z72">
            <v>0</v>
          </cell>
          <cell r="AA72" t="str">
            <v>047-330-5631</v>
          </cell>
          <cell r="AB72" t="str">
            <v>047-330-5632</v>
          </cell>
          <cell r="AC72" t="str">
            <v>047-346-5481</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t="str">
            <v>有限会社本田ﾋﾞﾙ</v>
          </cell>
          <cell r="BL72" t="str">
            <v>代表取締役</v>
          </cell>
          <cell r="BM72" t="str">
            <v>本田　五郎</v>
          </cell>
          <cell r="BN72" t="str">
            <v>270-0034</v>
          </cell>
          <cell r="BO72" t="str">
            <v>千葉県松戸市新松戸1丁目４８５番地</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row>
        <row r="73">
          <cell r="A73">
            <v>72</v>
          </cell>
          <cell r="B73">
            <v>0</v>
          </cell>
          <cell r="C73">
            <v>0</v>
          </cell>
          <cell r="D73">
            <v>0</v>
          </cell>
          <cell r="E73" t="str">
            <v>ＪＲ津田沼北口</v>
          </cell>
          <cell r="F73">
            <v>0</v>
          </cell>
          <cell r="G73">
            <v>0</v>
          </cell>
          <cell r="H73">
            <v>0</v>
          </cell>
          <cell r="I73">
            <v>0</v>
          </cell>
          <cell r="J73">
            <v>0</v>
          </cell>
          <cell r="K73">
            <v>0</v>
          </cell>
          <cell r="L73">
            <v>0</v>
          </cell>
          <cell r="M73">
            <v>0</v>
          </cell>
          <cell r="N73">
            <v>0</v>
          </cell>
          <cell r="O73" t="str">
            <v>千葉県習志野市津田沼1-2-19つるやﾋﾞﾙ4､5F</v>
          </cell>
          <cell r="P73">
            <v>0</v>
          </cell>
          <cell r="Q73">
            <v>0</v>
          </cell>
          <cell r="R73">
            <v>0</v>
          </cell>
          <cell r="S73">
            <v>0</v>
          </cell>
          <cell r="T73">
            <v>0</v>
          </cell>
          <cell r="U73">
            <v>0</v>
          </cell>
          <cell r="V73">
            <v>0</v>
          </cell>
          <cell r="W73">
            <v>0</v>
          </cell>
          <cell r="X73">
            <v>0</v>
          </cell>
          <cell r="Y73">
            <v>0</v>
          </cell>
          <cell r="Z73">
            <v>0</v>
          </cell>
          <cell r="AA73" t="str">
            <v>0474-70-3136</v>
          </cell>
          <cell r="AB73" t="str">
            <v>0474-70-3140</v>
          </cell>
          <cell r="AC73" t="str">
            <v>0474-73-1241</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t="str">
            <v>有限会社つるや製菓</v>
          </cell>
          <cell r="BL73" t="str">
            <v>代表取締役</v>
          </cell>
          <cell r="BM73" t="str">
            <v>反田　久孝</v>
          </cell>
          <cell r="BN73" t="str">
            <v>275-0016</v>
          </cell>
          <cell r="BO73" t="str">
            <v>千葉県習志野市津田沼１-２-１９</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v>73</v>
          </cell>
          <cell r="B74">
            <v>0</v>
          </cell>
          <cell r="C74">
            <v>0</v>
          </cell>
          <cell r="D74">
            <v>0</v>
          </cell>
          <cell r="E74" t="str">
            <v>渋谷井の頭通り</v>
          </cell>
          <cell r="F74">
            <v>0</v>
          </cell>
          <cell r="G74">
            <v>0</v>
          </cell>
          <cell r="H74">
            <v>0</v>
          </cell>
          <cell r="I74">
            <v>0</v>
          </cell>
          <cell r="J74">
            <v>0</v>
          </cell>
          <cell r="K74">
            <v>0</v>
          </cell>
          <cell r="L74">
            <v>0</v>
          </cell>
          <cell r="M74">
            <v>0</v>
          </cell>
          <cell r="N74">
            <v>0</v>
          </cell>
          <cell r="O74" t="str">
            <v>東京都渋谷区宇田川町25-9野ﾊﾞﾗﾋﾞﾙ3､4F</v>
          </cell>
          <cell r="P74">
            <v>0</v>
          </cell>
          <cell r="Q74">
            <v>0</v>
          </cell>
          <cell r="R74">
            <v>0</v>
          </cell>
          <cell r="S74">
            <v>0</v>
          </cell>
          <cell r="T74">
            <v>0</v>
          </cell>
          <cell r="U74">
            <v>0</v>
          </cell>
          <cell r="V74">
            <v>0</v>
          </cell>
          <cell r="W74">
            <v>0</v>
          </cell>
          <cell r="X74">
            <v>0</v>
          </cell>
          <cell r="Y74">
            <v>0</v>
          </cell>
          <cell r="Z74">
            <v>0</v>
          </cell>
          <cell r="AA74" t="str">
            <v>03-5459-7015</v>
          </cell>
          <cell r="AB74" t="str">
            <v>03-5459-7016</v>
          </cell>
          <cell r="AC74" t="str">
            <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t="str">
            <v>株式会社林不動産</v>
          </cell>
          <cell r="BL74" t="str">
            <v>代表取締役</v>
          </cell>
          <cell r="BM74" t="str">
            <v>林　政雄</v>
          </cell>
          <cell r="BN74" t="str">
            <v>160-0021</v>
          </cell>
          <cell r="BO74" t="str">
            <v>東京都新宿区歌舞伎町１丁目１４番７号</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v>74</v>
          </cell>
          <cell r="B75">
            <v>0</v>
          </cell>
          <cell r="C75">
            <v>0</v>
          </cell>
          <cell r="D75">
            <v>0</v>
          </cell>
          <cell r="E75" t="str">
            <v>西武新宿駅前</v>
          </cell>
          <cell r="F75">
            <v>0</v>
          </cell>
          <cell r="G75">
            <v>0</v>
          </cell>
          <cell r="H75">
            <v>0</v>
          </cell>
          <cell r="I75">
            <v>0</v>
          </cell>
          <cell r="J75">
            <v>0</v>
          </cell>
          <cell r="K75">
            <v>0</v>
          </cell>
          <cell r="L75">
            <v>0</v>
          </cell>
          <cell r="M75">
            <v>0</v>
          </cell>
          <cell r="N75">
            <v>0</v>
          </cell>
          <cell r="O75" t="str">
            <v>東京都新宿区歌舞伎町1-25-3西武新宿駅前ﾋﾞﾙ4F</v>
          </cell>
          <cell r="P75">
            <v>0</v>
          </cell>
          <cell r="Q75">
            <v>0</v>
          </cell>
          <cell r="R75">
            <v>0</v>
          </cell>
          <cell r="S75">
            <v>0</v>
          </cell>
          <cell r="T75">
            <v>0</v>
          </cell>
          <cell r="U75">
            <v>0</v>
          </cell>
          <cell r="V75">
            <v>0</v>
          </cell>
          <cell r="W75">
            <v>0</v>
          </cell>
          <cell r="X75">
            <v>0</v>
          </cell>
          <cell r="Y75">
            <v>0</v>
          </cell>
          <cell r="Z75">
            <v>0</v>
          </cell>
          <cell r="AA75" t="str">
            <v>03-5292-7921</v>
          </cell>
          <cell r="AB75" t="str">
            <v>03-5292-7922</v>
          </cell>
          <cell r="AC75" t="str">
            <v>03-3232-3660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t="str">
            <v>株式会社山木商店</v>
          </cell>
          <cell r="BL75" t="str">
            <v>代表取締役</v>
          </cell>
          <cell r="BM75" t="str">
            <v>山本　洲一</v>
          </cell>
          <cell r="BN75" t="str">
            <v>160-0021</v>
          </cell>
          <cell r="BO75" t="str">
            <v>東京都新宿区歌舞伎町1丁目２５番３号</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row>
        <row r="76">
          <cell r="A76">
            <v>74</v>
          </cell>
          <cell r="B76" t="str">
            <v>確定</v>
          </cell>
          <cell r="C76" t="str">
            <v>増床</v>
          </cell>
          <cell r="D76" t="str">
            <v>和民</v>
          </cell>
          <cell r="E76" t="str">
            <v>西武新宿駅前</v>
          </cell>
          <cell r="F76" t="str">
            <v>確定</v>
          </cell>
          <cell r="G76" t="str">
            <v>清水</v>
          </cell>
          <cell r="H76">
            <v>36683</v>
          </cell>
          <cell r="I76" t="str">
            <v>確定</v>
          </cell>
          <cell r="J76">
            <v>36678</v>
          </cell>
          <cell r="K76">
            <v>0.45833333333333331</v>
          </cell>
          <cell r="L76">
            <v>0</v>
          </cell>
          <cell r="M76">
            <v>0</v>
          </cell>
          <cell r="N76" t="str">
            <v>160-0021</v>
          </cell>
          <cell r="O76" t="str">
            <v>東京都新宿区</v>
          </cell>
          <cell r="P76" t="str">
            <v>確定</v>
          </cell>
          <cell r="Q76">
            <v>0</v>
          </cell>
          <cell r="R76" t="str">
            <v>確定</v>
          </cell>
          <cell r="S76">
            <v>0</v>
          </cell>
          <cell r="T76">
            <v>0</v>
          </cell>
          <cell r="U76">
            <v>0</v>
          </cell>
          <cell r="V76">
            <v>0</v>
          </cell>
          <cell r="W76" t="str">
            <v>確定</v>
          </cell>
          <cell r="X76">
            <v>0</v>
          </cell>
          <cell r="Y76">
            <v>0</v>
          </cell>
          <cell r="Z76">
            <v>0</v>
          </cell>
          <cell r="AA76">
            <v>0</v>
          </cell>
          <cell r="AB76">
            <v>0</v>
          </cell>
          <cell r="AC76">
            <v>0</v>
          </cell>
          <cell r="AD76">
            <v>0</v>
          </cell>
          <cell r="AE76">
            <v>0</v>
          </cell>
          <cell r="AF76">
            <v>0</v>
          </cell>
          <cell r="AG76">
            <v>0</v>
          </cell>
          <cell r="AH76" t="str">
            <v>確定</v>
          </cell>
        </row>
        <row r="77">
          <cell r="A77">
            <v>75</v>
          </cell>
          <cell r="B77">
            <v>0</v>
          </cell>
          <cell r="C77">
            <v>0</v>
          </cell>
          <cell r="D77">
            <v>0</v>
          </cell>
          <cell r="E77" t="str">
            <v>浦安</v>
          </cell>
          <cell r="F77">
            <v>0</v>
          </cell>
          <cell r="G77">
            <v>0</v>
          </cell>
          <cell r="H77">
            <v>0</v>
          </cell>
          <cell r="I77">
            <v>0</v>
          </cell>
          <cell r="J77">
            <v>0</v>
          </cell>
          <cell r="K77">
            <v>0</v>
          </cell>
          <cell r="L77">
            <v>0</v>
          </cell>
          <cell r="M77">
            <v>0</v>
          </cell>
          <cell r="N77">
            <v>0</v>
          </cell>
          <cell r="O77" t="str">
            <v>千葉県浦安市北栄1-13-11ｵﾘﾓﾄﾋﾞﾙ2F</v>
          </cell>
          <cell r="P77">
            <v>0</v>
          </cell>
          <cell r="Q77">
            <v>0</v>
          </cell>
          <cell r="R77">
            <v>0</v>
          </cell>
          <cell r="S77">
            <v>0</v>
          </cell>
          <cell r="T77">
            <v>0</v>
          </cell>
          <cell r="U77">
            <v>0</v>
          </cell>
          <cell r="V77">
            <v>0</v>
          </cell>
          <cell r="W77">
            <v>0</v>
          </cell>
          <cell r="X77">
            <v>0</v>
          </cell>
          <cell r="Y77">
            <v>0</v>
          </cell>
          <cell r="Z77">
            <v>0</v>
          </cell>
          <cell r="AA77" t="str">
            <v>047-390-8625</v>
          </cell>
          <cell r="AB77" t="str">
            <v>047-390-8626</v>
          </cell>
          <cell r="AC77" t="str">
            <v>047-380-2931</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t="str">
            <v>折本　雅昭</v>
          </cell>
          <cell r="BN77" t="str">
            <v>279-0041</v>
          </cell>
          <cell r="BO77" t="str">
            <v>千葉県浦安市堀江５－２０－１２</v>
          </cell>
        </row>
        <row r="78">
          <cell r="A78">
            <v>76</v>
          </cell>
          <cell r="B78">
            <v>0</v>
          </cell>
          <cell r="C78">
            <v>0</v>
          </cell>
          <cell r="D78">
            <v>0</v>
          </cell>
          <cell r="E78" t="str">
            <v>亀有駅前</v>
          </cell>
          <cell r="F78">
            <v>0</v>
          </cell>
          <cell r="G78">
            <v>0</v>
          </cell>
          <cell r="H78">
            <v>0</v>
          </cell>
          <cell r="I78">
            <v>0</v>
          </cell>
          <cell r="J78">
            <v>0</v>
          </cell>
          <cell r="K78">
            <v>0</v>
          </cell>
          <cell r="L78">
            <v>0</v>
          </cell>
          <cell r="M78">
            <v>0</v>
          </cell>
          <cell r="N78">
            <v>0</v>
          </cell>
          <cell r="O78" t="str">
            <v>東京都葛飾区亀有3-25-1常磐線高架下</v>
          </cell>
          <cell r="P78">
            <v>0</v>
          </cell>
          <cell r="Q78">
            <v>0</v>
          </cell>
          <cell r="R78">
            <v>0</v>
          </cell>
          <cell r="S78">
            <v>0</v>
          </cell>
          <cell r="T78">
            <v>0</v>
          </cell>
          <cell r="U78">
            <v>0</v>
          </cell>
          <cell r="V78">
            <v>0</v>
          </cell>
          <cell r="W78">
            <v>0</v>
          </cell>
          <cell r="X78">
            <v>0</v>
          </cell>
          <cell r="Y78">
            <v>0</v>
          </cell>
          <cell r="Z78">
            <v>0</v>
          </cell>
          <cell r="AA78" t="str">
            <v>03-5682-7931</v>
          </cell>
          <cell r="AB78" t="str">
            <v>03-5682-7932</v>
          </cell>
          <cell r="AC78" t="str">
            <v>03-5682-6301</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t="str">
            <v>株式会社東日本都市開発</v>
          </cell>
          <cell r="BL78" t="str">
            <v>代表取締役社長</v>
          </cell>
          <cell r="BM78" t="str">
            <v>力村　周一郎</v>
          </cell>
          <cell r="BN78" t="str">
            <v>102-0071</v>
          </cell>
          <cell r="BO78" t="str">
            <v>東京都千代田区富士見２丁目３番１１号</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row>
        <row r="79">
          <cell r="A79">
            <v>77</v>
          </cell>
          <cell r="B79">
            <v>0</v>
          </cell>
          <cell r="C79">
            <v>0</v>
          </cell>
          <cell r="D79">
            <v>0</v>
          </cell>
          <cell r="E79" t="str">
            <v>北浦和東口</v>
          </cell>
          <cell r="F79">
            <v>0</v>
          </cell>
          <cell r="G79">
            <v>0</v>
          </cell>
          <cell r="H79">
            <v>0</v>
          </cell>
          <cell r="I79">
            <v>0</v>
          </cell>
          <cell r="J79">
            <v>0</v>
          </cell>
          <cell r="K79">
            <v>0</v>
          </cell>
          <cell r="L79">
            <v>0</v>
          </cell>
          <cell r="M79">
            <v>0</v>
          </cell>
          <cell r="N79">
            <v>0</v>
          </cell>
          <cell r="O79" t="str">
            <v>埼玉県浦和市北浦和3-8-15光邦ﾋﾞﾙ2､3F</v>
          </cell>
          <cell r="P79">
            <v>0</v>
          </cell>
          <cell r="Q79">
            <v>0</v>
          </cell>
          <cell r="R79">
            <v>0</v>
          </cell>
          <cell r="S79">
            <v>0</v>
          </cell>
          <cell r="T79">
            <v>0</v>
          </cell>
          <cell r="U79">
            <v>0</v>
          </cell>
          <cell r="V79">
            <v>0</v>
          </cell>
          <cell r="W79">
            <v>0</v>
          </cell>
          <cell r="X79">
            <v>0</v>
          </cell>
          <cell r="Y79">
            <v>0</v>
          </cell>
          <cell r="Z79">
            <v>0</v>
          </cell>
          <cell r="AA79" t="str">
            <v>048-827-0217</v>
          </cell>
          <cell r="AB79" t="str">
            <v>048-827-0221</v>
          </cell>
          <cell r="AC79" t="str">
            <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t="str">
            <v>高橋　邦夫</v>
          </cell>
          <cell r="BN79" t="str">
            <v>336-0901</v>
          </cell>
          <cell r="BO79" t="str">
            <v>埼玉県浦和市領家５丁目１２番６号</v>
          </cell>
        </row>
        <row r="80">
          <cell r="A80">
            <v>78</v>
          </cell>
          <cell r="B80">
            <v>0</v>
          </cell>
          <cell r="C80">
            <v>0</v>
          </cell>
          <cell r="D80">
            <v>0</v>
          </cell>
          <cell r="E80" t="str">
            <v>桜木町野毛</v>
          </cell>
          <cell r="F80">
            <v>0</v>
          </cell>
          <cell r="G80">
            <v>0</v>
          </cell>
          <cell r="H80">
            <v>0</v>
          </cell>
          <cell r="I80">
            <v>0</v>
          </cell>
          <cell r="J80">
            <v>0</v>
          </cell>
          <cell r="K80">
            <v>0</v>
          </cell>
          <cell r="L80">
            <v>0</v>
          </cell>
          <cell r="M80">
            <v>0</v>
          </cell>
          <cell r="N80">
            <v>0</v>
          </cell>
          <cell r="O80" t="str">
            <v>神奈川県横浜市中区花咲町2-59白鳥ﾋﾞﾙ4F</v>
          </cell>
          <cell r="P80">
            <v>0</v>
          </cell>
          <cell r="Q80">
            <v>0</v>
          </cell>
          <cell r="R80">
            <v>0</v>
          </cell>
          <cell r="S80">
            <v>0</v>
          </cell>
          <cell r="T80">
            <v>0</v>
          </cell>
          <cell r="U80">
            <v>0</v>
          </cell>
          <cell r="V80">
            <v>0</v>
          </cell>
          <cell r="W80">
            <v>0</v>
          </cell>
          <cell r="X80">
            <v>0</v>
          </cell>
          <cell r="Y80">
            <v>0</v>
          </cell>
          <cell r="Z80">
            <v>0</v>
          </cell>
          <cell r="AA80" t="str">
            <v>045-250-1741</v>
          </cell>
          <cell r="AB80" t="str">
            <v>045-250-1742</v>
          </cell>
          <cell r="AC80" t="str">
            <v>045-261-6916</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t="str">
            <v>白鳥総業有限会社</v>
          </cell>
          <cell r="BL80" t="str">
            <v>代表取締役</v>
          </cell>
          <cell r="BM80" t="str">
            <v>白鳥　英亮</v>
          </cell>
          <cell r="BN80" t="str">
            <v>150-0042</v>
          </cell>
          <cell r="BO80" t="str">
            <v>東京都渋谷区宇田川町２５番６号</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row>
        <row r="81">
          <cell r="A81">
            <v>79</v>
          </cell>
          <cell r="B81">
            <v>0</v>
          </cell>
          <cell r="C81">
            <v>0</v>
          </cell>
          <cell r="D81">
            <v>0</v>
          </cell>
          <cell r="E81" t="str">
            <v>門前仲町</v>
          </cell>
          <cell r="F81">
            <v>0</v>
          </cell>
          <cell r="G81">
            <v>0</v>
          </cell>
          <cell r="H81">
            <v>0</v>
          </cell>
          <cell r="I81">
            <v>0</v>
          </cell>
          <cell r="J81">
            <v>0</v>
          </cell>
          <cell r="K81">
            <v>0</v>
          </cell>
          <cell r="L81">
            <v>0</v>
          </cell>
          <cell r="M81">
            <v>0</v>
          </cell>
          <cell r="N81">
            <v>0</v>
          </cell>
          <cell r="O81" t="str">
            <v>東京都江東区富岡1-5和田屋ﾋﾞﾙ5､6F</v>
          </cell>
          <cell r="P81">
            <v>0</v>
          </cell>
          <cell r="Q81">
            <v>0</v>
          </cell>
          <cell r="R81">
            <v>0</v>
          </cell>
          <cell r="S81">
            <v>0</v>
          </cell>
          <cell r="T81">
            <v>0</v>
          </cell>
          <cell r="U81">
            <v>0</v>
          </cell>
          <cell r="V81">
            <v>0</v>
          </cell>
          <cell r="W81">
            <v>0</v>
          </cell>
          <cell r="X81">
            <v>0</v>
          </cell>
          <cell r="Y81">
            <v>0</v>
          </cell>
          <cell r="Z81">
            <v>0</v>
          </cell>
          <cell r="AA81" t="str">
            <v>03-5639-8039</v>
          </cell>
          <cell r="AB81" t="str">
            <v>03-5639-8058</v>
          </cell>
          <cell r="AC81" t="str">
            <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t="str">
            <v>尾張　義男</v>
          </cell>
          <cell r="BN81" t="str">
            <v>135-0047</v>
          </cell>
          <cell r="BO81" t="str">
            <v>東京都江東区富岡１－２８－２６</v>
          </cell>
        </row>
        <row r="82">
          <cell r="A82">
            <v>80</v>
          </cell>
          <cell r="B82">
            <v>0</v>
          </cell>
          <cell r="C82">
            <v>0</v>
          </cell>
          <cell r="D82">
            <v>0</v>
          </cell>
          <cell r="E82" t="str">
            <v>西葛西北口</v>
          </cell>
          <cell r="F82">
            <v>0</v>
          </cell>
          <cell r="G82">
            <v>0</v>
          </cell>
          <cell r="H82">
            <v>0</v>
          </cell>
          <cell r="I82">
            <v>0</v>
          </cell>
          <cell r="J82">
            <v>0</v>
          </cell>
          <cell r="K82">
            <v>0</v>
          </cell>
          <cell r="L82">
            <v>0</v>
          </cell>
          <cell r="M82">
            <v>0</v>
          </cell>
          <cell r="N82">
            <v>0</v>
          </cell>
          <cell r="O82" t="str">
            <v>東京都江戸川区西葛西3-16-13葛西産業第7ﾋﾞﾙ5F</v>
          </cell>
          <cell r="P82">
            <v>0</v>
          </cell>
          <cell r="Q82">
            <v>0</v>
          </cell>
          <cell r="R82">
            <v>0</v>
          </cell>
          <cell r="S82">
            <v>0</v>
          </cell>
          <cell r="T82">
            <v>0</v>
          </cell>
          <cell r="U82">
            <v>0</v>
          </cell>
          <cell r="V82">
            <v>0</v>
          </cell>
          <cell r="W82">
            <v>0</v>
          </cell>
          <cell r="X82">
            <v>0</v>
          </cell>
          <cell r="Y82">
            <v>0</v>
          </cell>
          <cell r="Z82">
            <v>0</v>
          </cell>
          <cell r="AA82" t="str">
            <v>03-5667-7295</v>
          </cell>
          <cell r="AB82" t="str">
            <v>03-5667-7296</v>
          </cell>
          <cell r="AC82" t="str">
            <v>03-3686-0565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t="str">
            <v>葛西産業株式会社</v>
          </cell>
          <cell r="BL82" t="str">
            <v>代表取締役</v>
          </cell>
          <cell r="BM82" t="str">
            <v>田中　良二</v>
          </cell>
          <cell r="BN82" t="str">
            <v>134-0088</v>
          </cell>
          <cell r="BO82" t="str">
            <v>東京都江戸川区西葛西６丁目８番１１号</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row>
        <row r="83">
          <cell r="A83">
            <v>81</v>
          </cell>
          <cell r="B83">
            <v>0</v>
          </cell>
          <cell r="C83">
            <v>0</v>
          </cell>
          <cell r="D83">
            <v>0</v>
          </cell>
          <cell r="E83" t="str">
            <v>小岩北口</v>
          </cell>
          <cell r="F83">
            <v>0</v>
          </cell>
          <cell r="G83">
            <v>0</v>
          </cell>
          <cell r="H83">
            <v>0</v>
          </cell>
          <cell r="I83">
            <v>0</v>
          </cell>
          <cell r="J83">
            <v>0</v>
          </cell>
          <cell r="K83">
            <v>0</v>
          </cell>
          <cell r="L83">
            <v>0</v>
          </cell>
          <cell r="M83">
            <v>0</v>
          </cell>
          <cell r="N83">
            <v>0</v>
          </cell>
          <cell r="O83" t="str">
            <v>東京都江戸川区西小岩1-22-18ﾊﾟﾛﾏﾋﾞﾙB1F</v>
          </cell>
          <cell r="P83">
            <v>0</v>
          </cell>
          <cell r="Q83">
            <v>0</v>
          </cell>
          <cell r="R83">
            <v>0</v>
          </cell>
          <cell r="S83">
            <v>0</v>
          </cell>
          <cell r="T83">
            <v>0</v>
          </cell>
          <cell r="U83">
            <v>0</v>
          </cell>
          <cell r="V83">
            <v>0</v>
          </cell>
          <cell r="W83">
            <v>0</v>
          </cell>
          <cell r="X83">
            <v>0</v>
          </cell>
          <cell r="Y83">
            <v>0</v>
          </cell>
          <cell r="Z83">
            <v>0</v>
          </cell>
          <cell r="AA83" t="str">
            <v>03-5612-7221</v>
          </cell>
          <cell r="AB83" t="str">
            <v>03-5612-7223</v>
          </cell>
          <cell r="AC83" t="str">
            <v>03-3659-1315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t="str">
            <v>有限会社オックス</v>
          </cell>
          <cell r="BL83" t="str">
            <v>代表取締役</v>
          </cell>
          <cell r="BM83" t="str">
            <v>大野　寛</v>
          </cell>
          <cell r="BN83" t="str">
            <v>133-0044</v>
          </cell>
          <cell r="BO83" t="str">
            <v>東京都江戸川区本一色３丁目４０番１５号</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row>
        <row r="84">
          <cell r="A84">
            <v>82</v>
          </cell>
          <cell r="B84">
            <v>0</v>
          </cell>
          <cell r="C84">
            <v>0</v>
          </cell>
          <cell r="D84">
            <v>0</v>
          </cell>
          <cell r="E84" t="str">
            <v>ＦＣＲ相模原中央</v>
          </cell>
          <cell r="F84">
            <v>0</v>
          </cell>
          <cell r="G84">
            <v>0</v>
          </cell>
          <cell r="H84">
            <v>0</v>
          </cell>
          <cell r="I84">
            <v>0</v>
          </cell>
          <cell r="J84">
            <v>0</v>
          </cell>
          <cell r="K84">
            <v>0</v>
          </cell>
          <cell r="L84">
            <v>0</v>
          </cell>
          <cell r="M84">
            <v>0</v>
          </cell>
          <cell r="N84">
            <v>0</v>
          </cell>
          <cell r="O84" t="str">
            <v>神奈川県相模原市中央4-5-5-</v>
          </cell>
          <cell r="P84">
            <v>0</v>
          </cell>
          <cell r="Q84">
            <v>0</v>
          </cell>
          <cell r="R84">
            <v>0</v>
          </cell>
          <cell r="S84">
            <v>0</v>
          </cell>
          <cell r="T84">
            <v>0</v>
          </cell>
          <cell r="U84">
            <v>0</v>
          </cell>
          <cell r="V84">
            <v>0</v>
          </cell>
          <cell r="W84">
            <v>0</v>
          </cell>
          <cell r="X84">
            <v>0</v>
          </cell>
          <cell r="Y84">
            <v>0</v>
          </cell>
          <cell r="Z84">
            <v>0</v>
          </cell>
          <cell r="AA84" t="str">
            <v>0427-86-8270</v>
          </cell>
          <cell r="AB84" t="str">
            <v>0427-86-8271</v>
          </cell>
          <cell r="AC84" t="str">
            <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t="str">
            <v>株式会社アイワールド</v>
          </cell>
          <cell r="BL84" t="str">
            <v>代表取締役</v>
          </cell>
          <cell r="BM84" t="str">
            <v>五十嵐　由人</v>
          </cell>
          <cell r="BN84" t="str">
            <v>229-0039</v>
          </cell>
          <cell r="BO84" t="str">
            <v>神奈川県相模原市中央１丁目３番９号</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row>
        <row r="85">
          <cell r="A85">
            <v>83</v>
          </cell>
          <cell r="B85">
            <v>0</v>
          </cell>
          <cell r="C85">
            <v>0</v>
          </cell>
          <cell r="D85">
            <v>0</v>
          </cell>
          <cell r="E85" t="str">
            <v>新検見川南口</v>
          </cell>
          <cell r="F85">
            <v>0</v>
          </cell>
          <cell r="G85">
            <v>0</v>
          </cell>
          <cell r="H85">
            <v>0</v>
          </cell>
          <cell r="I85">
            <v>0</v>
          </cell>
          <cell r="J85">
            <v>0</v>
          </cell>
          <cell r="K85">
            <v>0</v>
          </cell>
          <cell r="L85">
            <v>0</v>
          </cell>
          <cell r="M85">
            <v>0</v>
          </cell>
          <cell r="N85">
            <v>0</v>
          </cell>
          <cell r="O85" t="str">
            <v>千葉県千葉市花見川区南花園2-2-18ｱｽｶﾋﾞﾙ3F</v>
          </cell>
          <cell r="P85">
            <v>0</v>
          </cell>
          <cell r="Q85">
            <v>0</v>
          </cell>
          <cell r="R85">
            <v>0</v>
          </cell>
          <cell r="S85">
            <v>0</v>
          </cell>
          <cell r="T85">
            <v>0</v>
          </cell>
          <cell r="U85">
            <v>0</v>
          </cell>
          <cell r="V85">
            <v>0</v>
          </cell>
          <cell r="W85">
            <v>0</v>
          </cell>
          <cell r="X85">
            <v>0</v>
          </cell>
          <cell r="Y85">
            <v>0</v>
          </cell>
          <cell r="Z85">
            <v>0</v>
          </cell>
          <cell r="AA85" t="str">
            <v>043-298-3931</v>
          </cell>
          <cell r="AB85" t="str">
            <v>043-298-3933</v>
          </cell>
          <cell r="AC85" t="str">
            <v>043-273-5663</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t="str">
            <v>株式会社シンセイ</v>
          </cell>
          <cell r="BL85" t="str">
            <v>代表取締役</v>
          </cell>
          <cell r="BM85" t="str">
            <v>星山　明純</v>
          </cell>
          <cell r="BN85" t="str">
            <v>260-0034</v>
          </cell>
          <cell r="BO85" t="str">
            <v>千葉県千葉市中央区汐見丘町23-1</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v>84</v>
          </cell>
          <cell r="B86">
            <v>0</v>
          </cell>
          <cell r="C86">
            <v>0</v>
          </cell>
          <cell r="D86">
            <v>0</v>
          </cell>
          <cell r="E86" t="str">
            <v>湘南台西口駅前</v>
          </cell>
          <cell r="F86">
            <v>0</v>
          </cell>
          <cell r="G86">
            <v>0</v>
          </cell>
          <cell r="H86">
            <v>0</v>
          </cell>
          <cell r="I86">
            <v>0</v>
          </cell>
          <cell r="J86">
            <v>0</v>
          </cell>
          <cell r="K86">
            <v>0</v>
          </cell>
          <cell r="L86">
            <v>0</v>
          </cell>
          <cell r="M86">
            <v>0</v>
          </cell>
          <cell r="N86">
            <v>0</v>
          </cell>
          <cell r="O86" t="str">
            <v>神奈川県藤沢市湘南台2-2-5相鉄湘南台ﾋﾞﾙ3F</v>
          </cell>
          <cell r="P86">
            <v>0</v>
          </cell>
          <cell r="Q86">
            <v>0</v>
          </cell>
          <cell r="R86">
            <v>0</v>
          </cell>
          <cell r="S86">
            <v>0</v>
          </cell>
          <cell r="T86">
            <v>0</v>
          </cell>
          <cell r="U86">
            <v>0</v>
          </cell>
          <cell r="V86">
            <v>0</v>
          </cell>
          <cell r="W86">
            <v>0</v>
          </cell>
          <cell r="X86">
            <v>0</v>
          </cell>
          <cell r="Y86">
            <v>0</v>
          </cell>
          <cell r="Z86">
            <v>0</v>
          </cell>
          <cell r="AA86" t="str">
            <v>0466-42-4792</v>
          </cell>
          <cell r="AB86" t="str">
            <v>0466-42-4793</v>
          </cell>
          <cell r="AC86" t="str">
            <v>0466-46-3481</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t="str">
            <v>相模鉄道株式会社</v>
          </cell>
          <cell r="BL86" t="str">
            <v>取締役社長</v>
          </cell>
          <cell r="BM86" t="str">
            <v>星野　正宏</v>
          </cell>
          <cell r="BN86" t="str">
            <v>220-0004</v>
          </cell>
          <cell r="BO86" t="str">
            <v>神奈川県横浜市西区北幸１丁目３番２３号</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row>
        <row r="87">
          <cell r="A87">
            <v>85</v>
          </cell>
          <cell r="B87">
            <v>0</v>
          </cell>
          <cell r="C87">
            <v>0</v>
          </cell>
          <cell r="D87">
            <v>0</v>
          </cell>
          <cell r="E87" t="str">
            <v>分倍河原駅前</v>
          </cell>
          <cell r="F87">
            <v>0</v>
          </cell>
          <cell r="G87">
            <v>0</v>
          </cell>
          <cell r="H87">
            <v>0</v>
          </cell>
          <cell r="I87">
            <v>0</v>
          </cell>
          <cell r="J87">
            <v>0</v>
          </cell>
          <cell r="K87">
            <v>0</v>
          </cell>
          <cell r="L87">
            <v>0</v>
          </cell>
          <cell r="M87">
            <v>0</v>
          </cell>
          <cell r="N87">
            <v>0</v>
          </cell>
          <cell r="O87" t="str">
            <v>東京都府中市片町2-21-17分倍ｽﾃｰｼｮﾝﾌﾟﾗｻﾞ2F</v>
          </cell>
          <cell r="P87">
            <v>0</v>
          </cell>
          <cell r="Q87">
            <v>0</v>
          </cell>
          <cell r="R87">
            <v>0</v>
          </cell>
          <cell r="S87">
            <v>0</v>
          </cell>
          <cell r="T87">
            <v>0</v>
          </cell>
          <cell r="U87">
            <v>0</v>
          </cell>
          <cell r="V87">
            <v>0</v>
          </cell>
          <cell r="W87">
            <v>0</v>
          </cell>
          <cell r="X87">
            <v>0</v>
          </cell>
          <cell r="Y87">
            <v>0</v>
          </cell>
          <cell r="Z87">
            <v>0</v>
          </cell>
          <cell r="AA87" t="str">
            <v>0423-58-9955</v>
          </cell>
          <cell r="AB87" t="str">
            <v>0423-58-9076</v>
          </cell>
          <cell r="AC87" t="str">
            <v>0423-66-2332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t="str">
            <v>鈴木　初枝</v>
          </cell>
          <cell r="BN87" t="str">
            <v>135-0042</v>
          </cell>
          <cell r="BO87" t="str">
            <v>東京都江東区木場２－１７－１０－６０３</v>
          </cell>
        </row>
        <row r="88">
          <cell r="A88">
            <v>86</v>
          </cell>
          <cell r="B88">
            <v>0</v>
          </cell>
          <cell r="C88">
            <v>0</v>
          </cell>
          <cell r="D88">
            <v>0</v>
          </cell>
          <cell r="E88" t="str">
            <v>松原団地東口駅前</v>
          </cell>
          <cell r="F88">
            <v>0</v>
          </cell>
          <cell r="G88">
            <v>0</v>
          </cell>
          <cell r="H88">
            <v>0</v>
          </cell>
          <cell r="I88">
            <v>0</v>
          </cell>
          <cell r="J88">
            <v>0</v>
          </cell>
          <cell r="K88">
            <v>0</v>
          </cell>
          <cell r="L88">
            <v>0</v>
          </cell>
          <cell r="M88">
            <v>0</v>
          </cell>
          <cell r="N88">
            <v>0</v>
          </cell>
          <cell r="O88" t="str">
            <v>埼玉県草加市栄町2-12-1ｽﾃｰｼｮﾝﾌﾟﾗｻﾞﾋﾞﾙ3F</v>
          </cell>
          <cell r="P88">
            <v>0</v>
          </cell>
          <cell r="Q88">
            <v>0</v>
          </cell>
          <cell r="R88">
            <v>0</v>
          </cell>
          <cell r="S88">
            <v>0</v>
          </cell>
          <cell r="T88">
            <v>0</v>
          </cell>
          <cell r="U88">
            <v>0</v>
          </cell>
          <cell r="V88">
            <v>0</v>
          </cell>
          <cell r="W88">
            <v>0</v>
          </cell>
          <cell r="X88">
            <v>0</v>
          </cell>
          <cell r="Y88">
            <v>0</v>
          </cell>
          <cell r="Z88">
            <v>0</v>
          </cell>
          <cell r="AA88" t="str">
            <v>0489-30-2028</v>
          </cell>
          <cell r="AB88" t="str">
            <v>0489-30-2029</v>
          </cell>
          <cell r="AC88" t="str">
            <v>0489-35-1735</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t="str">
            <v>日本総合企画株式会社</v>
          </cell>
          <cell r="BL88" t="str">
            <v>代表取締役</v>
          </cell>
          <cell r="BM88" t="str">
            <v>銭場　茂</v>
          </cell>
          <cell r="BN88" t="str">
            <v>160-0023</v>
          </cell>
          <cell r="BO88" t="str">
            <v>東京都新宿区西新宿8-2-25NSプラザ新宿ビル2F</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row>
        <row r="89">
          <cell r="A89">
            <v>87</v>
          </cell>
          <cell r="B89">
            <v>0</v>
          </cell>
          <cell r="C89">
            <v>0</v>
          </cell>
          <cell r="D89">
            <v>0</v>
          </cell>
          <cell r="E89" t="str">
            <v>南行徳駅前</v>
          </cell>
          <cell r="F89">
            <v>0</v>
          </cell>
          <cell r="G89">
            <v>0</v>
          </cell>
          <cell r="H89">
            <v>0</v>
          </cell>
          <cell r="I89">
            <v>0</v>
          </cell>
          <cell r="J89">
            <v>0</v>
          </cell>
          <cell r="K89">
            <v>0</v>
          </cell>
          <cell r="L89">
            <v>0</v>
          </cell>
          <cell r="M89">
            <v>0</v>
          </cell>
          <cell r="N89">
            <v>0</v>
          </cell>
          <cell r="O89" t="str">
            <v>千葉県市川市南行徳1-20-14YSﾋﾞﾙ2､3F</v>
          </cell>
          <cell r="P89">
            <v>0</v>
          </cell>
          <cell r="Q89">
            <v>0</v>
          </cell>
          <cell r="R89">
            <v>0</v>
          </cell>
          <cell r="S89">
            <v>0</v>
          </cell>
          <cell r="T89">
            <v>0</v>
          </cell>
          <cell r="U89">
            <v>0</v>
          </cell>
          <cell r="V89">
            <v>0</v>
          </cell>
          <cell r="W89">
            <v>0</v>
          </cell>
          <cell r="X89">
            <v>0</v>
          </cell>
          <cell r="Y89">
            <v>0</v>
          </cell>
          <cell r="Z89">
            <v>0</v>
          </cell>
          <cell r="AA89" t="str">
            <v>047-390-3477</v>
          </cell>
          <cell r="AB89" t="str">
            <v>047-390-3485</v>
          </cell>
          <cell r="AC89" t="str">
            <v>047-358-3489</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t="str">
            <v>有限会社吉野製粉不動産部</v>
          </cell>
          <cell r="BL89" t="str">
            <v>代表取締役</v>
          </cell>
          <cell r="BM89" t="str">
            <v>吉野　治男</v>
          </cell>
          <cell r="BN89" t="str">
            <v>134-0084</v>
          </cell>
          <cell r="BO89" t="str">
            <v>東京都江戸川区東葛西２丁目３１番９号</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row>
        <row r="90">
          <cell r="A90">
            <v>88</v>
          </cell>
          <cell r="B90">
            <v>0</v>
          </cell>
          <cell r="C90">
            <v>0</v>
          </cell>
          <cell r="D90">
            <v>0</v>
          </cell>
          <cell r="E90" t="str">
            <v>池袋西口８Ｆ</v>
          </cell>
          <cell r="F90">
            <v>0</v>
          </cell>
          <cell r="G90">
            <v>0</v>
          </cell>
          <cell r="H90">
            <v>0</v>
          </cell>
          <cell r="I90">
            <v>0</v>
          </cell>
          <cell r="J90">
            <v>0</v>
          </cell>
          <cell r="K90">
            <v>0</v>
          </cell>
          <cell r="L90">
            <v>0</v>
          </cell>
          <cell r="M90">
            <v>0</v>
          </cell>
          <cell r="N90">
            <v>0</v>
          </cell>
          <cell r="O90" t="str">
            <v>東京都豊島区西池袋1-23-1ｴﾙｸﾙｰｾﾋﾞﾙ８Ｆ</v>
          </cell>
          <cell r="P90">
            <v>0</v>
          </cell>
          <cell r="Q90">
            <v>0</v>
          </cell>
          <cell r="R90">
            <v>0</v>
          </cell>
          <cell r="S90">
            <v>0</v>
          </cell>
          <cell r="T90">
            <v>0</v>
          </cell>
          <cell r="U90">
            <v>0</v>
          </cell>
          <cell r="V90">
            <v>0</v>
          </cell>
          <cell r="W90">
            <v>0</v>
          </cell>
          <cell r="X90">
            <v>0</v>
          </cell>
          <cell r="Y90">
            <v>0</v>
          </cell>
          <cell r="Z90">
            <v>0</v>
          </cell>
          <cell r="AA90" t="str">
            <v>03-5954-7537</v>
          </cell>
          <cell r="AB90" t="str">
            <v>03-5954-7538</v>
          </cell>
          <cell r="AC90" t="str">
            <v>03-5951-5755</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t="str">
            <v>城北興業株式会社</v>
          </cell>
          <cell r="BL90" t="str">
            <v>代表取締役</v>
          </cell>
          <cell r="BM90" t="str">
            <v>梅田　清美</v>
          </cell>
          <cell r="BN90" t="str">
            <v>171-0021</v>
          </cell>
          <cell r="BO90" t="str">
            <v>東京都豊島区西池袋１丁目２３番１号</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row>
        <row r="91">
          <cell r="A91">
            <v>89</v>
          </cell>
          <cell r="B91">
            <v>0</v>
          </cell>
          <cell r="C91">
            <v>0</v>
          </cell>
          <cell r="D91">
            <v>0</v>
          </cell>
          <cell r="E91" t="str">
            <v>浦和西口</v>
          </cell>
          <cell r="F91">
            <v>0</v>
          </cell>
          <cell r="G91">
            <v>0</v>
          </cell>
          <cell r="H91">
            <v>0</v>
          </cell>
          <cell r="I91">
            <v>0</v>
          </cell>
          <cell r="J91">
            <v>0</v>
          </cell>
          <cell r="K91">
            <v>0</v>
          </cell>
          <cell r="L91">
            <v>0</v>
          </cell>
          <cell r="M91">
            <v>0</v>
          </cell>
          <cell r="N91">
            <v>0</v>
          </cell>
          <cell r="O91" t="str">
            <v>埼玉県浦和市高砂1-14-10山保ﾋﾞﾙ1F</v>
          </cell>
          <cell r="P91">
            <v>0</v>
          </cell>
          <cell r="Q91">
            <v>0</v>
          </cell>
          <cell r="R91">
            <v>0</v>
          </cell>
          <cell r="S91">
            <v>0</v>
          </cell>
          <cell r="T91">
            <v>0</v>
          </cell>
          <cell r="U91">
            <v>0</v>
          </cell>
          <cell r="V91">
            <v>0</v>
          </cell>
          <cell r="W91">
            <v>0</v>
          </cell>
          <cell r="X91">
            <v>0</v>
          </cell>
          <cell r="Y91">
            <v>0</v>
          </cell>
          <cell r="Z91">
            <v>0</v>
          </cell>
          <cell r="AA91" t="str">
            <v>048-827-5136</v>
          </cell>
          <cell r="AB91" t="str">
            <v>048-827-5137</v>
          </cell>
          <cell r="AC91" t="str">
            <v>048-825-2552</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t="str">
            <v>山保　美恵子</v>
          </cell>
          <cell r="BN91" t="str">
            <v>336-0004</v>
          </cell>
          <cell r="BO91" t="str">
            <v>埼玉県浦和市本太５丁目１１番１９号</v>
          </cell>
        </row>
        <row r="92">
          <cell r="A92">
            <v>90</v>
          </cell>
          <cell r="B92">
            <v>0</v>
          </cell>
          <cell r="C92">
            <v>0</v>
          </cell>
          <cell r="D92">
            <v>0</v>
          </cell>
          <cell r="E92" t="str">
            <v>竹の塚東口</v>
          </cell>
          <cell r="F92">
            <v>0</v>
          </cell>
          <cell r="G92">
            <v>0</v>
          </cell>
          <cell r="H92">
            <v>0</v>
          </cell>
          <cell r="I92">
            <v>0</v>
          </cell>
          <cell r="J92">
            <v>0</v>
          </cell>
          <cell r="K92">
            <v>0</v>
          </cell>
          <cell r="L92">
            <v>0</v>
          </cell>
          <cell r="M92">
            <v>0</v>
          </cell>
          <cell r="N92">
            <v>0</v>
          </cell>
          <cell r="O92" t="str">
            <v>東京都足立区竹ノ塚1-41-10Tｽｸｴｱﾋﾞﾙ3F</v>
          </cell>
          <cell r="P92">
            <v>0</v>
          </cell>
          <cell r="Q92">
            <v>0</v>
          </cell>
          <cell r="R92">
            <v>0</v>
          </cell>
          <cell r="S92">
            <v>0</v>
          </cell>
          <cell r="T92">
            <v>0</v>
          </cell>
          <cell r="U92">
            <v>0</v>
          </cell>
          <cell r="V92">
            <v>0</v>
          </cell>
          <cell r="W92">
            <v>0</v>
          </cell>
          <cell r="X92">
            <v>0</v>
          </cell>
          <cell r="Y92">
            <v>0</v>
          </cell>
          <cell r="Z92">
            <v>0</v>
          </cell>
          <cell r="AA92" t="str">
            <v>03-5686-7461</v>
          </cell>
          <cell r="AB92" t="str">
            <v>03-5686-7463</v>
          </cell>
          <cell r="AC92" t="str">
            <v>03-3883-2470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t="str">
            <v>有限会社古庄商事</v>
          </cell>
          <cell r="BL92" t="str">
            <v>代表取締役</v>
          </cell>
          <cell r="BM92" t="str">
            <v>古庄　宏吉</v>
          </cell>
          <cell r="BN92" t="str">
            <v>121-0813</v>
          </cell>
          <cell r="BO92" t="str">
            <v>東京都足立区竹ノ塚２丁目１３番１号</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row>
        <row r="93">
          <cell r="A93">
            <v>91</v>
          </cell>
          <cell r="B93">
            <v>0</v>
          </cell>
          <cell r="C93">
            <v>0</v>
          </cell>
          <cell r="D93">
            <v>0</v>
          </cell>
          <cell r="E93" t="str">
            <v>五反田西口</v>
          </cell>
          <cell r="F93">
            <v>0</v>
          </cell>
          <cell r="G93">
            <v>0</v>
          </cell>
          <cell r="H93">
            <v>0</v>
          </cell>
          <cell r="I93">
            <v>0</v>
          </cell>
          <cell r="J93">
            <v>0</v>
          </cell>
          <cell r="K93">
            <v>0</v>
          </cell>
          <cell r="L93">
            <v>0</v>
          </cell>
          <cell r="M93">
            <v>0</v>
          </cell>
          <cell r="N93">
            <v>0</v>
          </cell>
          <cell r="O93" t="str">
            <v>東京都品川区西五反田1-26-2五反田ｻﾝﾊｲﾂﾋﾞﾙ1F</v>
          </cell>
          <cell r="P93">
            <v>0</v>
          </cell>
          <cell r="Q93">
            <v>0</v>
          </cell>
          <cell r="R93">
            <v>0</v>
          </cell>
          <cell r="S93">
            <v>0</v>
          </cell>
          <cell r="T93">
            <v>0</v>
          </cell>
          <cell r="U93">
            <v>0</v>
          </cell>
          <cell r="V93">
            <v>0</v>
          </cell>
          <cell r="W93">
            <v>0</v>
          </cell>
          <cell r="X93">
            <v>0</v>
          </cell>
          <cell r="Y93">
            <v>0</v>
          </cell>
          <cell r="Z93">
            <v>0</v>
          </cell>
          <cell r="AA93" t="str">
            <v>03-5759-5231</v>
          </cell>
          <cell r="AB93" t="str">
            <v>03-5759-5232</v>
          </cell>
          <cell r="AC93" t="str">
            <v>03-3490-2050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t="str">
            <v>株式会社分化堂</v>
          </cell>
          <cell r="BL93" t="str">
            <v>代表取締役</v>
          </cell>
          <cell r="BM93" t="str">
            <v>後藤　せき子</v>
          </cell>
          <cell r="BN93" t="str">
            <v>142-0043</v>
          </cell>
          <cell r="BO93" t="str">
            <v>東京都品川区二葉４丁目２番１４号</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row>
        <row r="94">
          <cell r="A94">
            <v>92</v>
          </cell>
          <cell r="B94">
            <v>0</v>
          </cell>
          <cell r="C94">
            <v>0</v>
          </cell>
          <cell r="D94">
            <v>0</v>
          </cell>
          <cell r="E94" t="str">
            <v>大山北口駅前</v>
          </cell>
          <cell r="F94">
            <v>0</v>
          </cell>
          <cell r="G94">
            <v>0</v>
          </cell>
          <cell r="H94">
            <v>0</v>
          </cell>
          <cell r="I94">
            <v>0</v>
          </cell>
          <cell r="J94">
            <v>0</v>
          </cell>
          <cell r="K94">
            <v>0</v>
          </cell>
          <cell r="L94">
            <v>0</v>
          </cell>
          <cell r="M94">
            <v>0</v>
          </cell>
          <cell r="N94">
            <v>0</v>
          </cell>
          <cell r="O94" t="str">
            <v>東京都板橋区大山東町20-8大山台ﾏﾝｼｮﾝ2F</v>
          </cell>
          <cell r="P94">
            <v>0</v>
          </cell>
          <cell r="Q94">
            <v>0</v>
          </cell>
          <cell r="R94">
            <v>0</v>
          </cell>
          <cell r="S94">
            <v>0</v>
          </cell>
          <cell r="T94">
            <v>0</v>
          </cell>
          <cell r="U94">
            <v>0</v>
          </cell>
          <cell r="V94">
            <v>0</v>
          </cell>
          <cell r="W94">
            <v>0</v>
          </cell>
          <cell r="X94">
            <v>0</v>
          </cell>
          <cell r="Y94">
            <v>0</v>
          </cell>
          <cell r="Z94">
            <v>0</v>
          </cell>
          <cell r="AA94" t="str">
            <v>03-5944-7284</v>
          </cell>
          <cell r="AB94" t="str">
            <v>03-5944-7287</v>
          </cell>
          <cell r="AC94" t="str">
            <v>03-5375-7500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t="str">
            <v>有限会社江口商事</v>
          </cell>
          <cell r="BL94" t="str">
            <v>代表取締役</v>
          </cell>
          <cell r="BM94" t="str">
            <v>増田　一</v>
          </cell>
          <cell r="BN94" t="str">
            <v>173-0014</v>
          </cell>
          <cell r="BO94" t="str">
            <v>東京都板橋区大山東町５９番２号</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v>93</v>
          </cell>
          <cell r="B95">
            <v>0</v>
          </cell>
          <cell r="C95">
            <v>0</v>
          </cell>
          <cell r="D95">
            <v>0</v>
          </cell>
          <cell r="E95" t="str">
            <v>高田馬場さかえ通り</v>
          </cell>
          <cell r="F95">
            <v>0</v>
          </cell>
          <cell r="G95">
            <v>0</v>
          </cell>
          <cell r="H95">
            <v>0</v>
          </cell>
          <cell r="I95">
            <v>0</v>
          </cell>
          <cell r="J95">
            <v>0</v>
          </cell>
          <cell r="K95">
            <v>0</v>
          </cell>
          <cell r="L95">
            <v>0</v>
          </cell>
          <cell r="M95">
            <v>0</v>
          </cell>
          <cell r="N95">
            <v>0</v>
          </cell>
          <cell r="O95" t="str">
            <v>東京都新宿区高田馬場3-5-3第90東京ﾋﾞﾙB1F</v>
          </cell>
          <cell r="P95">
            <v>0</v>
          </cell>
          <cell r="Q95">
            <v>0</v>
          </cell>
          <cell r="R95">
            <v>0</v>
          </cell>
          <cell r="S95">
            <v>0</v>
          </cell>
          <cell r="T95">
            <v>0</v>
          </cell>
          <cell r="U95">
            <v>0</v>
          </cell>
          <cell r="V95">
            <v>0</v>
          </cell>
          <cell r="W95">
            <v>0</v>
          </cell>
          <cell r="X95">
            <v>0</v>
          </cell>
          <cell r="Y95">
            <v>0</v>
          </cell>
          <cell r="Z95">
            <v>0</v>
          </cell>
          <cell r="AA95" t="str">
            <v>03-5331-3671</v>
          </cell>
          <cell r="AB95" t="str">
            <v>03-5331-3675</v>
          </cell>
          <cell r="AC95" t="str">
            <v>03-5389-7850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t="str">
            <v>東京ビルディング株式会社</v>
          </cell>
          <cell r="BL95" t="str">
            <v>代表取締役</v>
          </cell>
          <cell r="BM95" t="str">
            <v>高橋　昭彦</v>
          </cell>
          <cell r="BN95" t="str">
            <v>160-0023</v>
          </cell>
          <cell r="BO95" t="str">
            <v>東京都新宿区西新宿2丁目4番1号</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v>94</v>
          </cell>
          <cell r="B96">
            <v>0</v>
          </cell>
          <cell r="C96">
            <v>0</v>
          </cell>
          <cell r="D96">
            <v>0</v>
          </cell>
          <cell r="E96" t="str">
            <v>浅草駅前</v>
          </cell>
          <cell r="F96">
            <v>0</v>
          </cell>
          <cell r="G96">
            <v>0</v>
          </cell>
          <cell r="H96">
            <v>0</v>
          </cell>
          <cell r="I96">
            <v>0</v>
          </cell>
          <cell r="J96">
            <v>0</v>
          </cell>
          <cell r="K96">
            <v>0</v>
          </cell>
          <cell r="L96">
            <v>0</v>
          </cell>
          <cell r="M96">
            <v>0</v>
          </cell>
          <cell r="N96">
            <v>0</v>
          </cell>
          <cell r="O96" t="str">
            <v>東京都台東区浅草1-1-16ﾜｰﾙﾄﾞ浅草第11金井ﾋﾞﾙ9F</v>
          </cell>
          <cell r="P96">
            <v>0</v>
          </cell>
          <cell r="Q96">
            <v>0</v>
          </cell>
          <cell r="R96">
            <v>0</v>
          </cell>
          <cell r="S96">
            <v>0</v>
          </cell>
          <cell r="T96">
            <v>0</v>
          </cell>
          <cell r="U96">
            <v>0</v>
          </cell>
          <cell r="V96">
            <v>0</v>
          </cell>
          <cell r="W96">
            <v>0</v>
          </cell>
          <cell r="X96">
            <v>0</v>
          </cell>
          <cell r="Y96">
            <v>0</v>
          </cell>
          <cell r="Z96">
            <v>0</v>
          </cell>
          <cell r="AA96" t="str">
            <v>03-5806-2531</v>
          </cell>
          <cell r="AB96" t="str">
            <v>03-5806-2532</v>
          </cell>
          <cell r="AC96" t="str">
            <v>03-5282-1179</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t="str">
            <v>金井企業株式会社</v>
          </cell>
          <cell r="BL96" t="str">
            <v>代表取締役</v>
          </cell>
          <cell r="BM96" t="str">
            <v>金井　煕秀</v>
          </cell>
          <cell r="BN96" t="str">
            <v>104-0061</v>
          </cell>
          <cell r="BO96" t="str">
            <v>東京都中央区銀座７丁目２番２０号</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row>
        <row r="97">
          <cell r="A97">
            <v>95</v>
          </cell>
          <cell r="B97">
            <v>0</v>
          </cell>
          <cell r="C97">
            <v>0</v>
          </cell>
          <cell r="D97">
            <v>0</v>
          </cell>
          <cell r="E97" t="str">
            <v>行徳駅前</v>
          </cell>
          <cell r="F97">
            <v>0</v>
          </cell>
          <cell r="G97">
            <v>0</v>
          </cell>
          <cell r="H97">
            <v>0</v>
          </cell>
          <cell r="I97">
            <v>0</v>
          </cell>
          <cell r="J97">
            <v>0</v>
          </cell>
          <cell r="K97">
            <v>0</v>
          </cell>
          <cell r="L97">
            <v>0</v>
          </cell>
          <cell r="M97">
            <v>0</v>
          </cell>
          <cell r="N97">
            <v>0</v>
          </cell>
          <cell r="O97" t="str">
            <v>千葉県市川市行徳駅前1-17-7ｺｽﾓﾋﾞﾙ1F</v>
          </cell>
          <cell r="P97">
            <v>0</v>
          </cell>
          <cell r="Q97">
            <v>0</v>
          </cell>
          <cell r="R97">
            <v>0</v>
          </cell>
          <cell r="S97">
            <v>0</v>
          </cell>
          <cell r="T97">
            <v>0</v>
          </cell>
          <cell r="U97">
            <v>0</v>
          </cell>
          <cell r="V97">
            <v>0</v>
          </cell>
          <cell r="W97">
            <v>0</v>
          </cell>
          <cell r="X97">
            <v>0</v>
          </cell>
          <cell r="Y97">
            <v>0</v>
          </cell>
          <cell r="Z97">
            <v>0</v>
          </cell>
          <cell r="AA97" t="str">
            <v>047-390-3005</v>
          </cell>
          <cell r="AB97" t="str">
            <v>047-390-3019</v>
          </cell>
          <cell r="AC97" t="str">
            <v>047-397-0497</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t="str">
            <v>岩崎　正子</v>
          </cell>
          <cell r="BN97" t="str">
            <v>272-0133</v>
          </cell>
          <cell r="BO97" t="str">
            <v>千葉県市川市行徳駅前１－１７－７</v>
          </cell>
        </row>
        <row r="98">
          <cell r="A98">
            <v>96</v>
          </cell>
          <cell r="B98">
            <v>0</v>
          </cell>
          <cell r="C98">
            <v>0</v>
          </cell>
          <cell r="D98">
            <v>0</v>
          </cell>
          <cell r="E98" t="str">
            <v>蕨東口駅前</v>
          </cell>
          <cell r="F98">
            <v>0</v>
          </cell>
          <cell r="G98">
            <v>0</v>
          </cell>
          <cell r="H98">
            <v>0</v>
          </cell>
          <cell r="I98">
            <v>0</v>
          </cell>
          <cell r="J98">
            <v>0</v>
          </cell>
          <cell r="K98">
            <v>0</v>
          </cell>
          <cell r="L98">
            <v>0</v>
          </cell>
          <cell r="M98">
            <v>0</v>
          </cell>
          <cell r="N98">
            <v>0</v>
          </cell>
          <cell r="O98" t="str">
            <v>埼玉県蕨市塚越1-3-1宅建ﾋﾞﾙ2F</v>
          </cell>
          <cell r="P98">
            <v>0</v>
          </cell>
          <cell r="Q98">
            <v>0</v>
          </cell>
          <cell r="R98">
            <v>0</v>
          </cell>
          <cell r="S98">
            <v>0</v>
          </cell>
          <cell r="T98">
            <v>0</v>
          </cell>
          <cell r="U98">
            <v>0</v>
          </cell>
          <cell r="V98">
            <v>0</v>
          </cell>
          <cell r="W98">
            <v>0</v>
          </cell>
          <cell r="X98">
            <v>0</v>
          </cell>
          <cell r="Y98">
            <v>0</v>
          </cell>
          <cell r="Z98">
            <v>0</v>
          </cell>
          <cell r="AA98" t="str">
            <v>048-434-2102</v>
          </cell>
          <cell r="AB98" t="str">
            <v>048-434-2103</v>
          </cell>
          <cell r="AC98" t="str">
            <v>048-447-1788</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t="str">
            <v>田中　榮一</v>
          </cell>
          <cell r="BN98" t="str">
            <v>330-0803</v>
          </cell>
          <cell r="BO98" t="str">
            <v>埼玉県大宮市高鼻町２丁目２９９番地</v>
          </cell>
        </row>
        <row r="99">
          <cell r="A99">
            <v>97</v>
          </cell>
          <cell r="B99">
            <v>0</v>
          </cell>
          <cell r="C99">
            <v>0</v>
          </cell>
          <cell r="D99">
            <v>0</v>
          </cell>
          <cell r="E99" t="str">
            <v>溝ノ口駅前</v>
          </cell>
          <cell r="F99">
            <v>0</v>
          </cell>
          <cell r="G99">
            <v>0</v>
          </cell>
          <cell r="H99">
            <v>0</v>
          </cell>
          <cell r="I99">
            <v>0</v>
          </cell>
          <cell r="J99">
            <v>0</v>
          </cell>
          <cell r="K99">
            <v>0</v>
          </cell>
          <cell r="L99">
            <v>0</v>
          </cell>
          <cell r="M99">
            <v>0</v>
          </cell>
          <cell r="N99">
            <v>0</v>
          </cell>
          <cell r="O99" t="str">
            <v>神奈川県川崎市高津区溝口1-12-5永原ﾋﾞﾙ2F</v>
          </cell>
          <cell r="P99">
            <v>0</v>
          </cell>
          <cell r="Q99">
            <v>0</v>
          </cell>
          <cell r="R99">
            <v>0</v>
          </cell>
          <cell r="S99">
            <v>0</v>
          </cell>
          <cell r="T99">
            <v>0</v>
          </cell>
          <cell r="U99">
            <v>0</v>
          </cell>
          <cell r="V99">
            <v>0</v>
          </cell>
          <cell r="W99">
            <v>0</v>
          </cell>
          <cell r="X99">
            <v>0</v>
          </cell>
          <cell r="Y99">
            <v>0</v>
          </cell>
          <cell r="Z99">
            <v>0</v>
          </cell>
          <cell r="AA99" t="str">
            <v>044-850-8360</v>
          </cell>
          <cell r="AB99" t="str">
            <v>044-850-8361</v>
          </cell>
          <cell r="AC99" t="str">
            <v>044-813-5771</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t="str">
            <v>永原　松岩</v>
          </cell>
          <cell r="BN99" t="str">
            <v>213-0001</v>
          </cell>
          <cell r="BO99" t="str">
            <v>神奈川県川崎市多高津区溝口１丁目１２番５号</v>
          </cell>
        </row>
        <row r="100">
          <cell r="A100">
            <v>98</v>
          </cell>
          <cell r="B100">
            <v>0</v>
          </cell>
          <cell r="C100">
            <v>0</v>
          </cell>
          <cell r="D100">
            <v>0</v>
          </cell>
          <cell r="E100" t="str">
            <v>代々木駅前</v>
          </cell>
          <cell r="F100">
            <v>0</v>
          </cell>
          <cell r="G100">
            <v>0</v>
          </cell>
          <cell r="H100">
            <v>0</v>
          </cell>
          <cell r="I100">
            <v>0</v>
          </cell>
          <cell r="J100">
            <v>0</v>
          </cell>
          <cell r="K100">
            <v>0</v>
          </cell>
          <cell r="L100">
            <v>0</v>
          </cell>
          <cell r="M100">
            <v>0</v>
          </cell>
          <cell r="N100">
            <v>0</v>
          </cell>
          <cell r="O100" t="str">
            <v>東京都渋谷区代々木1-37-2ｼｮｳｴｲﾋﾞﾙ2F</v>
          </cell>
          <cell r="P100">
            <v>0</v>
          </cell>
          <cell r="Q100">
            <v>0</v>
          </cell>
          <cell r="R100">
            <v>0</v>
          </cell>
          <cell r="S100">
            <v>0</v>
          </cell>
          <cell r="T100">
            <v>0</v>
          </cell>
          <cell r="U100">
            <v>0</v>
          </cell>
          <cell r="V100">
            <v>0</v>
          </cell>
          <cell r="W100">
            <v>0</v>
          </cell>
          <cell r="X100">
            <v>0</v>
          </cell>
          <cell r="Y100">
            <v>0</v>
          </cell>
          <cell r="Z100">
            <v>0</v>
          </cell>
          <cell r="AA100" t="str">
            <v>03-5358-3925</v>
          </cell>
          <cell r="AB100" t="str">
            <v>03-5358-3926</v>
          </cell>
          <cell r="AC100" t="str">
            <v>03-5354-1550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t="str">
            <v>銀座ルノアール</v>
          </cell>
          <cell r="BL100" t="str">
            <v>代表取締役</v>
          </cell>
          <cell r="BM100" t="str">
            <v>小宮山　正九郎</v>
          </cell>
          <cell r="BN100" t="str">
            <v>166-0002</v>
          </cell>
          <cell r="BO100" t="str">
            <v>東京都杉並区高円寺北２丁目２番５号</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row>
        <row r="101">
          <cell r="A101">
            <v>99</v>
          </cell>
          <cell r="B101">
            <v>0</v>
          </cell>
          <cell r="C101">
            <v>0</v>
          </cell>
          <cell r="D101">
            <v>0</v>
          </cell>
          <cell r="E101" t="str">
            <v>平井駅前</v>
          </cell>
          <cell r="F101">
            <v>0</v>
          </cell>
          <cell r="G101">
            <v>0</v>
          </cell>
          <cell r="H101">
            <v>0</v>
          </cell>
          <cell r="I101">
            <v>0</v>
          </cell>
          <cell r="J101">
            <v>0</v>
          </cell>
          <cell r="K101">
            <v>0</v>
          </cell>
          <cell r="L101">
            <v>0</v>
          </cell>
          <cell r="M101">
            <v>0</v>
          </cell>
          <cell r="N101">
            <v>0</v>
          </cell>
          <cell r="O101" t="str">
            <v>東京都江戸川区平井４－１２－１９大和第１ビル １Ｆ</v>
          </cell>
          <cell r="P101">
            <v>0</v>
          </cell>
          <cell r="Q101">
            <v>0</v>
          </cell>
          <cell r="R101">
            <v>0</v>
          </cell>
          <cell r="S101">
            <v>0</v>
          </cell>
          <cell r="T101">
            <v>0</v>
          </cell>
          <cell r="U101">
            <v>0</v>
          </cell>
          <cell r="V101">
            <v>0</v>
          </cell>
          <cell r="W101">
            <v>0</v>
          </cell>
          <cell r="X101">
            <v>0</v>
          </cell>
          <cell r="Y101">
            <v>0</v>
          </cell>
          <cell r="Z101">
            <v>0</v>
          </cell>
          <cell r="AA101" t="str">
            <v>03-5628-7081</v>
          </cell>
          <cell r="AB101" t="str">
            <v>03-5628-7082</v>
          </cell>
          <cell r="AC101" t="str">
            <v>03-3682-0928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t="str">
            <v>陳松　重宣</v>
          </cell>
          <cell r="BN101" t="str">
            <v>132-0035</v>
          </cell>
          <cell r="BO101" t="str">
            <v>東京都江戸川区平井４丁目１２番１９号</v>
          </cell>
        </row>
        <row r="102">
          <cell r="A102">
            <v>100</v>
          </cell>
          <cell r="B102">
            <v>0</v>
          </cell>
          <cell r="C102">
            <v>0</v>
          </cell>
          <cell r="D102">
            <v>0</v>
          </cell>
          <cell r="E102" t="str">
            <v>鎌倉駅前</v>
          </cell>
          <cell r="F102">
            <v>0</v>
          </cell>
          <cell r="G102">
            <v>0</v>
          </cell>
          <cell r="H102">
            <v>0</v>
          </cell>
          <cell r="I102">
            <v>0</v>
          </cell>
          <cell r="J102">
            <v>0</v>
          </cell>
          <cell r="K102">
            <v>0</v>
          </cell>
          <cell r="L102">
            <v>0</v>
          </cell>
          <cell r="M102">
            <v>0</v>
          </cell>
          <cell r="N102">
            <v>0</v>
          </cell>
          <cell r="O102" t="str">
            <v>神奈川県鎌倉市小町１－６－１７鎌倉マークビル ３、４Ｆ</v>
          </cell>
          <cell r="P102">
            <v>0</v>
          </cell>
          <cell r="Q102">
            <v>0</v>
          </cell>
          <cell r="R102">
            <v>0</v>
          </cell>
          <cell r="S102">
            <v>0</v>
          </cell>
          <cell r="T102">
            <v>0</v>
          </cell>
          <cell r="U102">
            <v>0</v>
          </cell>
          <cell r="V102">
            <v>0</v>
          </cell>
          <cell r="W102">
            <v>0</v>
          </cell>
          <cell r="X102">
            <v>0</v>
          </cell>
          <cell r="Y102">
            <v>0</v>
          </cell>
          <cell r="Z102">
            <v>0</v>
          </cell>
          <cell r="AA102" t="str">
            <v>0467-60-4731</v>
          </cell>
          <cell r="AB102" t="str">
            <v>0467-60-4732</v>
          </cell>
          <cell r="AC102" t="str">
            <v>0467-22-6731</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t="str">
            <v>有限会社松本不動産</v>
          </cell>
          <cell r="BL102" t="str">
            <v>代表取締役社長</v>
          </cell>
          <cell r="BM102" t="str">
            <v>松本　良一</v>
          </cell>
          <cell r="BN102" t="str">
            <v>251-0037</v>
          </cell>
          <cell r="BO102" t="str">
            <v>神奈川県藤沢市鵠沼海岸松が丘４丁目１３番地１１号</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row>
        <row r="103">
          <cell r="A103">
            <v>101</v>
          </cell>
          <cell r="B103">
            <v>0</v>
          </cell>
          <cell r="C103">
            <v>0</v>
          </cell>
          <cell r="D103">
            <v>0</v>
          </cell>
          <cell r="E103" t="str">
            <v>新橋レンガ通り</v>
          </cell>
          <cell r="F103">
            <v>0</v>
          </cell>
          <cell r="G103">
            <v>0</v>
          </cell>
          <cell r="H103">
            <v>0</v>
          </cell>
          <cell r="I103">
            <v>0</v>
          </cell>
          <cell r="J103">
            <v>0</v>
          </cell>
          <cell r="K103">
            <v>0</v>
          </cell>
          <cell r="L103">
            <v>0</v>
          </cell>
          <cell r="M103">
            <v>0</v>
          </cell>
          <cell r="N103">
            <v>0</v>
          </cell>
          <cell r="O103" t="str">
            <v>東京都港区新橋２－１４－３新橋レンガ通り会館 ４Ｆ</v>
          </cell>
          <cell r="P103">
            <v>0</v>
          </cell>
          <cell r="Q103">
            <v>0</v>
          </cell>
          <cell r="R103">
            <v>0</v>
          </cell>
          <cell r="S103">
            <v>0</v>
          </cell>
          <cell r="T103">
            <v>0</v>
          </cell>
          <cell r="U103">
            <v>0</v>
          </cell>
          <cell r="V103">
            <v>0</v>
          </cell>
          <cell r="W103">
            <v>0</v>
          </cell>
          <cell r="X103">
            <v>0</v>
          </cell>
          <cell r="Y103">
            <v>0</v>
          </cell>
          <cell r="Z103">
            <v>0</v>
          </cell>
          <cell r="AA103" t="str">
            <v>03-3539-4035</v>
          </cell>
          <cell r="AB103" t="str">
            <v>03-3539-4036</v>
          </cell>
          <cell r="AC103" t="str">
            <v>03-3580-2025</v>
          </cell>
          <cell r="AD103">
            <v>0</v>
          </cell>
          <cell r="AE103">
            <v>0</v>
          </cell>
          <cell r="AF103">
            <v>0</v>
          </cell>
          <cell r="AG103" t="str">
            <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t="str">
            <v>株式会社日創</v>
          </cell>
          <cell r="BL103" t="str">
            <v>代表取締役</v>
          </cell>
          <cell r="BM103" t="str">
            <v>渡辺　早苗</v>
          </cell>
          <cell r="BN103" t="str">
            <v>105-0004</v>
          </cell>
          <cell r="BO103" t="str">
            <v>東京都港区新橋２丁目１１番８号</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row>
        <row r="104">
          <cell r="A104">
            <v>102</v>
          </cell>
          <cell r="B104">
            <v>0</v>
          </cell>
          <cell r="C104">
            <v>0</v>
          </cell>
          <cell r="D104">
            <v>0</v>
          </cell>
          <cell r="E104" t="str">
            <v>新横浜</v>
          </cell>
          <cell r="F104">
            <v>0</v>
          </cell>
          <cell r="G104">
            <v>0</v>
          </cell>
          <cell r="H104">
            <v>0</v>
          </cell>
          <cell r="I104">
            <v>0</v>
          </cell>
          <cell r="J104">
            <v>0</v>
          </cell>
          <cell r="K104">
            <v>0</v>
          </cell>
          <cell r="L104">
            <v>0</v>
          </cell>
          <cell r="M104">
            <v>0</v>
          </cell>
          <cell r="N104">
            <v>0</v>
          </cell>
          <cell r="O104" t="str">
            <v>神奈川県横浜市港北区新横浜２－６－１８食遊館デ・プリマ２、３Ｆ</v>
          </cell>
          <cell r="P104">
            <v>0</v>
          </cell>
          <cell r="Q104">
            <v>0</v>
          </cell>
          <cell r="R104">
            <v>0</v>
          </cell>
          <cell r="S104">
            <v>0</v>
          </cell>
          <cell r="T104">
            <v>0</v>
          </cell>
          <cell r="U104">
            <v>0</v>
          </cell>
          <cell r="V104">
            <v>0</v>
          </cell>
          <cell r="W104">
            <v>0</v>
          </cell>
          <cell r="X104">
            <v>0</v>
          </cell>
          <cell r="Y104">
            <v>0</v>
          </cell>
          <cell r="Z104">
            <v>0</v>
          </cell>
          <cell r="AA104" t="str">
            <v>045-477-1184</v>
          </cell>
          <cell r="AB104" t="str">
            <v>045-477-1187</v>
          </cell>
          <cell r="AC104" t="str">
            <v>045-475-4140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t="str">
            <v>村岡　豊</v>
          </cell>
          <cell r="BN104" t="str">
            <v>222-0036</v>
          </cell>
          <cell r="BO104" t="str">
            <v>神奈川県横浜市港北区小机町８６４</v>
          </cell>
        </row>
        <row r="105">
          <cell r="A105">
            <v>103</v>
          </cell>
          <cell r="B105">
            <v>0</v>
          </cell>
          <cell r="C105">
            <v>0</v>
          </cell>
          <cell r="D105">
            <v>0</v>
          </cell>
          <cell r="E105" t="str">
            <v>金町北口駅前</v>
          </cell>
          <cell r="F105">
            <v>0</v>
          </cell>
          <cell r="G105">
            <v>0</v>
          </cell>
          <cell r="H105">
            <v>0</v>
          </cell>
          <cell r="I105">
            <v>0</v>
          </cell>
          <cell r="J105">
            <v>0</v>
          </cell>
          <cell r="K105">
            <v>0</v>
          </cell>
          <cell r="L105">
            <v>0</v>
          </cell>
          <cell r="M105">
            <v>0</v>
          </cell>
          <cell r="N105">
            <v>0</v>
          </cell>
          <cell r="O105" t="str">
            <v>東京都葛飾区東金町１－４３－１常総金町ビル ４Ｆ</v>
          </cell>
          <cell r="P105">
            <v>0</v>
          </cell>
          <cell r="Q105">
            <v>0</v>
          </cell>
          <cell r="R105">
            <v>0</v>
          </cell>
          <cell r="S105">
            <v>0</v>
          </cell>
          <cell r="T105">
            <v>0</v>
          </cell>
          <cell r="U105">
            <v>0</v>
          </cell>
          <cell r="V105">
            <v>0</v>
          </cell>
          <cell r="W105">
            <v>0</v>
          </cell>
          <cell r="X105">
            <v>0</v>
          </cell>
          <cell r="Y105">
            <v>0</v>
          </cell>
          <cell r="Z105">
            <v>0</v>
          </cell>
          <cell r="AA105" t="str">
            <v>03-5660-7161</v>
          </cell>
          <cell r="AB105" t="str">
            <v>03-5660-7162</v>
          </cell>
          <cell r="AC105" t="str">
            <v>03-5699-0458</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t="str">
            <v>株式会社常総コーポレーション</v>
          </cell>
          <cell r="BL105" t="str">
            <v>代表取締役</v>
          </cell>
          <cell r="BM105" t="str">
            <v>小宮山　美一</v>
          </cell>
          <cell r="BN105" t="str">
            <v>104-0061</v>
          </cell>
          <cell r="BO105" t="str">
            <v>東京都中央区銀座５丁目１２番６号</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row>
        <row r="106">
          <cell r="A106">
            <v>104</v>
          </cell>
          <cell r="B106">
            <v>0</v>
          </cell>
          <cell r="C106">
            <v>0</v>
          </cell>
          <cell r="D106">
            <v>0</v>
          </cell>
          <cell r="E106" t="str">
            <v>府中並木通り</v>
          </cell>
          <cell r="F106">
            <v>0</v>
          </cell>
          <cell r="G106">
            <v>0</v>
          </cell>
          <cell r="H106">
            <v>0</v>
          </cell>
          <cell r="I106">
            <v>0</v>
          </cell>
          <cell r="J106">
            <v>0</v>
          </cell>
          <cell r="K106">
            <v>0</v>
          </cell>
          <cell r="L106">
            <v>0</v>
          </cell>
          <cell r="M106">
            <v>0</v>
          </cell>
          <cell r="N106">
            <v>0</v>
          </cell>
          <cell r="O106" t="str">
            <v>東京都府中市宮西町１－２並木西ビル ３Ｆ</v>
          </cell>
          <cell r="P106">
            <v>0</v>
          </cell>
          <cell r="Q106">
            <v>0</v>
          </cell>
          <cell r="R106">
            <v>0</v>
          </cell>
          <cell r="S106">
            <v>0</v>
          </cell>
          <cell r="T106">
            <v>0</v>
          </cell>
          <cell r="U106">
            <v>0</v>
          </cell>
          <cell r="V106">
            <v>0</v>
          </cell>
          <cell r="W106">
            <v>0</v>
          </cell>
          <cell r="X106">
            <v>0</v>
          </cell>
          <cell r="Y106">
            <v>0</v>
          </cell>
          <cell r="Z106">
            <v>0</v>
          </cell>
          <cell r="AA106" t="str">
            <v>042-368-9700</v>
          </cell>
          <cell r="AB106" t="str">
            <v>042-368-9701</v>
          </cell>
          <cell r="AC106" t="str">
            <v>042-335-8948</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t="str">
            <v>株式会社金馬車</v>
          </cell>
          <cell r="BL106" t="str">
            <v>代表取締役</v>
          </cell>
          <cell r="BM106" t="str">
            <v>高濱　正明</v>
          </cell>
          <cell r="BN106" t="str">
            <v>317-0073</v>
          </cell>
          <cell r="BO106" t="str">
            <v>茨城県日立市幸町２丁目１番１０号</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105</v>
          </cell>
          <cell r="B107">
            <v>0</v>
          </cell>
          <cell r="C107">
            <v>0</v>
          </cell>
          <cell r="D107">
            <v>0</v>
          </cell>
          <cell r="E107" t="str">
            <v>渋谷公園通り</v>
          </cell>
          <cell r="F107">
            <v>0</v>
          </cell>
          <cell r="G107">
            <v>0</v>
          </cell>
          <cell r="H107">
            <v>0</v>
          </cell>
          <cell r="I107">
            <v>0</v>
          </cell>
          <cell r="J107">
            <v>0</v>
          </cell>
          <cell r="K107">
            <v>0</v>
          </cell>
          <cell r="L107">
            <v>0</v>
          </cell>
          <cell r="M107">
            <v>0</v>
          </cell>
          <cell r="N107">
            <v>0</v>
          </cell>
          <cell r="O107" t="str">
            <v>東京都渋谷区神南1-22-10皆川ﾋﾞﾙ6F</v>
          </cell>
          <cell r="P107">
            <v>0</v>
          </cell>
          <cell r="Q107">
            <v>0</v>
          </cell>
          <cell r="R107">
            <v>0</v>
          </cell>
          <cell r="S107">
            <v>0</v>
          </cell>
          <cell r="T107">
            <v>0</v>
          </cell>
          <cell r="U107">
            <v>0</v>
          </cell>
          <cell r="V107">
            <v>0</v>
          </cell>
          <cell r="W107">
            <v>0</v>
          </cell>
          <cell r="X107">
            <v>0</v>
          </cell>
          <cell r="Y107">
            <v>0</v>
          </cell>
          <cell r="Z107">
            <v>0</v>
          </cell>
          <cell r="AA107" t="str">
            <v>03-5459-6234</v>
          </cell>
          <cell r="AB107" t="str">
            <v>03-5459-6235</v>
          </cell>
          <cell r="AC107" t="str">
            <v>03-3496-5055</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t="str">
            <v>有限会社皆川商事</v>
          </cell>
          <cell r="BL107" t="str">
            <v>代表取締役</v>
          </cell>
          <cell r="BM107" t="str">
            <v>皆川　秀文</v>
          </cell>
          <cell r="BN107" t="str">
            <v>151-0071</v>
          </cell>
          <cell r="BO107" t="str">
            <v>東京都渋谷区本町２－２３－１４</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v>106</v>
          </cell>
          <cell r="B108">
            <v>0</v>
          </cell>
          <cell r="C108">
            <v>0</v>
          </cell>
          <cell r="D108">
            <v>0</v>
          </cell>
          <cell r="E108" t="str">
            <v>川崎たちばな通り</v>
          </cell>
          <cell r="F108">
            <v>0</v>
          </cell>
          <cell r="G108">
            <v>0</v>
          </cell>
          <cell r="H108">
            <v>0</v>
          </cell>
          <cell r="I108">
            <v>0</v>
          </cell>
          <cell r="J108">
            <v>0</v>
          </cell>
          <cell r="K108">
            <v>0</v>
          </cell>
          <cell r="L108">
            <v>0</v>
          </cell>
          <cell r="M108">
            <v>0</v>
          </cell>
          <cell r="N108">
            <v>0</v>
          </cell>
          <cell r="O108" t="str">
            <v>神奈川県川崎市川崎区砂子2-4-18藤ﾋﾞﾙ1､2F</v>
          </cell>
          <cell r="P108">
            <v>0</v>
          </cell>
          <cell r="Q108">
            <v>0</v>
          </cell>
          <cell r="R108">
            <v>0</v>
          </cell>
          <cell r="S108">
            <v>0</v>
          </cell>
          <cell r="T108">
            <v>0</v>
          </cell>
          <cell r="U108">
            <v>0</v>
          </cell>
          <cell r="V108">
            <v>0</v>
          </cell>
          <cell r="W108">
            <v>0</v>
          </cell>
          <cell r="X108">
            <v>0</v>
          </cell>
          <cell r="Y108">
            <v>0</v>
          </cell>
          <cell r="Z108">
            <v>0</v>
          </cell>
          <cell r="AA108" t="str">
            <v>044-221-0960</v>
          </cell>
          <cell r="AB108" t="str">
            <v>044-221-0961</v>
          </cell>
          <cell r="AC108" t="str">
            <v>044-245-9419</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t="str">
            <v>藤産業株式会社</v>
          </cell>
          <cell r="BL108" t="str">
            <v>代表取締役</v>
          </cell>
          <cell r="BM108" t="str">
            <v>柳葉　藤吉</v>
          </cell>
          <cell r="BN108" t="str">
            <v>971-8161</v>
          </cell>
          <cell r="BO108" t="str">
            <v>福島県いわき市小名浜諏訪町14-9</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v>107</v>
          </cell>
          <cell r="B109">
            <v>0</v>
          </cell>
          <cell r="C109">
            <v>0</v>
          </cell>
          <cell r="D109">
            <v>0</v>
          </cell>
          <cell r="E109" t="str">
            <v>石川町南口</v>
          </cell>
          <cell r="F109">
            <v>0</v>
          </cell>
          <cell r="G109">
            <v>0</v>
          </cell>
          <cell r="H109">
            <v>0</v>
          </cell>
          <cell r="I109">
            <v>0</v>
          </cell>
          <cell r="J109">
            <v>0</v>
          </cell>
          <cell r="K109">
            <v>0</v>
          </cell>
          <cell r="L109">
            <v>0</v>
          </cell>
          <cell r="M109">
            <v>0</v>
          </cell>
          <cell r="N109">
            <v>0</v>
          </cell>
          <cell r="O109" t="str">
            <v>神奈川県横浜市中区石川町１－１３－９ローマステーションビル ２、３Ｆ</v>
          </cell>
          <cell r="P109">
            <v>0</v>
          </cell>
          <cell r="Q109">
            <v>0</v>
          </cell>
          <cell r="R109">
            <v>0</v>
          </cell>
          <cell r="S109">
            <v>0</v>
          </cell>
          <cell r="T109">
            <v>0</v>
          </cell>
          <cell r="U109">
            <v>0</v>
          </cell>
          <cell r="V109">
            <v>0</v>
          </cell>
          <cell r="W109">
            <v>0</v>
          </cell>
          <cell r="X109">
            <v>0</v>
          </cell>
          <cell r="Y109">
            <v>0</v>
          </cell>
          <cell r="Z109">
            <v>0</v>
          </cell>
          <cell r="AA109" t="str">
            <v>045-226-5001</v>
          </cell>
          <cell r="AB109" t="str">
            <v>045-226-5002</v>
          </cell>
          <cell r="AC109" t="str">
            <v>045-641-8690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t="str">
            <v>株式会社ローマステーション</v>
          </cell>
          <cell r="BL109" t="str">
            <v>代表取締役</v>
          </cell>
          <cell r="BM109" t="str">
            <v>星聖　晃</v>
          </cell>
          <cell r="BN109" t="str">
            <v>231-0868</v>
          </cell>
          <cell r="BO109" t="str">
            <v>神奈川県横浜市中区石川町１丁目１３番地</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row>
        <row r="110">
          <cell r="A110">
            <v>108</v>
          </cell>
          <cell r="B110">
            <v>0</v>
          </cell>
          <cell r="C110">
            <v>0</v>
          </cell>
          <cell r="D110">
            <v>0</v>
          </cell>
          <cell r="E110" t="str">
            <v>茗荷谷</v>
          </cell>
          <cell r="F110">
            <v>0</v>
          </cell>
          <cell r="G110">
            <v>0</v>
          </cell>
          <cell r="H110">
            <v>0</v>
          </cell>
          <cell r="I110">
            <v>0</v>
          </cell>
          <cell r="J110">
            <v>0</v>
          </cell>
          <cell r="K110">
            <v>0</v>
          </cell>
          <cell r="L110">
            <v>0</v>
          </cell>
          <cell r="M110">
            <v>0</v>
          </cell>
          <cell r="N110">
            <v>0</v>
          </cell>
          <cell r="O110" t="str">
            <v>東京都文京区小日向４－６－１５茗荷谷駅ＭＦビル ２Ｆ</v>
          </cell>
          <cell r="P110">
            <v>0</v>
          </cell>
          <cell r="Q110">
            <v>0</v>
          </cell>
          <cell r="R110">
            <v>0</v>
          </cell>
          <cell r="S110">
            <v>0</v>
          </cell>
          <cell r="T110">
            <v>0</v>
          </cell>
          <cell r="U110">
            <v>0</v>
          </cell>
          <cell r="V110">
            <v>0</v>
          </cell>
          <cell r="W110">
            <v>0</v>
          </cell>
          <cell r="X110">
            <v>0</v>
          </cell>
          <cell r="Y110">
            <v>0</v>
          </cell>
          <cell r="Z110">
            <v>0</v>
          </cell>
          <cell r="AA110" t="str">
            <v>03-5940-2386</v>
          </cell>
          <cell r="AB110" t="str">
            <v>03-5940-2387</v>
          </cell>
          <cell r="AC110" t="str">
            <v>03-3943-5107</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t="str">
            <v>芙蓉産業株式会社</v>
          </cell>
          <cell r="BL110" t="str">
            <v>代表取締役</v>
          </cell>
          <cell r="BM110" t="str">
            <v>内田　征博</v>
          </cell>
          <cell r="BN110" t="str">
            <v>112-0006</v>
          </cell>
          <cell r="BO110" t="str">
            <v>東京都文京区小日向４丁目６番１２号</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row>
        <row r="111">
          <cell r="A111">
            <v>109</v>
          </cell>
          <cell r="B111">
            <v>0</v>
          </cell>
          <cell r="C111">
            <v>0</v>
          </cell>
          <cell r="D111">
            <v>0</v>
          </cell>
          <cell r="E111" t="str">
            <v>茅ヶ崎北口駅前</v>
          </cell>
          <cell r="F111">
            <v>0</v>
          </cell>
          <cell r="G111">
            <v>0</v>
          </cell>
          <cell r="H111">
            <v>0</v>
          </cell>
          <cell r="I111">
            <v>0</v>
          </cell>
          <cell r="J111">
            <v>0</v>
          </cell>
          <cell r="K111">
            <v>0</v>
          </cell>
          <cell r="L111">
            <v>0</v>
          </cell>
          <cell r="M111">
            <v>0</v>
          </cell>
          <cell r="N111">
            <v>0</v>
          </cell>
          <cell r="O111" t="str">
            <v>神奈川県茅ヶ崎市新栄町１－２川上ビル 1,2F</v>
          </cell>
          <cell r="P111">
            <v>0</v>
          </cell>
          <cell r="Q111">
            <v>0</v>
          </cell>
          <cell r="R111">
            <v>0</v>
          </cell>
          <cell r="S111">
            <v>0</v>
          </cell>
          <cell r="T111">
            <v>0</v>
          </cell>
          <cell r="U111">
            <v>0</v>
          </cell>
          <cell r="V111">
            <v>0</v>
          </cell>
          <cell r="W111">
            <v>0</v>
          </cell>
          <cell r="X111">
            <v>0</v>
          </cell>
          <cell r="Y111">
            <v>0</v>
          </cell>
          <cell r="Z111">
            <v>0</v>
          </cell>
          <cell r="AA111" t="str">
            <v>0467-89-3875</v>
          </cell>
          <cell r="AB111" t="str">
            <v>0467-89-3878</v>
          </cell>
          <cell r="AC111" t="str">
            <v>0467-88-1473</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t="str">
            <v>有限会社ウィリング</v>
          </cell>
          <cell r="BL111" t="str">
            <v>代表取締役</v>
          </cell>
          <cell r="BM111" t="str">
            <v>西村　強</v>
          </cell>
          <cell r="BN111" t="str">
            <v>253-0083</v>
          </cell>
          <cell r="BO111" t="str">
            <v>神奈川県茅ヶ崎市西久保７３６</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row>
        <row r="112">
          <cell r="A112">
            <v>110</v>
          </cell>
          <cell r="B112">
            <v>0</v>
          </cell>
          <cell r="C112">
            <v>0</v>
          </cell>
          <cell r="D112">
            <v>0</v>
          </cell>
          <cell r="E112" t="str">
            <v>越谷東口駅前</v>
          </cell>
          <cell r="F112">
            <v>0</v>
          </cell>
          <cell r="G112">
            <v>0</v>
          </cell>
          <cell r="H112">
            <v>0</v>
          </cell>
          <cell r="I112">
            <v>0</v>
          </cell>
          <cell r="J112">
            <v>0</v>
          </cell>
          <cell r="K112">
            <v>0</v>
          </cell>
          <cell r="L112">
            <v>0</v>
          </cell>
          <cell r="M112">
            <v>0</v>
          </cell>
          <cell r="N112">
            <v>0</v>
          </cell>
          <cell r="O112" t="str">
            <v>埼玉県越谷市弥生町3-24 岡安商店駅前ビル ２、３Ｆ</v>
          </cell>
          <cell r="P112">
            <v>0</v>
          </cell>
          <cell r="Q112">
            <v>0</v>
          </cell>
          <cell r="R112">
            <v>0</v>
          </cell>
          <cell r="S112">
            <v>0</v>
          </cell>
          <cell r="T112">
            <v>0</v>
          </cell>
          <cell r="U112">
            <v>0</v>
          </cell>
          <cell r="V112">
            <v>0</v>
          </cell>
          <cell r="W112">
            <v>0</v>
          </cell>
          <cell r="X112">
            <v>0</v>
          </cell>
          <cell r="Y112">
            <v>0</v>
          </cell>
          <cell r="Z112">
            <v>0</v>
          </cell>
          <cell r="AA112" t="str">
            <v>0489-69-3720</v>
          </cell>
          <cell r="AB112" t="str">
            <v>0489-69-3735</v>
          </cell>
          <cell r="AC112" t="str">
            <v>0489-65-8726</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t="str">
            <v>株式会社岡安商店</v>
          </cell>
          <cell r="BL112">
            <v>0</v>
          </cell>
          <cell r="BM112">
            <v>0</v>
          </cell>
          <cell r="BN112" t="str">
            <v>343-0807</v>
          </cell>
          <cell r="BO112" t="str">
            <v>埼玉県越谷市赤山町６丁目１１番２２号</v>
          </cell>
        </row>
        <row r="113">
          <cell r="A113">
            <v>111</v>
          </cell>
          <cell r="B113">
            <v>0</v>
          </cell>
          <cell r="C113">
            <v>0</v>
          </cell>
          <cell r="D113">
            <v>0</v>
          </cell>
          <cell r="E113" t="str">
            <v>青山外苑前</v>
          </cell>
          <cell r="F113">
            <v>0</v>
          </cell>
          <cell r="G113">
            <v>0</v>
          </cell>
          <cell r="H113">
            <v>0</v>
          </cell>
          <cell r="I113">
            <v>0</v>
          </cell>
          <cell r="J113">
            <v>0</v>
          </cell>
          <cell r="K113">
            <v>0</v>
          </cell>
          <cell r="L113">
            <v>0</v>
          </cell>
          <cell r="M113">
            <v>0</v>
          </cell>
          <cell r="N113">
            <v>0</v>
          </cell>
          <cell r="O113" t="str">
            <v>東京都港区南青山２－２７－２７マルハチ青山ビルＢ１、２Ｆ</v>
          </cell>
          <cell r="P113">
            <v>0</v>
          </cell>
          <cell r="Q113">
            <v>0</v>
          </cell>
          <cell r="R113">
            <v>0</v>
          </cell>
          <cell r="S113">
            <v>0</v>
          </cell>
          <cell r="T113">
            <v>0</v>
          </cell>
          <cell r="U113">
            <v>0</v>
          </cell>
          <cell r="V113">
            <v>0</v>
          </cell>
          <cell r="W113">
            <v>0</v>
          </cell>
          <cell r="X113">
            <v>0</v>
          </cell>
          <cell r="Y113">
            <v>0</v>
          </cell>
          <cell r="Z113">
            <v>0</v>
          </cell>
          <cell r="AA113" t="str">
            <v>03-5414-2081</v>
          </cell>
          <cell r="AB113" t="str">
            <v>03-5414-2082</v>
          </cell>
          <cell r="AC113" t="str">
            <v>03-5474-5697</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t="str">
            <v>株式会社丸八真綿</v>
          </cell>
          <cell r="BL113" t="str">
            <v>代表取締役</v>
          </cell>
          <cell r="BM113" t="str">
            <v>稲垣　健一</v>
          </cell>
          <cell r="BN113" t="str">
            <v>432-8063</v>
          </cell>
          <cell r="BO113" t="str">
            <v>静岡県浜松市小沢渡町１５３３番地</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row>
        <row r="114">
          <cell r="A114">
            <v>112</v>
          </cell>
          <cell r="B114">
            <v>0</v>
          </cell>
          <cell r="C114">
            <v>0</v>
          </cell>
          <cell r="D114">
            <v>0</v>
          </cell>
          <cell r="E114" t="str">
            <v>西新井西口駅前</v>
          </cell>
          <cell r="F114">
            <v>0</v>
          </cell>
          <cell r="G114">
            <v>0</v>
          </cell>
          <cell r="H114">
            <v>0</v>
          </cell>
          <cell r="I114">
            <v>0</v>
          </cell>
          <cell r="J114">
            <v>0</v>
          </cell>
          <cell r="K114">
            <v>0</v>
          </cell>
          <cell r="L114">
            <v>0</v>
          </cell>
          <cell r="M114">
            <v>0</v>
          </cell>
          <cell r="N114">
            <v>0</v>
          </cell>
          <cell r="O114" t="str">
            <v>東京都足立区西新井栄町２－２－３牧野ビル</v>
          </cell>
          <cell r="P114">
            <v>0</v>
          </cell>
          <cell r="Q114">
            <v>0</v>
          </cell>
          <cell r="R114">
            <v>0</v>
          </cell>
          <cell r="S114">
            <v>0</v>
          </cell>
          <cell r="T114">
            <v>0</v>
          </cell>
          <cell r="U114">
            <v>0</v>
          </cell>
          <cell r="V114">
            <v>0</v>
          </cell>
          <cell r="W114">
            <v>0</v>
          </cell>
          <cell r="X114">
            <v>0</v>
          </cell>
          <cell r="Y114">
            <v>0</v>
          </cell>
          <cell r="Z114">
            <v>0</v>
          </cell>
          <cell r="AA114" t="str">
            <v>03-5845-5281</v>
          </cell>
          <cell r="AB114" t="str">
            <v>03-5845-5282</v>
          </cell>
          <cell r="AC114" t="str">
            <v>03-3849-2082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t="str">
            <v>代表取締役</v>
          </cell>
          <cell r="BM114" t="str">
            <v>牧野　藤三</v>
          </cell>
          <cell r="BN114" t="str">
            <v>123-0843</v>
          </cell>
          <cell r="BO114" t="str">
            <v>東京都足立区古千谷本町3-5-30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row>
        <row r="115">
          <cell r="A115">
            <v>113</v>
          </cell>
          <cell r="B115">
            <v>0</v>
          </cell>
          <cell r="C115">
            <v>0</v>
          </cell>
          <cell r="D115">
            <v>0</v>
          </cell>
          <cell r="E115" t="str">
            <v>戸塚</v>
          </cell>
          <cell r="F115">
            <v>0</v>
          </cell>
          <cell r="G115">
            <v>0</v>
          </cell>
          <cell r="H115">
            <v>0</v>
          </cell>
          <cell r="I115">
            <v>0</v>
          </cell>
          <cell r="J115">
            <v>0</v>
          </cell>
          <cell r="K115">
            <v>0</v>
          </cell>
          <cell r="L115">
            <v>0</v>
          </cell>
          <cell r="M115">
            <v>0</v>
          </cell>
          <cell r="N115">
            <v>0</v>
          </cell>
          <cell r="O115" t="str">
            <v>神奈川県横浜市戸塚区上倉田町481-1八恍ﾋﾞﾙ B１F</v>
          </cell>
          <cell r="P115">
            <v>0</v>
          </cell>
          <cell r="Q115">
            <v>0</v>
          </cell>
          <cell r="R115">
            <v>0</v>
          </cell>
          <cell r="S115">
            <v>0</v>
          </cell>
          <cell r="T115">
            <v>0</v>
          </cell>
          <cell r="U115">
            <v>0</v>
          </cell>
          <cell r="V115">
            <v>0</v>
          </cell>
          <cell r="W115">
            <v>0</v>
          </cell>
          <cell r="X115">
            <v>0</v>
          </cell>
          <cell r="Y115">
            <v>0</v>
          </cell>
          <cell r="Z115">
            <v>0</v>
          </cell>
          <cell r="AA115" t="str">
            <v>045-870-3623</v>
          </cell>
          <cell r="AB115" t="str">
            <v>045-870-3624</v>
          </cell>
          <cell r="AC115" t="str">
            <v>045-865-1631</v>
          </cell>
          <cell r="AD115">
            <v>0</v>
          </cell>
          <cell r="AE115">
            <v>0</v>
          </cell>
          <cell r="AF115">
            <v>0</v>
          </cell>
          <cell r="AG115" t="str">
            <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t="str">
            <v>八恍商事株式会社</v>
          </cell>
          <cell r="BL115" t="str">
            <v>代表取締役</v>
          </cell>
          <cell r="BM115" t="str">
            <v>笈川　正男</v>
          </cell>
          <cell r="BN115" t="str">
            <v>244-0816</v>
          </cell>
          <cell r="BO115" t="str">
            <v>神奈川県横浜市戸塚区上倉田町５７１番地</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row>
        <row r="116">
          <cell r="A116">
            <v>114</v>
          </cell>
          <cell r="B116">
            <v>0</v>
          </cell>
          <cell r="C116">
            <v>0</v>
          </cell>
          <cell r="D116">
            <v>0</v>
          </cell>
          <cell r="E116" t="str">
            <v>淵野辺北口駅前</v>
          </cell>
          <cell r="F116">
            <v>0</v>
          </cell>
          <cell r="G116">
            <v>0</v>
          </cell>
          <cell r="H116">
            <v>0</v>
          </cell>
          <cell r="I116">
            <v>0</v>
          </cell>
          <cell r="J116">
            <v>0</v>
          </cell>
          <cell r="K116">
            <v>0</v>
          </cell>
          <cell r="L116">
            <v>0</v>
          </cell>
          <cell r="M116">
            <v>0</v>
          </cell>
          <cell r="N116">
            <v>0</v>
          </cell>
          <cell r="O116" t="str">
            <v>神奈川県相模原市淵野辺３-１９-１５秀和ﾋﾞﾙ2F</v>
          </cell>
          <cell r="P116">
            <v>0</v>
          </cell>
          <cell r="Q116">
            <v>0</v>
          </cell>
          <cell r="R116">
            <v>0</v>
          </cell>
          <cell r="S116">
            <v>0</v>
          </cell>
          <cell r="T116">
            <v>0</v>
          </cell>
          <cell r="U116">
            <v>0</v>
          </cell>
          <cell r="V116">
            <v>0</v>
          </cell>
          <cell r="W116">
            <v>0</v>
          </cell>
          <cell r="X116">
            <v>0</v>
          </cell>
          <cell r="Y116">
            <v>0</v>
          </cell>
          <cell r="Z116">
            <v>0</v>
          </cell>
          <cell r="AA116" t="str">
            <v>042-786-0830</v>
          </cell>
          <cell r="AB116" t="str">
            <v>042-786-0831</v>
          </cell>
          <cell r="AC116" t="str">
            <v>042-769-5237</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t="str">
            <v>有限会社秀和産業</v>
          </cell>
          <cell r="BL116" t="str">
            <v>代表取締役</v>
          </cell>
          <cell r="BM116" t="str">
            <v>岡村　英夫</v>
          </cell>
          <cell r="BN116" t="str">
            <v>229-0006</v>
          </cell>
          <cell r="BO116" t="str">
            <v>神奈川県相模原市渕野辺３丁目１９番１５号</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row>
        <row r="117">
          <cell r="A117">
            <v>115</v>
          </cell>
          <cell r="B117">
            <v>0</v>
          </cell>
          <cell r="C117">
            <v>0</v>
          </cell>
          <cell r="D117">
            <v>0</v>
          </cell>
          <cell r="E117" t="str">
            <v>和み亭稲田堤</v>
          </cell>
          <cell r="F117">
            <v>0</v>
          </cell>
          <cell r="G117">
            <v>0</v>
          </cell>
          <cell r="H117">
            <v>0</v>
          </cell>
          <cell r="I117">
            <v>0</v>
          </cell>
          <cell r="J117">
            <v>0</v>
          </cell>
          <cell r="K117">
            <v>0</v>
          </cell>
          <cell r="L117">
            <v>0</v>
          </cell>
          <cell r="M117">
            <v>0</v>
          </cell>
          <cell r="N117">
            <v>0</v>
          </cell>
          <cell r="O117" t="str">
            <v>神奈川県川崎市多摩区菅2-10-26 ﾌｪﾆｯｸｽﾌﾗｯﾄｴﾑﾋﾞﾙ１F</v>
          </cell>
          <cell r="P117">
            <v>0</v>
          </cell>
          <cell r="Q117">
            <v>0</v>
          </cell>
          <cell r="R117">
            <v>0</v>
          </cell>
          <cell r="S117">
            <v>0</v>
          </cell>
          <cell r="T117">
            <v>0</v>
          </cell>
          <cell r="U117">
            <v>0</v>
          </cell>
          <cell r="V117">
            <v>0</v>
          </cell>
          <cell r="W117">
            <v>0</v>
          </cell>
          <cell r="X117">
            <v>0</v>
          </cell>
          <cell r="Y117">
            <v>0</v>
          </cell>
          <cell r="Z117">
            <v>0</v>
          </cell>
          <cell r="AA117" t="str">
            <v>044-949-3051</v>
          </cell>
          <cell r="AB117" t="str">
            <v>044-949-3053</v>
          </cell>
          <cell r="AC117" t="str">
            <v>044-946-0562</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t="str">
            <v>平山　孝治</v>
          </cell>
          <cell r="BN117" t="str">
            <v>214-0001</v>
          </cell>
          <cell r="BO117" t="str">
            <v>神奈川県川崎市多摩区菅２－７－８</v>
          </cell>
        </row>
        <row r="118">
          <cell r="A118">
            <v>116</v>
          </cell>
          <cell r="B118">
            <v>0</v>
          </cell>
          <cell r="C118">
            <v>0</v>
          </cell>
          <cell r="D118">
            <v>0</v>
          </cell>
          <cell r="E118" t="str">
            <v>梅島駅前</v>
          </cell>
          <cell r="F118">
            <v>0</v>
          </cell>
          <cell r="G118">
            <v>0</v>
          </cell>
          <cell r="H118">
            <v>0</v>
          </cell>
          <cell r="I118">
            <v>0</v>
          </cell>
          <cell r="J118">
            <v>0</v>
          </cell>
          <cell r="K118">
            <v>0</v>
          </cell>
          <cell r="L118">
            <v>0</v>
          </cell>
          <cell r="M118">
            <v>0</v>
          </cell>
          <cell r="N118">
            <v>0</v>
          </cell>
          <cell r="O118" t="str">
            <v>東京都足立区梅島3-2-19ビックリヤ梅島ビル 2F</v>
          </cell>
          <cell r="P118">
            <v>0</v>
          </cell>
          <cell r="Q118">
            <v>0</v>
          </cell>
          <cell r="R118">
            <v>0</v>
          </cell>
          <cell r="S118">
            <v>0</v>
          </cell>
          <cell r="T118">
            <v>0</v>
          </cell>
          <cell r="U118">
            <v>0</v>
          </cell>
          <cell r="V118">
            <v>0</v>
          </cell>
          <cell r="W118">
            <v>0</v>
          </cell>
          <cell r="X118">
            <v>0</v>
          </cell>
          <cell r="Y118">
            <v>0</v>
          </cell>
          <cell r="Z118">
            <v>0</v>
          </cell>
          <cell r="AA118" t="str">
            <v>03-5845-5361</v>
          </cell>
          <cell r="AB118" t="str">
            <v>03-5845-5362</v>
          </cell>
          <cell r="AC118" t="str">
            <v>03-5681-8276</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t="str">
            <v>有限会社ビックリヤ</v>
          </cell>
          <cell r="BL118" t="str">
            <v>代表取締役</v>
          </cell>
          <cell r="BM118" t="str">
            <v>吉田　正男</v>
          </cell>
          <cell r="BN118" t="str">
            <v>120-0026</v>
          </cell>
          <cell r="BO118" t="str">
            <v>東京都足立区千住旭町４０－２８</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row>
        <row r="119">
          <cell r="A119">
            <v>117</v>
          </cell>
          <cell r="B119">
            <v>0</v>
          </cell>
          <cell r="C119">
            <v>0</v>
          </cell>
          <cell r="D119">
            <v>0</v>
          </cell>
          <cell r="E119" t="str">
            <v>調布南口</v>
          </cell>
          <cell r="F119">
            <v>0</v>
          </cell>
          <cell r="G119">
            <v>0</v>
          </cell>
          <cell r="H119">
            <v>0</v>
          </cell>
          <cell r="I119">
            <v>0</v>
          </cell>
          <cell r="J119">
            <v>0</v>
          </cell>
          <cell r="K119">
            <v>0</v>
          </cell>
          <cell r="L119">
            <v>0</v>
          </cell>
          <cell r="M119">
            <v>0</v>
          </cell>
          <cell r="N119">
            <v>0</v>
          </cell>
          <cell r="O119" t="str">
            <v>東京都調布市布田4-16-1 アルテサーノ調布 Ｂ１Ｆ</v>
          </cell>
          <cell r="P119">
            <v>0</v>
          </cell>
          <cell r="Q119">
            <v>0</v>
          </cell>
          <cell r="R119">
            <v>0</v>
          </cell>
          <cell r="S119">
            <v>0</v>
          </cell>
          <cell r="T119">
            <v>0</v>
          </cell>
          <cell r="U119">
            <v>0</v>
          </cell>
          <cell r="V119">
            <v>0</v>
          </cell>
          <cell r="W119">
            <v>0</v>
          </cell>
          <cell r="X119">
            <v>0</v>
          </cell>
          <cell r="Y119">
            <v>0</v>
          </cell>
          <cell r="Z119">
            <v>0</v>
          </cell>
          <cell r="AA119" t="str">
            <v>0424-90-5231</v>
          </cell>
          <cell r="AB119" t="str">
            <v>0424-90-5232</v>
          </cell>
          <cell r="AC119" t="str">
            <v>0424-88-5092</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t="str">
            <v>間橋　多希夫</v>
          </cell>
          <cell r="BN119" t="str">
            <v>182-0024</v>
          </cell>
          <cell r="BO119" t="str">
            <v>東京都調布市布田４－１６－１</v>
          </cell>
        </row>
        <row r="120">
          <cell r="A120">
            <v>118</v>
          </cell>
          <cell r="B120">
            <v>0</v>
          </cell>
          <cell r="C120">
            <v>0</v>
          </cell>
          <cell r="D120">
            <v>0</v>
          </cell>
          <cell r="E120" t="str">
            <v>本厚木</v>
          </cell>
          <cell r="F120">
            <v>0</v>
          </cell>
          <cell r="G120">
            <v>0</v>
          </cell>
          <cell r="H120">
            <v>0</v>
          </cell>
          <cell r="I120">
            <v>0</v>
          </cell>
          <cell r="J120">
            <v>0</v>
          </cell>
          <cell r="K120">
            <v>0</v>
          </cell>
          <cell r="L120">
            <v>0</v>
          </cell>
          <cell r="M120">
            <v>0</v>
          </cell>
          <cell r="N120">
            <v>0</v>
          </cell>
          <cell r="O120" t="str">
            <v>神奈川県厚木市中町3-1-22緑ﾋﾞﾙ B1F</v>
          </cell>
          <cell r="P120">
            <v>0</v>
          </cell>
          <cell r="Q120">
            <v>0</v>
          </cell>
          <cell r="R120">
            <v>0</v>
          </cell>
          <cell r="S120">
            <v>0</v>
          </cell>
          <cell r="T120">
            <v>0</v>
          </cell>
          <cell r="U120">
            <v>0</v>
          </cell>
          <cell r="V120">
            <v>0</v>
          </cell>
          <cell r="W120">
            <v>0</v>
          </cell>
          <cell r="X120">
            <v>0</v>
          </cell>
          <cell r="Y120">
            <v>0</v>
          </cell>
          <cell r="Z120">
            <v>0</v>
          </cell>
          <cell r="AA120" t="str">
            <v>0462-94-1245</v>
          </cell>
          <cell r="AB120" t="str">
            <v>0462-94-1502</v>
          </cell>
          <cell r="AC120" t="str">
            <v>0462-95-8280</v>
          </cell>
          <cell r="AD120">
            <v>0</v>
          </cell>
          <cell r="AE120">
            <v>0</v>
          </cell>
          <cell r="AF120">
            <v>0</v>
          </cell>
          <cell r="AG120" t="str">
            <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t="str">
            <v>杉崎産業株式会社</v>
          </cell>
          <cell r="BL120" t="str">
            <v>代表取締役</v>
          </cell>
          <cell r="BM120" t="str">
            <v>杉崎　眞一郎</v>
          </cell>
          <cell r="BN120" t="str">
            <v>213-0001</v>
          </cell>
          <cell r="BO120" t="str">
            <v>神奈川県高津区溝口１丁目９番５号</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v>119</v>
          </cell>
          <cell r="B121">
            <v>0</v>
          </cell>
          <cell r="C121">
            <v>0</v>
          </cell>
          <cell r="D121">
            <v>0</v>
          </cell>
          <cell r="E121" t="str">
            <v>藤沢南口本通</v>
          </cell>
          <cell r="F121">
            <v>0</v>
          </cell>
          <cell r="G121">
            <v>0</v>
          </cell>
          <cell r="H121">
            <v>0</v>
          </cell>
          <cell r="I121">
            <v>0</v>
          </cell>
          <cell r="J121">
            <v>0</v>
          </cell>
          <cell r="K121">
            <v>0</v>
          </cell>
          <cell r="L121">
            <v>0</v>
          </cell>
          <cell r="M121">
            <v>0</v>
          </cell>
          <cell r="N121">
            <v>0</v>
          </cell>
          <cell r="O121" t="str">
            <v>神奈川県藤沢市南藤沢20-17　門倉ﾋﾞﾙ6　2，3F</v>
          </cell>
          <cell r="P121">
            <v>0</v>
          </cell>
          <cell r="Q121">
            <v>0</v>
          </cell>
          <cell r="R121">
            <v>0</v>
          </cell>
          <cell r="S121">
            <v>0</v>
          </cell>
          <cell r="T121">
            <v>0</v>
          </cell>
          <cell r="U121">
            <v>0</v>
          </cell>
          <cell r="V121">
            <v>0</v>
          </cell>
          <cell r="W121">
            <v>0</v>
          </cell>
          <cell r="X121">
            <v>0</v>
          </cell>
          <cell r="Y121">
            <v>0</v>
          </cell>
          <cell r="Z121">
            <v>0</v>
          </cell>
          <cell r="AA121" t="str">
            <v>0466-29-6273</v>
          </cell>
          <cell r="AB121" t="str">
            <v>0466-29-6274</v>
          </cell>
          <cell r="AC121" t="str">
            <v>0466-23-4799</v>
          </cell>
          <cell r="AD121">
            <v>0</v>
          </cell>
          <cell r="AE121">
            <v>0</v>
          </cell>
          <cell r="AF121">
            <v>0</v>
          </cell>
          <cell r="AG121" t="str">
            <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t="str">
            <v>湘南ミサワホーム不動産</v>
          </cell>
          <cell r="BI121" t="str">
            <v>柏木</v>
          </cell>
          <cell r="BJ121" t="str">
            <v>0466-23-7000</v>
          </cell>
          <cell r="BK121" t="str">
            <v>横浜商事株式会社</v>
          </cell>
          <cell r="BL121" t="str">
            <v>取締役社長</v>
          </cell>
          <cell r="BM121" t="str">
            <v>坂入　優</v>
          </cell>
          <cell r="BN121" t="str">
            <v>103-0027</v>
          </cell>
          <cell r="BO121" t="str">
            <v>東京都中央区日本橋２丁目８番２号</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v>120</v>
          </cell>
          <cell r="B122">
            <v>0</v>
          </cell>
          <cell r="C122">
            <v>0</v>
          </cell>
          <cell r="D122">
            <v>0</v>
          </cell>
          <cell r="E122" t="str">
            <v>江古田駅前</v>
          </cell>
          <cell r="F122">
            <v>0</v>
          </cell>
          <cell r="G122">
            <v>0</v>
          </cell>
          <cell r="H122">
            <v>0</v>
          </cell>
          <cell r="I122">
            <v>0</v>
          </cell>
          <cell r="J122">
            <v>0</v>
          </cell>
          <cell r="K122">
            <v>0</v>
          </cell>
          <cell r="L122">
            <v>0</v>
          </cell>
          <cell r="M122">
            <v>0</v>
          </cell>
          <cell r="N122">
            <v>0</v>
          </cell>
          <cell r="O122" t="str">
            <v>東京都練馬区旭丘1-77-9江古田ﾋﾞﾙ2､3F</v>
          </cell>
          <cell r="P122">
            <v>0</v>
          </cell>
          <cell r="Q122">
            <v>0</v>
          </cell>
          <cell r="R122">
            <v>0</v>
          </cell>
          <cell r="S122">
            <v>0</v>
          </cell>
          <cell r="T122">
            <v>0</v>
          </cell>
          <cell r="U122">
            <v>0</v>
          </cell>
          <cell r="V122">
            <v>0</v>
          </cell>
          <cell r="W122">
            <v>0</v>
          </cell>
          <cell r="X122">
            <v>0</v>
          </cell>
          <cell r="Y122">
            <v>0</v>
          </cell>
          <cell r="Z122">
            <v>0</v>
          </cell>
          <cell r="AA122" t="str">
            <v>03-5988-4661</v>
          </cell>
          <cell r="AB122" t="str">
            <v>03-5988-4662</v>
          </cell>
          <cell r="AC122" t="str">
            <v>03-5982-0233</v>
          </cell>
          <cell r="AD122">
            <v>0</v>
          </cell>
          <cell r="AE122">
            <v>0</v>
          </cell>
          <cell r="AF122">
            <v>0</v>
          </cell>
          <cell r="AG122" t="str">
            <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t="str">
            <v>株式会社エーエム・ピーエム・ジャパン</v>
          </cell>
          <cell r="BL122" t="str">
            <v>代表取締役</v>
          </cell>
          <cell r="BM122" t="str">
            <v>秋沢　志篤</v>
          </cell>
          <cell r="BN122" t="str">
            <v>102-0082</v>
          </cell>
          <cell r="BO122" t="str">
            <v>東京都千代田区１番町１３番地１</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row>
        <row r="123">
          <cell r="A123">
            <v>121</v>
          </cell>
          <cell r="B123">
            <v>0</v>
          </cell>
          <cell r="C123">
            <v>0</v>
          </cell>
          <cell r="D123">
            <v>0</v>
          </cell>
          <cell r="E123" t="str">
            <v>新大久保</v>
          </cell>
          <cell r="F123">
            <v>0</v>
          </cell>
          <cell r="G123">
            <v>0</v>
          </cell>
          <cell r="H123">
            <v>0</v>
          </cell>
          <cell r="I123">
            <v>0</v>
          </cell>
          <cell r="J123">
            <v>0</v>
          </cell>
          <cell r="K123">
            <v>0</v>
          </cell>
          <cell r="L123">
            <v>0</v>
          </cell>
          <cell r="M123">
            <v>0</v>
          </cell>
          <cell r="N123">
            <v>0</v>
          </cell>
          <cell r="O123" t="str">
            <v>東京都新宿区大久保1-10-15ﾚｯｸｽﾏﾝｼｮﾝﾋﾞﾙ  2F</v>
          </cell>
          <cell r="P123">
            <v>0</v>
          </cell>
          <cell r="Q123">
            <v>0</v>
          </cell>
          <cell r="R123">
            <v>0</v>
          </cell>
          <cell r="S123">
            <v>0</v>
          </cell>
          <cell r="T123">
            <v>0</v>
          </cell>
          <cell r="U123">
            <v>0</v>
          </cell>
          <cell r="V123">
            <v>0</v>
          </cell>
          <cell r="W123">
            <v>0</v>
          </cell>
          <cell r="X123">
            <v>0</v>
          </cell>
          <cell r="Y123">
            <v>0</v>
          </cell>
          <cell r="Z123">
            <v>0</v>
          </cell>
          <cell r="AA123" t="str">
            <v>03-5292-3365</v>
          </cell>
          <cell r="AB123" t="str">
            <v>03-5292-3375</v>
          </cell>
          <cell r="AC123" t="str">
            <v>03-5272-4061</v>
          </cell>
          <cell r="AD123">
            <v>0</v>
          </cell>
          <cell r="AE123">
            <v>0</v>
          </cell>
          <cell r="AF123">
            <v>0</v>
          </cell>
          <cell r="AG123" t="str">
            <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t="str">
            <v>レックスフーズ株式会社</v>
          </cell>
          <cell r="BL123" t="str">
            <v>代表取締役</v>
          </cell>
          <cell r="BM123" t="str">
            <v>今福　英貴</v>
          </cell>
          <cell r="BN123" t="str">
            <v>165-0026</v>
          </cell>
          <cell r="BO123" t="str">
            <v>東京都中野区新井5-18-6</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row>
        <row r="124">
          <cell r="A124">
            <v>122</v>
          </cell>
          <cell r="B124">
            <v>0</v>
          </cell>
          <cell r="C124">
            <v>0</v>
          </cell>
          <cell r="D124">
            <v>0</v>
          </cell>
          <cell r="E124" t="str">
            <v>神田西口駅前</v>
          </cell>
          <cell r="F124">
            <v>0</v>
          </cell>
          <cell r="G124">
            <v>0</v>
          </cell>
          <cell r="H124">
            <v>0</v>
          </cell>
          <cell r="I124">
            <v>0</v>
          </cell>
          <cell r="J124">
            <v>0</v>
          </cell>
          <cell r="K124">
            <v>0</v>
          </cell>
          <cell r="L124">
            <v>0</v>
          </cell>
          <cell r="M124">
            <v>0</v>
          </cell>
          <cell r="N124">
            <v>0</v>
          </cell>
          <cell r="O124" t="str">
            <v>東京都千代田区内神田3-12-10 神田西口駅前共同ﾋﾞﾙ2F</v>
          </cell>
          <cell r="P124">
            <v>0</v>
          </cell>
          <cell r="Q124">
            <v>0</v>
          </cell>
          <cell r="R124">
            <v>0</v>
          </cell>
          <cell r="S124">
            <v>0</v>
          </cell>
          <cell r="T124">
            <v>0</v>
          </cell>
          <cell r="U124">
            <v>0</v>
          </cell>
          <cell r="V124">
            <v>0</v>
          </cell>
          <cell r="W124">
            <v>0</v>
          </cell>
          <cell r="X124">
            <v>0</v>
          </cell>
          <cell r="Y124">
            <v>0</v>
          </cell>
          <cell r="Z124">
            <v>0</v>
          </cell>
          <cell r="AA124" t="str">
            <v>03-5289-8120</v>
          </cell>
          <cell r="AB124" t="str">
            <v>03-5289-8169</v>
          </cell>
          <cell r="AC124" t="str">
            <v>03-5256-8380</v>
          </cell>
          <cell r="AD124">
            <v>0</v>
          </cell>
          <cell r="AE124">
            <v>0</v>
          </cell>
          <cell r="AF124">
            <v>0</v>
          </cell>
          <cell r="AG124" t="str">
            <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t="str">
            <v>中曽根商事株式会社</v>
          </cell>
          <cell r="BL124" t="str">
            <v>代表取締役</v>
          </cell>
          <cell r="BM124" t="str">
            <v>中曽根　利雄</v>
          </cell>
          <cell r="BN124" t="str">
            <v>101-0026</v>
          </cell>
          <cell r="BO124" t="str">
            <v>東京都千代田区神田佐久間河岸７１号地</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row>
        <row r="125">
          <cell r="A125">
            <v>123</v>
          </cell>
          <cell r="B125">
            <v>0</v>
          </cell>
          <cell r="C125">
            <v>0</v>
          </cell>
          <cell r="D125">
            <v>0</v>
          </cell>
          <cell r="E125" t="str">
            <v>浅草橋駅前</v>
          </cell>
          <cell r="F125">
            <v>0</v>
          </cell>
          <cell r="G125">
            <v>0</v>
          </cell>
          <cell r="H125">
            <v>0</v>
          </cell>
          <cell r="I125">
            <v>0</v>
          </cell>
          <cell r="J125">
            <v>0</v>
          </cell>
          <cell r="K125">
            <v>0</v>
          </cell>
          <cell r="L125">
            <v>0</v>
          </cell>
          <cell r="M125">
            <v>0</v>
          </cell>
          <cell r="N125">
            <v>0</v>
          </cell>
          <cell r="O125" t="str">
            <v>東京都台東区柳橋1-23-4須賀ﾋﾞﾙ3､4F</v>
          </cell>
          <cell r="P125">
            <v>0</v>
          </cell>
          <cell r="Q125">
            <v>0</v>
          </cell>
          <cell r="R125">
            <v>0</v>
          </cell>
          <cell r="S125">
            <v>0</v>
          </cell>
          <cell r="T125">
            <v>0</v>
          </cell>
          <cell r="U125">
            <v>0</v>
          </cell>
          <cell r="V125">
            <v>0</v>
          </cell>
          <cell r="W125">
            <v>0</v>
          </cell>
          <cell r="X125">
            <v>0</v>
          </cell>
          <cell r="Y125">
            <v>0</v>
          </cell>
          <cell r="Z125">
            <v>0</v>
          </cell>
          <cell r="AA125" t="str">
            <v>03-5833-6275</v>
          </cell>
          <cell r="AB125" t="str">
            <v>03-5833-6276</v>
          </cell>
          <cell r="AC125" t="str">
            <v>03-3865-9232</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t="str">
            <v>株式会社須賀</v>
          </cell>
          <cell r="BL125" t="str">
            <v>代表取締役社長</v>
          </cell>
          <cell r="BM125" t="str">
            <v>井田　正春</v>
          </cell>
          <cell r="BN125" t="str">
            <v>111-0052</v>
          </cell>
          <cell r="BO125" t="str">
            <v>東京都台東区柳橋１丁目２３番４号</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row>
        <row r="126">
          <cell r="A126">
            <v>124</v>
          </cell>
          <cell r="B126">
            <v>0</v>
          </cell>
          <cell r="C126">
            <v>0</v>
          </cell>
          <cell r="D126">
            <v>0</v>
          </cell>
          <cell r="E126" t="str">
            <v>池袋ﾒﾄﾛﾎﾟﾘﾀﾝ通</v>
          </cell>
          <cell r="F126">
            <v>0</v>
          </cell>
          <cell r="G126">
            <v>0</v>
          </cell>
          <cell r="H126">
            <v>0</v>
          </cell>
          <cell r="I126">
            <v>0</v>
          </cell>
          <cell r="J126">
            <v>0</v>
          </cell>
          <cell r="K126">
            <v>0</v>
          </cell>
          <cell r="L126">
            <v>0</v>
          </cell>
          <cell r="M126">
            <v>0</v>
          </cell>
          <cell r="N126">
            <v>0</v>
          </cell>
          <cell r="O126" t="str">
            <v>東京都豊島区西池袋１－１０－１ｉｓｏビル６、７Ｆ</v>
          </cell>
          <cell r="P126">
            <v>0</v>
          </cell>
          <cell r="Q126">
            <v>0</v>
          </cell>
          <cell r="R126">
            <v>0</v>
          </cell>
          <cell r="S126">
            <v>0</v>
          </cell>
          <cell r="T126">
            <v>0</v>
          </cell>
          <cell r="U126">
            <v>0</v>
          </cell>
          <cell r="V126">
            <v>0</v>
          </cell>
          <cell r="W126">
            <v>0</v>
          </cell>
          <cell r="X126">
            <v>0</v>
          </cell>
          <cell r="Y126">
            <v>0</v>
          </cell>
          <cell r="Z126" t="str">
            <v>16:00～翌日3:00　金土曜及び祝祭日の前日は5:00迄</v>
          </cell>
          <cell r="AA126" t="str">
            <v>03-5979-3976</v>
          </cell>
          <cell r="AB126" t="str">
            <v>03-5979-3977</v>
          </cell>
          <cell r="AC126" t="str">
            <v>03-3989-4069</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t="str">
            <v>株式会社アイ・エス・オー</v>
          </cell>
          <cell r="BL126" t="str">
            <v>代表取締役</v>
          </cell>
          <cell r="BM126" t="str">
            <v>磯崎　亮</v>
          </cell>
          <cell r="BN126" t="str">
            <v>171-0021</v>
          </cell>
          <cell r="BO126" t="str">
            <v>東京都豊島区西池袋１丁目１０番１号</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row>
        <row r="127">
          <cell r="A127">
            <v>125</v>
          </cell>
          <cell r="B127">
            <v>0</v>
          </cell>
          <cell r="C127">
            <v>0</v>
          </cell>
          <cell r="D127">
            <v>0</v>
          </cell>
          <cell r="E127" t="str">
            <v>京王八王子駅前</v>
          </cell>
          <cell r="F127">
            <v>0</v>
          </cell>
          <cell r="G127">
            <v>0</v>
          </cell>
          <cell r="H127">
            <v>0</v>
          </cell>
          <cell r="I127">
            <v>0</v>
          </cell>
          <cell r="J127">
            <v>0</v>
          </cell>
          <cell r="K127">
            <v>0</v>
          </cell>
          <cell r="L127">
            <v>0</v>
          </cell>
          <cell r="M127">
            <v>0</v>
          </cell>
          <cell r="N127">
            <v>0</v>
          </cell>
          <cell r="O127" t="str">
            <v>東京都八王子市明神町4-7-やまとﾋﾞﾙB1F</v>
          </cell>
          <cell r="P127">
            <v>0</v>
          </cell>
          <cell r="Q127">
            <v>0</v>
          </cell>
          <cell r="R127">
            <v>0</v>
          </cell>
          <cell r="S127">
            <v>0</v>
          </cell>
          <cell r="T127">
            <v>0</v>
          </cell>
          <cell r="U127">
            <v>0</v>
          </cell>
          <cell r="V127">
            <v>0</v>
          </cell>
          <cell r="W127">
            <v>0</v>
          </cell>
          <cell r="X127">
            <v>0</v>
          </cell>
          <cell r="Y127">
            <v>0</v>
          </cell>
          <cell r="Z127">
            <v>0</v>
          </cell>
          <cell r="AA127" t="str">
            <v>0426-60-5955</v>
          </cell>
          <cell r="AB127" t="str">
            <v>0426-60-5956</v>
          </cell>
          <cell r="AC127" t="str">
            <v>0426-44-0952</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t="str">
            <v>有限会社大和ビル商事</v>
          </cell>
          <cell r="BL127" t="str">
            <v>代表取締役</v>
          </cell>
          <cell r="BM127" t="str">
            <v>小池　進</v>
          </cell>
          <cell r="BN127" t="str">
            <v>192-0046</v>
          </cell>
          <cell r="BO127" t="str">
            <v>東京都八王子市明神町４丁目７番３号</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row>
        <row r="128">
          <cell r="A128">
            <v>126</v>
          </cell>
          <cell r="B128">
            <v>0</v>
          </cell>
          <cell r="C128">
            <v>0</v>
          </cell>
          <cell r="D128">
            <v>0</v>
          </cell>
          <cell r="E128" t="str">
            <v>大宮東口駅前</v>
          </cell>
          <cell r="F128">
            <v>0</v>
          </cell>
          <cell r="G128">
            <v>0</v>
          </cell>
          <cell r="H128">
            <v>0</v>
          </cell>
          <cell r="I128">
            <v>0</v>
          </cell>
          <cell r="J128">
            <v>0</v>
          </cell>
          <cell r="K128">
            <v>0</v>
          </cell>
          <cell r="L128">
            <v>0</v>
          </cell>
          <cell r="M128">
            <v>0</v>
          </cell>
          <cell r="N128">
            <v>0</v>
          </cell>
          <cell r="O128" t="str">
            <v>埼玉県大宮市宮町1-48　萬屋ﾋﾞﾙ1、2F</v>
          </cell>
          <cell r="P128">
            <v>0</v>
          </cell>
          <cell r="Q128">
            <v>0</v>
          </cell>
          <cell r="R128">
            <v>0</v>
          </cell>
          <cell r="S128">
            <v>0</v>
          </cell>
          <cell r="T128">
            <v>0</v>
          </cell>
          <cell r="U128">
            <v>0</v>
          </cell>
          <cell r="V128">
            <v>0</v>
          </cell>
          <cell r="W128">
            <v>0</v>
          </cell>
          <cell r="X128">
            <v>0</v>
          </cell>
          <cell r="Y128">
            <v>0</v>
          </cell>
          <cell r="Z128">
            <v>0</v>
          </cell>
          <cell r="AA128" t="str">
            <v>048-640-3686</v>
          </cell>
          <cell r="AB128" t="str">
            <v>048-640-3523</v>
          </cell>
          <cell r="AC128" t="str">
            <v>048-642-9910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t="str">
            <v>株式会社ダイキ</v>
          </cell>
          <cell r="BL128" t="str">
            <v>代表取締役</v>
          </cell>
          <cell r="BM128" t="str">
            <v>稲葉　好希</v>
          </cell>
          <cell r="BN128" t="str">
            <v>104-0061</v>
          </cell>
          <cell r="BO128" t="str">
            <v>東京都中央区銀座３－５－３</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row>
        <row r="129">
          <cell r="A129">
            <v>127</v>
          </cell>
          <cell r="B129">
            <v>0</v>
          </cell>
          <cell r="C129">
            <v>0</v>
          </cell>
          <cell r="D129">
            <v>0</v>
          </cell>
          <cell r="E129" t="str">
            <v>渋谷神南</v>
          </cell>
          <cell r="F129">
            <v>0</v>
          </cell>
          <cell r="G129">
            <v>0</v>
          </cell>
          <cell r="H129">
            <v>0</v>
          </cell>
          <cell r="I129">
            <v>0</v>
          </cell>
          <cell r="J129">
            <v>0</v>
          </cell>
          <cell r="K129">
            <v>0</v>
          </cell>
          <cell r="L129">
            <v>0</v>
          </cell>
          <cell r="M129">
            <v>0</v>
          </cell>
          <cell r="N129">
            <v>0</v>
          </cell>
          <cell r="O129" t="str">
            <v>東京都渋谷区神南1-19-3　ﾊｲﾏﾝﾃﾝ神南ﾋﾞﾙ2F</v>
          </cell>
          <cell r="P129">
            <v>0</v>
          </cell>
          <cell r="Q129">
            <v>0</v>
          </cell>
          <cell r="R129">
            <v>0</v>
          </cell>
          <cell r="S129">
            <v>0</v>
          </cell>
          <cell r="T129">
            <v>0</v>
          </cell>
          <cell r="U129">
            <v>0</v>
          </cell>
          <cell r="V129">
            <v>0</v>
          </cell>
          <cell r="W129">
            <v>0</v>
          </cell>
          <cell r="X129">
            <v>0</v>
          </cell>
          <cell r="Y129">
            <v>0</v>
          </cell>
          <cell r="Z129">
            <v>0</v>
          </cell>
          <cell r="AA129" t="str">
            <v>03-5459-3690</v>
          </cell>
          <cell r="AB129" t="str">
            <v>03-5459-3691</v>
          </cell>
          <cell r="AC129" t="str">
            <v>03‐3463‐0663</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t="str">
            <v>代表取締役</v>
          </cell>
          <cell r="BM129" t="str">
            <v>高山　嘉一</v>
          </cell>
          <cell r="BN129" t="str">
            <v>150-0041</v>
          </cell>
          <cell r="BO129" t="str">
            <v>東京都渋谷区神南１丁目２０番１６号</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v>128</v>
          </cell>
          <cell r="B130">
            <v>0</v>
          </cell>
          <cell r="C130">
            <v>0</v>
          </cell>
          <cell r="D130">
            <v>0</v>
          </cell>
          <cell r="E130" t="str">
            <v>稲毛駅前</v>
          </cell>
          <cell r="F130">
            <v>0</v>
          </cell>
          <cell r="G130">
            <v>0</v>
          </cell>
          <cell r="H130">
            <v>0</v>
          </cell>
          <cell r="I130">
            <v>0</v>
          </cell>
          <cell r="J130">
            <v>0</v>
          </cell>
          <cell r="K130">
            <v>0</v>
          </cell>
          <cell r="L130">
            <v>0</v>
          </cell>
          <cell r="M130">
            <v>0</v>
          </cell>
          <cell r="N130">
            <v>0</v>
          </cell>
          <cell r="O130" t="str">
            <v>千葉県千葉市稲毛区小仲台6-18-1稲毛ﾊﾟﾚｽ1,2F</v>
          </cell>
          <cell r="P130">
            <v>0</v>
          </cell>
          <cell r="Q130">
            <v>0</v>
          </cell>
          <cell r="R130">
            <v>0</v>
          </cell>
          <cell r="S130">
            <v>0</v>
          </cell>
          <cell r="T130">
            <v>0</v>
          </cell>
          <cell r="U130">
            <v>0</v>
          </cell>
          <cell r="V130">
            <v>0</v>
          </cell>
          <cell r="W130">
            <v>0</v>
          </cell>
          <cell r="X130">
            <v>0</v>
          </cell>
          <cell r="Y130">
            <v>0</v>
          </cell>
          <cell r="Z130">
            <v>0</v>
          </cell>
          <cell r="AA130" t="str">
            <v>043-207-6521</v>
          </cell>
          <cell r="AB130" t="str">
            <v>043-207-6520</v>
          </cell>
          <cell r="AC130" t="str">
            <v>043-254-9686</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t="str">
            <v>有限会社山口家具店</v>
          </cell>
          <cell r="BL130" t="str">
            <v>代表取締役</v>
          </cell>
          <cell r="BM130" t="str">
            <v>山口　良男</v>
          </cell>
          <cell r="BN130" t="str">
            <v>263-0043</v>
          </cell>
          <cell r="BO130" t="str">
            <v>千葉県千葉市稲毛区小仲台６丁目１８番１号</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v>129</v>
          </cell>
          <cell r="B131">
            <v>0</v>
          </cell>
          <cell r="C131">
            <v>0</v>
          </cell>
          <cell r="D131">
            <v>0</v>
          </cell>
          <cell r="E131" t="str">
            <v>大井町東口駅前</v>
          </cell>
          <cell r="F131">
            <v>0</v>
          </cell>
          <cell r="G131">
            <v>0</v>
          </cell>
          <cell r="H131">
            <v>0</v>
          </cell>
          <cell r="I131">
            <v>0</v>
          </cell>
          <cell r="J131">
            <v>0</v>
          </cell>
          <cell r="K131">
            <v>0</v>
          </cell>
          <cell r="L131">
            <v>0</v>
          </cell>
          <cell r="M131">
            <v>0</v>
          </cell>
          <cell r="N131">
            <v>0</v>
          </cell>
          <cell r="O131" t="str">
            <v>東京都品川区東大井5-17-2　林ﾋﾞﾙ1、2F</v>
          </cell>
          <cell r="P131">
            <v>0</v>
          </cell>
          <cell r="Q131">
            <v>0</v>
          </cell>
          <cell r="R131">
            <v>0</v>
          </cell>
          <cell r="S131">
            <v>0</v>
          </cell>
          <cell r="T131">
            <v>0</v>
          </cell>
          <cell r="U131">
            <v>0</v>
          </cell>
          <cell r="V131">
            <v>0</v>
          </cell>
          <cell r="W131">
            <v>0</v>
          </cell>
          <cell r="X131">
            <v>0</v>
          </cell>
          <cell r="Y131">
            <v>0</v>
          </cell>
          <cell r="Z131">
            <v>0</v>
          </cell>
          <cell r="AA131" t="str">
            <v>03-5783-5455</v>
          </cell>
          <cell r="AB131" t="str">
            <v>03-5783-5456</v>
          </cell>
          <cell r="AC131" t="str">
            <v>03-3450-2576</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t="str">
            <v>銀座企業株式会社</v>
          </cell>
          <cell r="BL131" t="str">
            <v>代表取締役</v>
          </cell>
          <cell r="BM131" t="str">
            <v>林　元昭</v>
          </cell>
          <cell r="BN131" t="str">
            <v>140-0011</v>
          </cell>
          <cell r="BO131" t="str">
            <v>東京都品川区東大井５丁目１７番２号</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row>
        <row r="132">
          <cell r="A132">
            <v>130</v>
          </cell>
          <cell r="B132">
            <v>0</v>
          </cell>
          <cell r="C132">
            <v>0</v>
          </cell>
          <cell r="D132">
            <v>0</v>
          </cell>
          <cell r="E132" t="str">
            <v>神田南口駅前</v>
          </cell>
          <cell r="F132">
            <v>0</v>
          </cell>
          <cell r="G132">
            <v>0</v>
          </cell>
          <cell r="H132">
            <v>0</v>
          </cell>
          <cell r="I132">
            <v>0</v>
          </cell>
          <cell r="J132">
            <v>0</v>
          </cell>
          <cell r="K132">
            <v>0</v>
          </cell>
          <cell r="L132">
            <v>0</v>
          </cell>
          <cell r="M132">
            <v>0</v>
          </cell>
          <cell r="N132">
            <v>0</v>
          </cell>
          <cell r="O132" t="str">
            <v>東京都千代田区鍛冶町2-1-2　豊原ﾋﾞﾙ2,3F</v>
          </cell>
          <cell r="P132">
            <v>0</v>
          </cell>
          <cell r="Q132">
            <v>0</v>
          </cell>
          <cell r="R132">
            <v>0</v>
          </cell>
          <cell r="S132">
            <v>0</v>
          </cell>
          <cell r="T132">
            <v>0</v>
          </cell>
          <cell r="U132">
            <v>0</v>
          </cell>
          <cell r="V132">
            <v>0</v>
          </cell>
          <cell r="W132">
            <v>0</v>
          </cell>
          <cell r="X132">
            <v>0</v>
          </cell>
          <cell r="Y132">
            <v>0</v>
          </cell>
          <cell r="Z132">
            <v>0</v>
          </cell>
          <cell r="AA132" t="str">
            <v>03-5289-0909</v>
          </cell>
          <cell r="AB132" t="str">
            <v>03-5289-0910</v>
          </cell>
          <cell r="AC132" t="str">
            <v>03-3251-0701</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t="str">
            <v>赤尾興産株式会社</v>
          </cell>
          <cell r="BL132" t="str">
            <v>代表取締役</v>
          </cell>
          <cell r="BM132" t="str">
            <v>赤尾　由美</v>
          </cell>
          <cell r="BN132" t="str">
            <v>101-0044</v>
          </cell>
          <cell r="BO132" t="str">
            <v>東京都千代田区鍛冶町２丁目１番１４号</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row>
        <row r="133">
          <cell r="A133">
            <v>131</v>
          </cell>
          <cell r="B133">
            <v>0</v>
          </cell>
          <cell r="C133">
            <v>0</v>
          </cell>
          <cell r="D133">
            <v>0</v>
          </cell>
          <cell r="E133" t="str">
            <v>椎名町駅前</v>
          </cell>
          <cell r="F133">
            <v>0</v>
          </cell>
          <cell r="G133">
            <v>0</v>
          </cell>
          <cell r="H133">
            <v>0</v>
          </cell>
          <cell r="I133">
            <v>0</v>
          </cell>
          <cell r="J133">
            <v>0</v>
          </cell>
          <cell r="K133">
            <v>0</v>
          </cell>
          <cell r="L133">
            <v>0</v>
          </cell>
          <cell r="M133">
            <v>0</v>
          </cell>
          <cell r="N133">
            <v>0</v>
          </cell>
          <cell r="O133" t="str">
            <v>東京都豊島区長崎1‐1‐22　２F</v>
          </cell>
          <cell r="P133">
            <v>0</v>
          </cell>
          <cell r="Q133">
            <v>0</v>
          </cell>
          <cell r="R133">
            <v>0</v>
          </cell>
          <cell r="S133">
            <v>0</v>
          </cell>
          <cell r="T133">
            <v>0</v>
          </cell>
          <cell r="U133">
            <v>0</v>
          </cell>
          <cell r="V133">
            <v>0</v>
          </cell>
          <cell r="W133">
            <v>0</v>
          </cell>
          <cell r="X133">
            <v>0</v>
          </cell>
          <cell r="Y133">
            <v>0</v>
          </cell>
          <cell r="Z133">
            <v>0</v>
          </cell>
          <cell r="AA133" t="str">
            <v>03-5917-5351</v>
          </cell>
          <cell r="AB133" t="str">
            <v>03-5917-5352</v>
          </cell>
          <cell r="AC133" t="str">
            <v>03-3554-0377</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t="str">
            <v>西武商事株式会社</v>
          </cell>
          <cell r="BL133" t="str">
            <v>代表取締役</v>
          </cell>
          <cell r="BM133" t="str">
            <v>森  誠</v>
          </cell>
          <cell r="BN133" t="str">
            <v>359-0037</v>
          </cell>
          <cell r="BO133" t="str">
            <v>埼玉県所沢市くすのき台１丁目11番地の1</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row>
        <row r="134">
          <cell r="A134">
            <v>132</v>
          </cell>
          <cell r="B134">
            <v>0</v>
          </cell>
          <cell r="C134">
            <v>0</v>
          </cell>
          <cell r="D134">
            <v>0</v>
          </cell>
          <cell r="E134" t="str">
            <v>阿佐ヶ谷南口駅前</v>
          </cell>
          <cell r="F134">
            <v>0</v>
          </cell>
          <cell r="G134">
            <v>0</v>
          </cell>
          <cell r="H134">
            <v>0</v>
          </cell>
          <cell r="I134">
            <v>0</v>
          </cell>
          <cell r="J134">
            <v>0</v>
          </cell>
          <cell r="K134">
            <v>0</v>
          </cell>
          <cell r="L134">
            <v>0</v>
          </cell>
          <cell r="M134">
            <v>0</v>
          </cell>
          <cell r="N134">
            <v>0</v>
          </cell>
          <cell r="O134" t="str">
            <v>東京都杉並区阿佐ヶ谷南1-48-11　MSA阿佐ヶ谷第2ﾋﾞﾙ</v>
          </cell>
          <cell r="P134">
            <v>0</v>
          </cell>
          <cell r="Q134">
            <v>0</v>
          </cell>
          <cell r="R134">
            <v>0</v>
          </cell>
          <cell r="S134">
            <v>0</v>
          </cell>
          <cell r="T134">
            <v>0</v>
          </cell>
          <cell r="U134">
            <v>0</v>
          </cell>
          <cell r="V134">
            <v>0</v>
          </cell>
          <cell r="W134">
            <v>0</v>
          </cell>
          <cell r="X134">
            <v>0</v>
          </cell>
          <cell r="Y134">
            <v>0</v>
          </cell>
          <cell r="Z134">
            <v>0</v>
          </cell>
          <cell r="AA134" t="str">
            <v>03‐5305‐3022</v>
          </cell>
          <cell r="AB134" t="str">
            <v>03‐5305‐3023</v>
          </cell>
          <cell r="AC134" t="str">
            <v>03-5306-5130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t="str">
            <v>株式会社エムエスエイ</v>
          </cell>
          <cell r="BL134" t="str">
            <v>代表取締役</v>
          </cell>
          <cell r="BM134" t="str">
            <v>志村　稔</v>
          </cell>
          <cell r="BN134" t="str">
            <v>176-0012</v>
          </cell>
          <cell r="BO134" t="str">
            <v>東京都練馬区豊玉北４丁目７番３号</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row>
        <row r="135">
          <cell r="A135">
            <v>133</v>
          </cell>
          <cell r="B135">
            <v>0</v>
          </cell>
          <cell r="C135">
            <v>0</v>
          </cell>
          <cell r="D135">
            <v>0</v>
          </cell>
          <cell r="E135" t="str">
            <v>池袋東口</v>
          </cell>
          <cell r="F135">
            <v>0</v>
          </cell>
          <cell r="G135">
            <v>0</v>
          </cell>
          <cell r="H135">
            <v>0</v>
          </cell>
          <cell r="I135">
            <v>0</v>
          </cell>
          <cell r="J135">
            <v>0</v>
          </cell>
          <cell r="K135">
            <v>0</v>
          </cell>
          <cell r="L135">
            <v>0</v>
          </cell>
          <cell r="M135">
            <v>0</v>
          </cell>
          <cell r="N135">
            <v>0</v>
          </cell>
          <cell r="O135" t="str">
            <v>東京都豊島区南池袋1-20-9　第一中野ﾋﾞﾙ3F</v>
          </cell>
          <cell r="P135">
            <v>0</v>
          </cell>
          <cell r="Q135">
            <v>0</v>
          </cell>
          <cell r="R135">
            <v>0</v>
          </cell>
          <cell r="S135">
            <v>0</v>
          </cell>
          <cell r="T135">
            <v>0</v>
          </cell>
          <cell r="U135">
            <v>0</v>
          </cell>
          <cell r="V135">
            <v>0</v>
          </cell>
          <cell r="W135">
            <v>0</v>
          </cell>
          <cell r="X135">
            <v>0</v>
          </cell>
          <cell r="Y135">
            <v>0</v>
          </cell>
          <cell r="Z135">
            <v>0</v>
          </cell>
          <cell r="AA135" t="str">
            <v>03-5958-4181</v>
          </cell>
          <cell r="AB135" t="str">
            <v>03-5958-4182</v>
          </cell>
          <cell r="AC135" t="str">
            <v>03-3983-1902</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t="str">
            <v>有限会社中野ビル</v>
          </cell>
          <cell r="BL135" t="str">
            <v>代表取締役</v>
          </cell>
          <cell r="BM135" t="str">
            <v>中野　正人</v>
          </cell>
          <cell r="BN135" t="str">
            <v>171-0022</v>
          </cell>
          <cell r="BO135" t="str">
            <v>東京都豊島区南池袋２丁目１２番５号</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134</v>
          </cell>
          <cell r="B136">
            <v>0</v>
          </cell>
          <cell r="C136">
            <v>0</v>
          </cell>
          <cell r="D136">
            <v>0</v>
          </cell>
          <cell r="E136" t="str">
            <v>朝霞台駅前</v>
          </cell>
          <cell r="F136">
            <v>0</v>
          </cell>
          <cell r="G136">
            <v>0</v>
          </cell>
          <cell r="H136">
            <v>0</v>
          </cell>
          <cell r="I136">
            <v>0</v>
          </cell>
          <cell r="J136">
            <v>0</v>
          </cell>
          <cell r="K136">
            <v>0</v>
          </cell>
          <cell r="L136">
            <v>0</v>
          </cell>
          <cell r="M136">
            <v>0</v>
          </cell>
          <cell r="N136">
            <v>0</v>
          </cell>
          <cell r="O136" t="str">
            <v>埼玉県朝霞市浜崎1‐2‐8　ｱｺﾞﾗ20ﾋﾞﾙ８F</v>
          </cell>
          <cell r="P136">
            <v>0</v>
          </cell>
          <cell r="Q136">
            <v>0</v>
          </cell>
          <cell r="R136">
            <v>0</v>
          </cell>
          <cell r="S136">
            <v>0</v>
          </cell>
          <cell r="T136">
            <v>0</v>
          </cell>
          <cell r="U136">
            <v>0</v>
          </cell>
          <cell r="V136">
            <v>0</v>
          </cell>
          <cell r="W136">
            <v>0</v>
          </cell>
          <cell r="X136">
            <v>0</v>
          </cell>
          <cell r="Y136">
            <v>0</v>
          </cell>
          <cell r="Z136">
            <v>0</v>
          </cell>
          <cell r="AA136" t="str">
            <v>048-470-5712</v>
          </cell>
          <cell r="AB136" t="str">
            <v>048-470-5932</v>
          </cell>
          <cell r="AC136" t="str">
            <v>048-487-3240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t="str">
            <v>株式会社ヤマショウ</v>
          </cell>
          <cell r="BL136" t="str">
            <v>代表取締役</v>
          </cell>
          <cell r="BM136" t="str">
            <v>山口　勇</v>
          </cell>
          <cell r="BN136" t="str">
            <v>351-0033</v>
          </cell>
          <cell r="BO136" t="str">
            <v>埼玉県朝霞市浜崎１丁目２番８号</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v>135</v>
          </cell>
          <cell r="B137">
            <v>0</v>
          </cell>
          <cell r="C137">
            <v>0</v>
          </cell>
          <cell r="D137">
            <v>0</v>
          </cell>
          <cell r="E137" t="str">
            <v>下高井戸</v>
          </cell>
          <cell r="F137">
            <v>0</v>
          </cell>
          <cell r="G137">
            <v>0</v>
          </cell>
          <cell r="H137">
            <v>0</v>
          </cell>
          <cell r="I137">
            <v>0</v>
          </cell>
          <cell r="J137">
            <v>0</v>
          </cell>
          <cell r="K137">
            <v>0</v>
          </cell>
          <cell r="L137">
            <v>0</v>
          </cell>
          <cell r="M137">
            <v>0</v>
          </cell>
          <cell r="N137">
            <v>0</v>
          </cell>
          <cell r="O137" t="str">
            <v>東京都杉並区下高井戸1-7-7 　ｽﾀｰﾊｲﾂ下高井戸2F</v>
          </cell>
          <cell r="P137">
            <v>0</v>
          </cell>
          <cell r="Q137">
            <v>0</v>
          </cell>
          <cell r="R137">
            <v>0</v>
          </cell>
          <cell r="S137">
            <v>0</v>
          </cell>
          <cell r="T137">
            <v>0</v>
          </cell>
          <cell r="U137">
            <v>0</v>
          </cell>
          <cell r="V137">
            <v>0</v>
          </cell>
          <cell r="W137">
            <v>0</v>
          </cell>
          <cell r="X137">
            <v>0</v>
          </cell>
          <cell r="Y137">
            <v>0</v>
          </cell>
          <cell r="Z137">
            <v>0</v>
          </cell>
          <cell r="AA137" t="str">
            <v>03‐5355‐6081</v>
          </cell>
          <cell r="AB137" t="str">
            <v>03‐5355‐6082</v>
          </cell>
          <cell r="AC137" t="str">
            <v>03-3325-6914</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t="str">
            <v>株式会社ダイヤモンドスター</v>
          </cell>
          <cell r="BL137" t="str">
            <v>代表取締役</v>
          </cell>
          <cell r="BM137" t="str">
            <v>堀池　友治</v>
          </cell>
          <cell r="BN137" t="str">
            <v>100-0005</v>
          </cell>
          <cell r="BO137" t="str">
            <v>東京都千代田区丸の内２丁目２番１号</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v>136</v>
          </cell>
          <cell r="B138">
            <v>0</v>
          </cell>
          <cell r="C138">
            <v>0</v>
          </cell>
          <cell r="D138">
            <v>0</v>
          </cell>
          <cell r="E138" t="str">
            <v>東村山駅前</v>
          </cell>
          <cell r="F138">
            <v>0</v>
          </cell>
          <cell r="G138">
            <v>0</v>
          </cell>
          <cell r="H138">
            <v>0</v>
          </cell>
          <cell r="I138">
            <v>0</v>
          </cell>
          <cell r="J138">
            <v>0</v>
          </cell>
          <cell r="K138">
            <v>0</v>
          </cell>
          <cell r="L138">
            <v>0</v>
          </cell>
          <cell r="M138">
            <v>0</v>
          </cell>
          <cell r="N138">
            <v>0</v>
          </cell>
          <cell r="O138" t="str">
            <v>東京都東村山市本町2-3　東村山第二蛭間ﾋﾞﾙ2F</v>
          </cell>
          <cell r="P138">
            <v>0</v>
          </cell>
          <cell r="Q138">
            <v>0</v>
          </cell>
          <cell r="R138">
            <v>0</v>
          </cell>
          <cell r="S138">
            <v>0</v>
          </cell>
          <cell r="T138">
            <v>0</v>
          </cell>
          <cell r="U138">
            <v>0</v>
          </cell>
          <cell r="V138">
            <v>0</v>
          </cell>
          <cell r="W138">
            <v>0</v>
          </cell>
          <cell r="X138">
            <v>0</v>
          </cell>
          <cell r="Y138">
            <v>0</v>
          </cell>
          <cell r="Z138">
            <v>0</v>
          </cell>
          <cell r="AA138" t="str">
            <v>042-390-1501</v>
          </cell>
          <cell r="AB138" t="str">
            <v>042-390-1502</v>
          </cell>
          <cell r="AC138" t="str">
            <v>042-397-4558</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t="str">
            <v>蛭間  豊</v>
          </cell>
          <cell r="BN138" t="str">
            <v>290-0151</v>
          </cell>
          <cell r="BO138" t="str">
            <v>千葉県市原市瀬又611-137</v>
          </cell>
        </row>
        <row r="139">
          <cell r="A139">
            <v>137</v>
          </cell>
          <cell r="B139">
            <v>0</v>
          </cell>
          <cell r="C139">
            <v>0</v>
          </cell>
          <cell r="D139">
            <v>0</v>
          </cell>
          <cell r="E139" t="str">
            <v>新橋烏森口</v>
          </cell>
          <cell r="F139">
            <v>0</v>
          </cell>
          <cell r="G139">
            <v>0</v>
          </cell>
          <cell r="H139">
            <v>0</v>
          </cell>
          <cell r="I139">
            <v>0</v>
          </cell>
          <cell r="J139">
            <v>0</v>
          </cell>
          <cell r="K139">
            <v>0</v>
          </cell>
          <cell r="L139">
            <v>0</v>
          </cell>
          <cell r="M139">
            <v>0</v>
          </cell>
          <cell r="N139">
            <v>0</v>
          </cell>
          <cell r="O139" t="str">
            <v>東京都港区新橋3-23-1　STEC 2nd 3F</v>
          </cell>
          <cell r="P139">
            <v>0</v>
          </cell>
          <cell r="Q139">
            <v>0</v>
          </cell>
          <cell r="R139">
            <v>0</v>
          </cell>
          <cell r="S139">
            <v>0</v>
          </cell>
          <cell r="T139">
            <v>0</v>
          </cell>
          <cell r="U139">
            <v>0</v>
          </cell>
          <cell r="V139">
            <v>0</v>
          </cell>
          <cell r="W139">
            <v>0</v>
          </cell>
          <cell r="X139">
            <v>0</v>
          </cell>
          <cell r="Y139">
            <v>0</v>
          </cell>
          <cell r="Z139">
            <v>0</v>
          </cell>
          <cell r="AA139" t="str">
            <v>03-5776-2244</v>
          </cell>
          <cell r="AB139" t="str">
            <v>03-5776-2245</v>
          </cell>
          <cell r="AC139" t="str">
            <v>03-3435-1722</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t="str">
            <v>新日本テクトス株式会社</v>
          </cell>
          <cell r="BL139" t="str">
            <v>代表取締役</v>
          </cell>
          <cell r="BM139" t="str">
            <v>藤平　幸恵</v>
          </cell>
          <cell r="BN139" t="str">
            <v>105-0004</v>
          </cell>
          <cell r="BO139" t="str">
            <v>東京都港区新橋３－１４－５</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row>
        <row r="140">
          <cell r="A140">
            <v>138</v>
          </cell>
          <cell r="B140">
            <v>0</v>
          </cell>
          <cell r="C140">
            <v>0</v>
          </cell>
          <cell r="D140">
            <v>0</v>
          </cell>
          <cell r="E140" t="str">
            <v>六会日大駅前店</v>
          </cell>
          <cell r="F140">
            <v>0</v>
          </cell>
          <cell r="G140">
            <v>0</v>
          </cell>
          <cell r="H140">
            <v>0</v>
          </cell>
          <cell r="I140">
            <v>0</v>
          </cell>
          <cell r="J140">
            <v>0</v>
          </cell>
          <cell r="K140">
            <v>0</v>
          </cell>
          <cell r="L140">
            <v>0</v>
          </cell>
          <cell r="M140">
            <v>0</v>
          </cell>
          <cell r="N140">
            <v>0</v>
          </cell>
          <cell r="O140" t="str">
            <v>神奈川県藤沢市亀井野１－１－１　２F</v>
          </cell>
          <cell r="P140">
            <v>0</v>
          </cell>
          <cell r="Q140">
            <v>0</v>
          </cell>
          <cell r="R140">
            <v>0</v>
          </cell>
          <cell r="S140">
            <v>0</v>
          </cell>
          <cell r="T140">
            <v>0</v>
          </cell>
          <cell r="U140">
            <v>0</v>
          </cell>
          <cell r="V140">
            <v>0</v>
          </cell>
          <cell r="W140">
            <v>0</v>
          </cell>
          <cell r="X140">
            <v>0</v>
          </cell>
          <cell r="Y140">
            <v>0</v>
          </cell>
          <cell r="Z140">
            <v>0</v>
          </cell>
          <cell r="AA140" t="str">
            <v>0466-80-3740</v>
          </cell>
          <cell r="AB140" t="str">
            <v>0466-80-3741</v>
          </cell>
          <cell r="AC140" t="str">
            <v>0466-81-1103</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t="str">
            <v>小田急電鉄株式会社</v>
          </cell>
          <cell r="BL140" t="str">
            <v>取締役社長</v>
          </cell>
          <cell r="BM140" t="str">
            <v>北中　誠</v>
          </cell>
          <cell r="BN140" t="str">
            <v>151-0053</v>
          </cell>
          <cell r="BO140" t="str">
            <v>東京都渋谷区代々木２丁目２８番１２号</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row>
        <row r="141">
          <cell r="A141">
            <v>139</v>
          </cell>
          <cell r="B141">
            <v>0</v>
          </cell>
          <cell r="C141">
            <v>0</v>
          </cell>
          <cell r="D141">
            <v>0</v>
          </cell>
          <cell r="E141" t="str">
            <v>町田中央通り店</v>
          </cell>
          <cell r="F141">
            <v>0</v>
          </cell>
          <cell r="G141">
            <v>0</v>
          </cell>
          <cell r="H141">
            <v>0</v>
          </cell>
          <cell r="I141">
            <v>0</v>
          </cell>
          <cell r="J141">
            <v>0</v>
          </cell>
          <cell r="K141">
            <v>0</v>
          </cell>
          <cell r="L141">
            <v>0</v>
          </cell>
          <cell r="M141">
            <v>0</v>
          </cell>
          <cell r="N141">
            <v>0</v>
          </cell>
          <cell r="O141" t="str">
            <v>東京都町田市原町田４丁目１０番１８号　Side　Sビル２Ｆ</v>
          </cell>
          <cell r="P141">
            <v>0</v>
          </cell>
          <cell r="Q141">
            <v>0</v>
          </cell>
          <cell r="R141">
            <v>0</v>
          </cell>
          <cell r="S141">
            <v>0</v>
          </cell>
          <cell r="T141">
            <v>0</v>
          </cell>
          <cell r="U141">
            <v>0</v>
          </cell>
          <cell r="V141">
            <v>0</v>
          </cell>
          <cell r="W141">
            <v>0</v>
          </cell>
          <cell r="X141">
            <v>0</v>
          </cell>
          <cell r="Y141">
            <v>0</v>
          </cell>
          <cell r="Z141">
            <v>0</v>
          </cell>
          <cell r="AA141" t="str">
            <v>042-710-2168</v>
          </cell>
          <cell r="AB141" t="str">
            <v>042-710-2169</v>
          </cell>
          <cell r="AC141" t="str">
            <v>042-723-2461</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t="str">
            <v>株式会社佐伯ふとん店</v>
          </cell>
          <cell r="BL141" t="str">
            <v>代表取締役</v>
          </cell>
          <cell r="BM141" t="str">
            <v>佐伯  英一</v>
          </cell>
          <cell r="BN141" t="str">
            <v>194-0013</v>
          </cell>
          <cell r="BO141" t="str">
            <v>東京都町田市原町田4丁目10-8</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row>
        <row r="142">
          <cell r="A142">
            <v>140</v>
          </cell>
          <cell r="B142" t="str">
            <v>確定</v>
          </cell>
          <cell r="C142">
            <v>0</v>
          </cell>
          <cell r="D142">
            <v>0</v>
          </cell>
          <cell r="E142" t="str">
            <v>和み亭　八王子万町店</v>
          </cell>
          <cell r="F142">
            <v>0</v>
          </cell>
          <cell r="G142">
            <v>0</v>
          </cell>
          <cell r="H142">
            <v>0</v>
          </cell>
          <cell r="I142">
            <v>0</v>
          </cell>
          <cell r="J142">
            <v>0</v>
          </cell>
          <cell r="K142">
            <v>0</v>
          </cell>
          <cell r="L142">
            <v>0</v>
          </cell>
          <cell r="M142">
            <v>0</v>
          </cell>
          <cell r="N142">
            <v>0</v>
          </cell>
          <cell r="O142" t="str">
            <v>東京都八王子市万町53番地</v>
          </cell>
          <cell r="P142">
            <v>0</v>
          </cell>
          <cell r="Q142">
            <v>0</v>
          </cell>
          <cell r="R142">
            <v>0</v>
          </cell>
          <cell r="S142">
            <v>0</v>
          </cell>
          <cell r="T142">
            <v>0</v>
          </cell>
          <cell r="U142">
            <v>0</v>
          </cell>
          <cell r="V142">
            <v>0</v>
          </cell>
          <cell r="W142">
            <v>0</v>
          </cell>
          <cell r="X142">
            <v>0</v>
          </cell>
          <cell r="Y142">
            <v>0</v>
          </cell>
          <cell r="Z142">
            <v>0</v>
          </cell>
          <cell r="AA142" t="str">
            <v>0426-28-7540</v>
          </cell>
          <cell r="AB142" t="str">
            <v>0426-28-7541</v>
          </cell>
          <cell r="AC142" t="str">
            <v>0426-26-1503</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t="str">
            <v>東洋商事株式会社</v>
          </cell>
          <cell r="BL142" t="str">
            <v>取締役社長</v>
          </cell>
          <cell r="BM142" t="str">
            <v>中山光章</v>
          </cell>
          <cell r="BN142" t="str">
            <v>151-0053</v>
          </cell>
          <cell r="BO142" t="str">
            <v>東京都渋谷区代々木1-57-4-502</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row>
        <row r="143">
          <cell r="A143">
            <v>141</v>
          </cell>
          <cell r="B143" t="str">
            <v>確定</v>
          </cell>
          <cell r="C143">
            <v>0</v>
          </cell>
          <cell r="D143">
            <v>0</v>
          </cell>
          <cell r="E143" t="str">
            <v>和民　JR横浜店</v>
          </cell>
          <cell r="F143">
            <v>0</v>
          </cell>
          <cell r="G143">
            <v>0</v>
          </cell>
          <cell r="H143">
            <v>0</v>
          </cell>
          <cell r="I143">
            <v>0</v>
          </cell>
          <cell r="J143">
            <v>0</v>
          </cell>
          <cell r="K143">
            <v>0</v>
          </cell>
          <cell r="L143">
            <v>0</v>
          </cell>
          <cell r="M143">
            <v>0</v>
          </cell>
          <cell r="N143">
            <v>0</v>
          </cell>
          <cell r="O143" t="str">
            <v>神奈川県横浜市西区北幸一丁目一番13号　横浜駅前ビルディング３F</v>
          </cell>
          <cell r="P143">
            <v>0</v>
          </cell>
          <cell r="Q143">
            <v>0</v>
          </cell>
          <cell r="R143">
            <v>0</v>
          </cell>
          <cell r="S143">
            <v>0</v>
          </cell>
          <cell r="T143">
            <v>0</v>
          </cell>
          <cell r="U143">
            <v>0</v>
          </cell>
          <cell r="V143">
            <v>0</v>
          </cell>
          <cell r="W143">
            <v>0</v>
          </cell>
          <cell r="X143">
            <v>0</v>
          </cell>
          <cell r="Y143">
            <v>0</v>
          </cell>
          <cell r="Z143">
            <v>0</v>
          </cell>
          <cell r="AA143" t="str">
            <v>045-290-4735</v>
          </cell>
          <cell r="AB143" t="str">
            <v>045-290-4736</v>
          </cell>
          <cell r="AC143" t="str">
            <v>045-316-0826</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t="str">
            <v>代表取締役</v>
          </cell>
          <cell r="BM143" t="str">
            <v>稲葉晃一</v>
          </cell>
          <cell r="BN143" t="str">
            <v>220-0004</v>
          </cell>
          <cell r="BO143" t="str">
            <v>神奈川県横浜市西区北幸1丁目1番13号</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row>
        <row r="144">
          <cell r="A144">
            <v>142</v>
          </cell>
          <cell r="B144" t="str">
            <v>確定</v>
          </cell>
          <cell r="C144">
            <v>0</v>
          </cell>
          <cell r="D144">
            <v>0</v>
          </cell>
          <cell r="E144" t="str">
            <v>和み亭　国分寺日吉町</v>
          </cell>
          <cell r="F144">
            <v>0</v>
          </cell>
          <cell r="G144">
            <v>0</v>
          </cell>
          <cell r="H144">
            <v>0</v>
          </cell>
          <cell r="I144">
            <v>0</v>
          </cell>
          <cell r="J144">
            <v>0</v>
          </cell>
          <cell r="K144">
            <v>0</v>
          </cell>
          <cell r="L144">
            <v>0</v>
          </cell>
          <cell r="M144">
            <v>0</v>
          </cell>
          <cell r="N144">
            <v>0</v>
          </cell>
          <cell r="O144" t="str">
            <v>東京都国分寺市富士本１－１－１</v>
          </cell>
          <cell r="P144">
            <v>0</v>
          </cell>
          <cell r="Q144">
            <v>0</v>
          </cell>
          <cell r="R144">
            <v>0</v>
          </cell>
          <cell r="S144">
            <v>0</v>
          </cell>
          <cell r="T144">
            <v>0</v>
          </cell>
          <cell r="U144">
            <v>0</v>
          </cell>
          <cell r="V144">
            <v>0</v>
          </cell>
          <cell r="W144">
            <v>0</v>
          </cell>
          <cell r="X144">
            <v>0</v>
          </cell>
          <cell r="Y144">
            <v>0</v>
          </cell>
          <cell r="Z144">
            <v>0</v>
          </cell>
          <cell r="AA144" t="str">
            <v>042-580-3351</v>
          </cell>
          <cell r="AB144" t="str">
            <v>042-580-3352</v>
          </cell>
          <cell r="AC144" t="str">
            <v>042-574-1459</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小泉栄吉</v>
          </cell>
          <cell r="BN144" t="str">
            <v>185-0031</v>
          </cell>
          <cell r="BO144" t="str">
            <v>東京都国分寺市富士本１－１－１</v>
          </cell>
        </row>
        <row r="145">
          <cell r="A145">
            <v>143</v>
          </cell>
          <cell r="B145" t="str">
            <v>確定</v>
          </cell>
          <cell r="C145">
            <v>0</v>
          </cell>
          <cell r="D145">
            <v>0</v>
          </cell>
          <cell r="E145" t="str">
            <v>和み亭　江ﾉ島腰越海岸</v>
          </cell>
          <cell r="F145">
            <v>0</v>
          </cell>
          <cell r="G145">
            <v>0</v>
          </cell>
          <cell r="H145">
            <v>0</v>
          </cell>
          <cell r="I145">
            <v>0</v>
          </cell>
          <cell r="J145">
            <v>0</v>
          </cell>
          <cell r="K145">
            <v>0</v>
          </cell>
          <cell r="L145">
            <v>0</v>
          </cell>
          <cell r="M145">
            <v>0</v>
          </cell>
          <cell r="N145">
            <v>0</v>
          </cell>
          <cell r="O145" t="str">
            <v>神奈川県鎌倉市腰越３－５－２９　プラザ鎌倉ビル２F</v>
          </cell>
          <cell r="P145">
            <v>0</v>
          </cell>
          <cell r="Q145">
            <v>0</v>
          </cell>
          <cell r="R145">
            <v>0</v>
          </cell>
          <cell r="S145">
            <v>0</v>
          </cell>
          <cell r="T145">
            <v>0</v>
          </cell>
          <cell r="U145">
            <v>0</v>
          </cell>
          <cell r="V145">
            <v>0</v>
          </cell>
          <cell r="W145">
            <v>0</v>
          </cell>
          <cell r="X145">
            <v>0</v>
          </cell>
          <cell r="Y145">
            <v>0</v>
          </cell>
          <cell r="Z145">
            <v>0</v>
          </cell>
          <cell r="AA145" t="str">
            <v>0467-39-3812</v>
          </cell>
          <cell r="AB145" t="str">
            <v>0467-39-3813</v>
          </cell>
          <cell r="AC145" t="str">
            <v>未定</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t="str">
            <v>代表取締役社長</v>
          </cell>
          <cell r="BM145" t="str">
            <v>大貫要</v>
          </cell>
          <cell r="BN145" t="str">
            <v>104-0061</v>
          </cell>
          <cell r="BO145" t="str">
            <v>東京都中央区銀座西２丁目２番地先</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row>
        <row r="146">
          <cell r="A146">
            <v>144</v>
          </cell>
          <cell r="B146" t="str">
            <v>確定</v>
          </cell>
          <cell r="C146" t="str">
            <v>新規</v>
          </cell>
          <cell r="D146" t="str">
            <v>和民</v>
          </cell>
          <cell r="E146" t="str">
            <v>銀座中央通</v>
          </cell>
          <cell r="F146" t="str">
            <v>確定</v>
          </cell>
          <cell r="G146">
            <v>0</v>
          </cell>
          <cell r="H146">
            <v>36617</v>
          </cell>
          <cell r="I146" t="str">
            <v>確定</v>
          </cell>
          <cell r="J146">
            <v>36610</v>
          </cell>
          <cell r="K146">
            <v>0.45833333333333331</v>
          </cell>
          <cell r="L146">
            <v>0</v>
          </cell>
          <cell r="M146">
            <v>0</v>
          </cell>
          <cell r="N146" t="str">
            <v>104-0061</v>
          </cell>
          <cell r="O146" t="str">
            <v>東京都中央区銀座７－９－８</v>
          </cell>
          <cell r="P146" t="str">
            <v>確定</v>
          </cell>
          <cell r="Q146" t="str">
            <v>パールビル４階</v>
          </cell>
          <cell r="R146" t="str">
            <v>確定</v>
          </cell>
          <cell r="S146">
            <v>0</v>
          </cell>
          <cell r="T146">
            <v>0</v>
          </cell>
          <cell r="U146">
            <v>3</v>
          </cell>
          <cell r="V146">
            <v>82.65</v>
          </cell>
          <cell r="W146" t="str">
            <v>確定</v>
          </cell>
          <cell r="X146">
            <v>1</v>
          </cell>
          <cell r="Y146" t="str">
            <v>年中無休</v>
          </cell>
          <cell r="Z146" t="str">
            <v>17:00～翌日3:00　金土曜及び祝祭日の前日は5:00迄</v>
          </cell>
          <cell r="AA146" t="str">
            <v>03-5537-5031</v>
          </cell>
          <cell r="AB146" t="str">
            <v>03-5537-5032</v>
          </cell>
          <cell r="AC146" t="str">
            <v>03-5568-8838</v>
          </cell>
          <cell r="AD146">
            <v>18500</v>
          </cell>
          <cell r="AE146">
            <v>0</v>
          </cell>
          <cell r="AF146">
            <v>0</v>
          </cell>
          <cell r="AG146">
            <v>0</v>
          </cell>
          <cell r="AH146" t="str">
            <v>確定</v>
          </cell>
        </row>
        <row r="147">
          <cell r="A147">
            <v>145</v>
          </cell>
          <cell r="B147" t="str">
            <v>確定</v>
          </cell>
          <cell r="C147" t="str">
            <v>新規</v>
          </cell>
          <cell r="D147" t="str">
            <v>和民</v>
          </cell>
          <cell r="E147" t="str">
            <v>赤坂見附駅前</v>
          </cell>
          <cell r="F147" t="str">
            <v>確定</v>
          </cell>
          <cell r="G147">
            <v>0</v>
          </cell>
          <cell r="H147">
            <v>36617</v>
          </cell>
          <cell r="I147" t="str">
            <v>確定</v>
          </cell>
          <cell r="J147">
            <v>36606</v>
          </cell>
          <cell r="K147">
            <v>0.45833333333333331</v>
          </cell>
          <cell r="L147">
            <v>0</v>
          </cell>
          <cell r="M147">
            <v>0</v>
          </cell>
          <cell r="N147" t="str">
            <v>107-0052</v>
          </cell>
          <cell r="O147" t="str">
            <v>東京都港区赤坂３－９－４</v>
          </cell>
          <cell r="P147" t="str">
            <v>確定</v>
          </cell>
          <cell r="Q147" t="str">
            <v>赤坂扇やビル２階</v>
          </cell>
          <cell r="R147" t="str">
            <v>確定</v>
          </cell>
          <cell r="S147">
            <v>0</v>
          </cell>
          <cell r="T147">
            <v>0</v>
          </cell>
          <cell r="U147">
            <v>1</v>
          </cell>
          <cell r="V147">
            <v>85.65</v>
          </cell>
          <cell r="W147" t="str">
            <v>確定</v>
          </cell>
          <cell r="X147">
            <v>1</v>
          </cell>
          <cell r="Y147" t="str">
            <v>年中無休</v>
          </cell>
          <cell r="Z147" t="str">
            <v>17:00～翌日3:00　金土曜及び祝祭日の前日は5:00迄</v>
          </cell>
          <cell r="AA147" t="str">
            <v>03-5549-2913</v>
          </cell>
          <cell r="AB147" t="str">
            <v>03-5549-2914</v>
          </cell>
          <cell r="AC147" t="str">
            <v>03-3586-2083</v>
          </cell>
          <cell r="AD147">
            <v>16800</v>
          </cell>
          <cell r="AE147">
            <v>0</v>
          </cell>
          <cell r="AF147">
            <v>0</v>
          </cell>
          <cell r="AG147">
            <v>0</v>
          </cell>
          <cell r="AH147" t="str">
            <v>確定</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t="str">
            <v>株式会社鴨川ｸﾞﾗﾝﾄﾞﾎﾃﾙ</v>
          </cell>
          <cell r="BL147" t="str">
            <v>代表取締役</v>
          </cell>
          <cell r="BM147" t="str">
            <v>栢尾正美</v>
          </cell>
          <cell r="BN147" t="str">
            <v>104-0031</v>
          </cell>
          <cell r="BO147" t="str">
            <v>東京都中央区京橋2丁目8番18号</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row>
        <row r="148">
          <cell r="A148">
            <v>146</v>
          </cell>
          <cell r="B148" t="str">
            <v>確定</v>
          </cell>
          <cell r="C148" t="str">
            <v>新規</v>
          </cell>
          <cell r="D148" t="str">
            <v>和民</v>
          </cell>
          <cell r="E148" t="str">
            <v>ＪＲ鶴見駅前</v>
          </cell>
          <cell r="F148" t="str">
            <v>確定</v>
          </cell>
          <cell r="G148">
            <v>0</v>
          </cell>
          <cell r="H148">
            <v>36617</v>
          </cell>
          <cell r="I148" t="str">
            <v>確定</v>
          </cell>
          <cell r="J148">
            <v>36612</v>
          </cell>
          <cell r="K148">
            <v>0.45833333333333331</v>
          </cell>
          <cell r="L148">
            <v>0</v>
          </cell>
          <cell r="M148">
            <v>0</v>
          </cell>
          <cell r="N148" t="str">
            <v>230-0051</v>
          </cell>
          <cell r="O148" t="str">
            <v>神奈川県横浜市鶴見区鶴見中央１－３－４</v>
          </cell>
          <cell r="P148" t="str">
            <v>確定</v>
          </cell>
          <cell r="Q148" t="str">
            <v>鶴見Ｎビル１号館</v>
          </cell>
          <cell r="R148" t="str">
            <v>確定</v>
          </cell>
          <cell r="S148">
            <v>0</v>
          </cell>
          <cell r="T148">
            <v>0</v>
          </cell>
          <cell r="U148">
            <v>1</v>
          </cell>
          <cell r="V148">
            <v>106.89</v>
          </cell>
          <cell r="W148" t="str">
            <v>確定</v>
          </cell>
          <cell r="X148">
            <v>1</v>
          </cell>
          <cell r="Y148" t="str">
            <v>年中無休</v>
          </cell>
          <cell r="Z148" t="str">
            <v>17:00～翌日3:00　金土曜及び祝祭日の前日は5:00迄</v>
          </cell>
          <cell r="AA148" t="str">
            <v>045-508-3801</v>
          </cell>
          <cell r="AB148" t="str">
            <v>045-508-3802</v>
          </cell>
          <cell r="AC148" t="str">
            <v>045-501-0971</v>
          </cell>
          <cell r="AD148">
            <v>19000</v>
          </cell>
          <cell r="AE148">
            <v>0</v>
          </cell>
          <cell r="AF148">
            <v>0</v>
          </cell>
          <cell r="AG148">
            <v>0</v>
          </cell>
          <cell r="AH148" t="str">
            <v>確定</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t="str">
            <v>野村土地建物株式会社</v>
          </cell>
          <cell r="BL148" t="str">
            <v>施設事業部</v>
          </cell>
          <cell r="BM148" t="str">
            <v>福本眞康</v>
          </cell>
          <cell r="BN148" t="str">
            <v>103-0023</v>
          </cell>
          <cell r="BO148" t="str">
            <v>東京都中央区日本橋本町1-7-2</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row>
        <row r="149">
          <cell r="A149">
            <v>147</v>
          </cell>
          <cell r="B149" t="str">
            <v>確定</v>
          </cell>
          <cell r="C149" t="str">
            <v>新規</v>
          </cell>
          <cell r="D149" t="str">
            <v>和民</v>
          </cell>
          <cell r="E149" t="str">
            <v>明大前</v>
          </cell>
          <cell r="F149" t="str">
            <v>確定</v>
          </cell>
          <cell r="G149">
            <v>0</v>
          </cell>
          <cell r="H149">
            <v>36623</v>
          </cell>
          <cell r="I149" t="str">
            <v>確定</v>
          </cell>
          <cell r="J149">
            <v>36618</v>
          </cell>
          <cell r="K149">
            <v>0.45833333333333331</v>
          </cell>
          <cell r="L149">
            <v>0</v>
          </cell>
          <cell r="M149">
            <v>0</v>
          </cell>
          <cell r="N149" t="str">
            <v>156-0043</v>
          </cell>
          <cell r="O149" t="str">
            <v>東京都世田谷区松原２－２７－１４</v>
          </cell>
          <cell r="P149" t="str">
            <v>確定</v>
          </cell>
          <cell r="Q149" t="str">
            <v>山下ビルⅡ２階</v>
          </cell>
          <cell r="R149" t="str">
            <v>確定</v>
          </cell>
          <cell r="S149">
            <v>0</v>
          </cell>
          <cell r="T149">
            <v>0</v>
          </cell>
          <cell r="U149">
            <v>2</v>
          </cell>
          <cell r="V149">
            <v>61.7</v>
          </cell>
          <cell r="W149" t="str">
            <v>確定</v>
          </cell>
          <cell r="X149">
            <v>1</v>
          </cell>
          <cell r="Y149" t="str">
            <v>年中無休</v>
          </cell>
          <cell r="Z149" t="str">
            <v>17:00～翌日3:00　金土曜及び祝祭日の前日は5:00迄</v>
          </cell>
          <cell r="AA149" t="str">
            <v>03-5355-3571</v>
          </cell>
          <cell r="AB149" t="str">
            <v>03-5355-3572</v>
          </cell>
          <cell r="AC149" t="str">
            <v>03-3324-8485</v>
          </cell>
          <cell r="AD149">
            <v>11000</v>
          </cell>
          <cell r="AE149">
            <v>0</v>
          </cell>
          <cell r="AF149">
            <v>0</v>
          </cell>
          <cell r="AG149">
            <v>0</v>
          </cell>
          <cell r="AH149" t="str">
            <v>確定</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t="str">
            <v>山下巌</v>
          </cell>
          <cell r="BN149" t="str">
            <v>156-0043</v>
          </cell>
          <cell r="BO149" t="str">
            <v>東京都世田谷区松原2-25-10</v>
          </cell>
        </row>
        <row r="150">
          <cell r="A150">
            <v>148</v>
          </cell>
          <cell r="B150" t="str">
            <v>確定</v>
          </cell>
          <cell r="C150" t="str">
            <v>新規</v>
          </cell>
          <cell r="D150" t="str">
            <v>和民</v>
          </cell>
          <cell r="E150" t="str">
            <v>所沢西口駅前</v>
          </cell>
          <cell r="F150" t="str">
            <v>確定</v>
          </cell>
          <cell r="G150">
            <v>0</v>
          </cell>
          <cell r="H150">
            <v>36629</v>
          </cell>
          <cell r="I150" t="str">
            <v>確定</v>
          </cell>
          <cell r="J150">
            <v>36644</v>
          </cell>
          <cell r="K150">
            <v>0.45833333333333331</v>
          </cell>
          <cell r="L150">
            <v>0</v>
          </cell>
          <cell r="M150">
            <v>0</v>
          </cell>
          <cell r="N150" t="str">
            <v>359-1123</v>
          </cell>
          <cell r="O150" t="str">
            <v>埼玉県所沢市日吉町６９１</v>
          </cell>
          <cell r="P150" t="str">
            <v>確定</v>
          </cell>
          <cell r="Q150" t="str">
            <v>ワルツビル３階</v>
          </cell>
          <cell r="R150" t="str">
            <v>確定</v>
          </cell>
          <cell r="S150">
            <v>0</v>
          </cell>
          <cell r="T150">
            <v>0</v>
          </cell>
          <cell r="U150">
            <v>1</v>
          </cell>
          <cell r="V150">
            <v>91.24</v>
          </cell>
          <cell r="W150" t="str">
            <v>確定</v>
          </cell>
          <cell r="X150">
            <v>1</v>
          </cell>
          <cell r="Y150" t="str">
            <v>年中無休</v>
          </cell>
          <cell r="Z150" t="str">
            <v>17:00～翌日3:00　金土曜及び祝祭日の前日は5:00迄</v>
          </cell>
          <cell r="AA150" t="str">
            <v>042-929-5661</v>
          </cell>
          <cell r="AB150" t="str">
            <v>042-929-5662</v>
          </cell>
          <cell r="AC150" t="str">
            <v>042-922-2101</v>
          </cell>
          <cell r="AD150">
            <v>14700</v>
          </cell>
          <cell r="AE150">
            <v>0</v>
          </cell>
          <cell r="AF150">
            <v>0</v>
          </cell>
          <cell r="AG150">
            <v>0</v>
          </cell>
          <cell r="AH150" t="str">
            <v>確定</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t="str">
            <v>株式会社ワルツ所沢</v>
          </cell>
          <cell r="BL150" t="str">
            <v>代表取締役</v>
          </cell>
          <cell r="BM150" t="str">
            <v>石井三平</v>
          </cell>
          <cell r="BN150" t="str">
            <v>359-1123</v>
          </cell>
          <cell r="BO150" t="str">
            <v>埼玉県所沢市日吉町12番1号</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row>
        <row r="151">
          <cell r="A151">
            <v>149</v>
          </cell>
          <cell r="B151" t="str">
            <v>確定</v>
          </cell>
          <cell r="C151" t="str">
            <v>新規</v>
          </cell>
          <cell r="D151" t="str">
            <v>和民</v>
          </cell>
          <cell r="E151" t="str">
            <v>秋葉原昭和通駅前</v>
          </cell>
          <cell r="F151" t="str">
            <v>確定</v>
          </cell>
          <cell r="G151">
            <v>0</v>
          </cell>
          <cell r="H151">
            <v>36636</v>
          </cell>
          <cell r="I151" t="str">
            <v>確定</v>
          </cell>
          <cell r="J151">
            <v>36631</v>
          </cell>
          <cell r="K151">
            <v>0.45833333333333331</v>
          </cell>
          <cell r="L151">
            <v>0</v>
          </cell>
          <cell r="M151">
            <v>0</v>
          </cell>
          <cell r="N151" t="str">
            <v>101-0025</v>
          </cell>
          <cell r="O151" t="str">
            <v>東京都千代田区神田佐久間町１－２４</v>
          </cell>
          <cell r="P151" t="str">
            <v>確定</v>
          </cell>
          <cell r="Q151" t="str">
            <v>三村ビル３、４階</v>
          </cell>
          <cell r="R151" t="str">
            <v>確定</v>
          </cell>
          <cell r="S151">
            <v>0</v>
          </cell>
          <cell r="T151">
            <v>0</v>
          </cell>
          <cell r="U151">
            <v>1</v>
          </cell>
          <cell r="V151">
            <v>81.8</v>
          </cell>
          <cell r="W151" t="str">
            <v>確定</v>
          </cell>
          <cell r="X151">
            <v>2</v>
          </cell>
          <cell r="Y151" t="str">
            <v>年中無休</v>
          </cell>
          <cell r="Z151" t="str">
            <v>17:00～翌日3:00　金土曜及び祝祭日の前日は5:00迄</v>
          </cell>
          <cell r="AA151" t="str">
            <v>03-5297-3181</v>
          </cell>
          <cell r="AB151" t="str">
            <v>03-5297-3182</v>
          </cell>
          <cell r="AC151" t="str">
            <v>03-3257-4486</v>
          </cell>
          <cell r="AD151">
            <v>17800</v>
          </cell>
          <cell r="AE151">
            <v>0</v>
          </cell>
          <cell r="AF151">
            <v>0</v>
          </cell>
          <cell r="AG151">
            <v>0</v>
          </cell>
          <cell r="AH151" t="str">
            <v>確定</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t="str">
            <v>株式会社ﾏﾙﾏﾙ不動産</v>
          </cell>
          <cell r="BL151" t="str">
            <v>代表取締役</v>
          </cell>
          <cell r="BM151" t="str">
            <v>鈴木隆</v>
          </cell>
          <cell r="BN151" t="str">
            <v>104-0061</v>
          </cell>
          <cell r="BO151" t="str">
            <v>東京都中央区銀座1丁目14番15号</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row>
        <row r="152">
          <cell r="A152">
            <v>150</v>
          </cell>
          <cell r="B152" t="str">
            <v>確定</v>
          </cell>
          <cell r="C152" t="str">
            <v>新規</v>
          </cell>
          <cell r="D152" t="str">
            <v>和み亭</v>
          </cell>
          <cell r="E152" t="str">
            <v>トピレック南砂</v>
          </cell>
          <cell r="F152" t="str">
            <v>確定</v>
          </cell>
          <cell r="G152">
            <v>0</v>
          </cell>
          <cell r="H152">
            <v>36641</v>
          </cell>
          <cell r="I152" t="str">
            <v>確定</v>
          </cell>
          <cell r="J152">
            <v>36634</v>
          </cell>
          <cell r="K152">
            <v>0.45833333333333331</v>
          </cell>
          <cell r="L152">
            <v>0</v>
          </cell>
          <cell r="M152">
            <v>0</v>
          </cell>
          <cell r="N152" t="str">
            <v>136-0076</v>
          </cell>
          <cell r="O152" t="str">
            <v>東京都江東区南砂６－７－１５</v>
          </cell>
          <cell r="P152" t="str">
            <v>確定</v>
          </cell>
          <cell r="Q152" t="str">
            <v>トピレックプラザ西館２階</v>
          </cell>
          <cell r="R152" t="str">
            <v>確定</v>
          </cell>
          <cell r="S152">
            <v>0</v>
          </cell>
          <cell r="T152">
            <v>0</v>
          </cell>
          <cell r="U152">
            <v>10</v>
          </cell>
          <cell r="V152">
            <v>107.18</v>
          </cell>
          <cell r="W152" t="str">
            <v>確定</v>
          </cell>
          <cell r="X152">
            <v>1</v>
          </cell>
          <cell r="Y152" t="str">
            <v>年中無休</v>
          </cell>
          <cell r="Z152" t="str">
            <v>11:30～翌日2:00</v>
          </cell>
          <cell r="AA152" t="str">
            <v>03-5677-5036</v>
          </cell>
          <cell r="AB152" t="str">
            <v>03-5677-5037</v>
          </cell>
          <cell r="AC152" t="str">
            <v>03-3699-4271</v>
          </cell>
          <cell r="AD152">
            <v>18000</v>
          </cell>
          <cell r="AE152">
            <v>0</v>
          </cell>
          <cell r="AF152">
            <v>0</v>
          </cell>
          <cell r="AG152">
            <v>0</v>
          </cell>
          <cell r="AH152" t="str">
            <v>確定</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t="str">
            <v>株式会社トピーレック</v>
          </cell>
          <cell r="BL152" t="str">
            <v>代表取締役</v>
          </cell>
          <cell r="BM152" t="str">
            <v>吉川恵三</v>
          </cell>
          <cell r="BN152" t="str">
            <v>136-0076</v>
          </cell>
          <cell r="BO152" t="str">
            <v>東京都江東区南砂6丁目7番15号</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row>
        <row r="153">
          <cell r="A153">
            <v>151</v>
          </cell>
          <cell r="B153" t="str">
            <v>確定</v>
          </cell>
          <cell r="C153" t="str">
            <v>新規</v>
          </cell>
          <cell r="D153" t="str">
            <v>和民</v>
          </cell>
          <cell r="E153" t="str">
            <v>大船モノレール</v>
          </cell>
          <cell r="F153" t="str">
            <v>確定</v>
          </cell>
          <cell r="G153">
            <v>0</v>
          </cell>
          <cell r="H153">
            <v>36647</v>
          </cell>
          <cell r="I153" t="str">
            <v>確定</v>
          </cell>
          <cell r="J153">
            <v>36642</v>
          </cell>
          <cell r="K153">
            <v>0.45833333333333331</v>
          </cell>
          <cell r="L153">
            <v>0</v>
          </cell>
          <cell r="M153">
            <v>0</v>
          </cell>
          <cell r="N153" t="str">
            <v>247-0056</v>
          </cell>
          <cell r="O153" t="str">
            <v>神奈川県鎌倉市大船１－１１－７</v>
          </cell>
          <cell r="P153" t="str">
            <v>確定</v>
          </cell>
          <cell r="Q153" t="str">
            <v>Vicoloビル３階</v>
          </cell>
          <cell r="R153" t="str">
            <v>確定</v>
          </cell>
          <cell r="S153">
            <v>0</v>
          </cell>
          <cell r="T153">
            <v>0</v>
          </cell>
          <cell r="U153">
            <v>1</v>
          </cell>
          <cell r="V153">
            <v>92.19</v>
          </cell>
          <cell r="W153" t="str">
            <v>確定</v>
          </cell>
          <cell r="X153">
            <v>1</v>
          </cell>
          <cell r="Y153" t="str">
            <v>年中無休</v>
          </cell>
          <cell r="Z153" t="str">
            <v>17:00～翌日3:00　金土曜及び祝祭日の前日は5:00迄</v>
          </cell>
          <cell r="AA153" t="str">
            <v>0467-42-0646</v>
          </cell>
          <cell r="AB153" t="str">
            <v>0467-42-0647</v>
          </cell>
          <cell r="AC153" t="str">
            <v>0467-41-4249</v>
          </cell>
          <cell r="AD153">
            <v>14000</v>
          </cell>
          <cell r="AE153">
            <v>0</v>
          </cell>
          <cell r="AF153">
            <v>0</v>
          </cell>
          <cell r="AG153">
            <v>0</v>
          </cell>
          <cell r="AH153" t="str">
            <v>確定</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t="str">
            <v>株式会社大船軒</v>
          </cell>
          <cell r="BL153" t="str">
            <v>代表取締役</v>
          </cell>
          <cell r="BM153" t="str">
            <v>富岡孝司</v>
          </cell>
          <cell r="BN153" t="str">
            <v>247-0072</v>
          </cell>
          <cell r="BO153" t="str">
            <v>神奈川県鎌倉市岡本2丁目3-3</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row>
        <row r="154">
          <cell r="A154">
            <v>152</v>
          </cell>
          <cell r="B154" t="str">
            <v>確定</v>
          </cell>
          <cell r="C154" t="str">
            <v>新規</v>
          </cell>
          <cell r="D154" t="str">
            <v>和民</v>
          </cell>
          <cell r="E154" t="str">
            <v>銀座５丁目</v>
          </cell>
          <cell r="F154" t="str">
            <v>確定</v>
          </cell>
          <cell r="G154">
            <v>0</v>
          </cell>
          <cell r="H154">
            <v>36654</v>
          </cell>
          <cell r="I154" t="str">
            <v>確定</v>
          </cell>
          <cell r="J154">
            <v>36649</v>
          </cell>
          <cell r="K154">
            <v>0.45833333333333331</v>
          </cell>
          <cell r="L154">
            <v>0</v>
          </cell>
          <cell r="M154">
            <v>0</v>
          </cell>
          <cell r="N154" t="str">
            <v>104-0061</v>
          </cell>
          <cell r="O154" t="str">
            <v>東京都中央区銀座６－９－１１</v>
          </cell>
          <cell r="P154" t="str">
            <v>確定</v>
          </cell>
          <cell r="Q154" t="str">
            <v>緑ビル２階</v>
          </cell>
          <cell r="R154" t="str">
            <v>確定</v>
          </cell>
          <cell r="S154">
            <v>0</v>
          </cell>
          <cell r="T154">
            <v>0</v>
          </cell>
          <cell r="U154">
            <v>2</v>
          </cell>
          <cell r="V154">
            <v>83</v>
          </cell>
          <cell r="W154" t="str">
            <v>確定</v>
          </cell>
          <cell r="X154">
            <v>1</v>
          </cell>
          <cell r="Y154" t="str">
            <v>年中無休</v>
          </cell>
          <cell r="Z154" t="str">
            <v>17:00～翌日3:00　金土曜及び祝祭日の前日は5:00迄</v>
          </cell>
          <cell r="AA154" t="str">
            <v>03-5537-3422</v>
          </cell>
          <cell r="AB154" t="str">
            <v>03-5537-3423</v>
          </cell>
          <cell r="AC154" t="str">
            <v>03-3574-8695</v>
          </cell>
          <cell r="AD154">
            <v>17600</v>
          </cell>
          <cell r="AE154">
            <v>0</v>
          </cell>
          <cell r="AF154">
            <v>0</v>
          </cell>
          <cell r="AG154">
            <v>0</v>
          </cell>
          <cell r="AH154" t="str">
            <v>確定</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t="str">
            <v>株式会社ソング</v>
          </cell>
          <cell r="BL154" t="str">
            <v>代表取締役</v>
          </cell>
          <cell r="BM154" t="str">
            <v>堀川秀夫</v>
          </cell>
          <cell r="BN154" t="str">
            <v>154-0001</v>
          </cell>
          <cell r="BO154" t="str">
            <v>東京都世田谷区池尻2丁目9番6号</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row>
        <row r="155">
          <cell r="A155">
            <v>153</v>
          </cell>
          <cell r="B155" t="str">
            <v>確定</v>
          </cell>
          <cell r="C155" t="str">
            <v>新規</v>
          </cell>
          <cell r="D155" t="str">
            <v>和民</v>
          </cell>
          <cell r="E155" t="str">
            <v>品川港南口駅前</v>
          </cell>
          <cell r="F155" t="str">
            <v>確定</v>
          </cell>
          <cell r="G155">
            <v>0</v>
          </cell>
          <cell r="H155">
            <v>36661</v>
          </cell>
          <cell r="I155" t="str">
            <v>確定</v>
          </cell>
          <cell r="J155">
            <v>36656</v>
          </cell>
          <cell r="K155">
            <v>0.45833333333333331</v>
          </cell>
          <cell r="L155">
            <v>0</v>
          </cell>
          <cell r="M155">
            <v>0</v>
          </cell>
          <cell r="N155" t="str">
            <v>108-0075</v>
          </cell>
          <cell r="O155" t="str">
            <v>東京都港区港南台２－５－１１</v>
          </cell>
          <cell r="P155" t="str">
            <v>確定</v>
          </cell>
          <cell r="Q155" t="str">
            <v>大三洋行品川ビル２階</v>
          </cell>
          <cell r="R155" t="str">
            <v>確定</v>
          </cell>
          <cell r="S155">
            <v>0</v>
          </cell>
          <cell r="T155">
            <v>0</v>
          </cell>
          <cell r="U155">
            <v>2</v>
          </cell>
          <cell r="V155">
            <v>78.150000000000006</v>
          </cell>
          <cell r="W155" t="str">
            <v>確定</v>
          </cell>
          <cell r="X155">
            <v>1</v>
          </cell>
          <cell r="Y155" t="str">
            <v>年中無休</v>
          </cell>
          <cell r="Z155" t="str">
            <v>16:00～23:30</v>
          </cell>
          <cell r="AA155" t="str">
            <v>03-5715-0121</v>
          </cell>
          <cell r="AB155" t="str">
            <v>03-5715-0122</v>
          </cell>
          <cell r="AC155" t="str">
            <v>03-3471-3197</v>
          </cell>
          <cell r="AD155">
            <v>12500</v>
          </cell>
          <cell r="AE155">
            <v>0</v>
          </cell>
          <cell r="AF155">
            <v>0</v>
          </cell>
          <cell r="AG155">
            <v>0</v>
          </cell>
          <cell r="AH155" t="str">
            <v>確定</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t="str">
            <v>株式会社大三洋行</v>
          </cell>
          <cell r="BL155" t="str">
            <v>代表取締役</v>
          </cell>
          <cell r="BM155" t="str">
            <v>加藤芳武</v>
          </cell>
          <cell r="BN155" t="str">
            <v>108-0075</v>
          </cell>
          <cell r="BO155" t="str">
            <v>東京都港区港南2丁目5番11号</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row>
        <row r="156">
          <cell r="A156">
            <v>154</v>
          </cell>
          <cell r="B156" t="str">
            <v>確定</v>
          </cell>
          <cell r="C156" t="str">
            <v>新規</v>
          </cell>
          <cell r="D156" t="str">
            <v>和民</v>
          </cell>
          <cell r="E156" t="str">
            <v>新越谷駅前</v>
          </cell>
          <cell r="F156" t="str">
            <v>確定</v>
          </cell>
          <cell r="G156">
            <v>0</v>
          </cell>
          <cell r="H156">
            <v>36661</v>
          </cell>
          <cell r="I156" t="str">
            <v>確定</v>
          </cell>
          <cell r="J156">
            <v>36654</v>
          </cell>
          <cell r="K156">
            <v>0.45833333333333331</v>
          </cell>
          <cell r="L156">
            <v>0</v>
          </cell>
          <cell r="M156">
            <v>0</v>
          </cell>
          <cell r="N156" t="str">
            <v>343-0845</v>
          </cell>
          <cell r="O156" t="str">
            <v>埼玉県越谷市南越谷１－１９－３</v>
          </cell>
          <cell r="P156" t="str">
            <v>確定</v>
          </cell>
          <cell r="Q156" t="str">
            <v>パインズビル４階</v>
          </cell>
          <cell r="R156" t="str">
            <v>確定</v>
          </cell>
          <cell r="S156">
            <v>0</v>
          </cell>
          <cell r="T156">
            <v>0</v>
          </cell>
          <cell r="U156">
            <v>1</v>
          </cell>
          <cell r="V156">
            <v>87.5</v>
          </cell>
          <cell r="W156" t="str">
            <v>確定</v>
          </cell>
          <cell r="X156">
            <v>1</v>
          </cell>
          <cell r="Y156" t="str">
            <v>年中無休</v>
          </cell>
          <cell r="Z156" t="str">
            <v>17:00～翌日3:00　金土曜及び祝祭日の前日は5:00迄</v>
          </cell>
          <cell r="AA156" t="str">
            <v>0489-90-4460</v>
          </cell>
          <cell r="AB156" t="str">
            <v>0489-90-4461</v>
          </cell>
          <cell r="AC156" t="str">
            <v>0489-85-5388</v>
          </cell>
          <cell r="AD156">
            <v>12400</v>
          </cell>
          <cell r="AE156">
            <v>0</v>
          </cell>
          <cell r="AF156">
            <v>0</v>
          </cell>
          <cell r="AG156">
            <v>0</v>
          </cell>
          <cell r="AH156" t="str">
            <v>確定</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t="str">
            <v>小松久代</v>
          </cell>
          <cell r="BN156" t="str">
            <v>180-0012</v>
          </cell>
          <cell r="BO156" t="str">
            <v>東京都武蔵野市緑町2-3-A9-408号</v>
          </cell>
        </row>
        <row r="157">
          <cell r="A157">
            <v>155</v>
          </cell>
          <cell r="B157" t="str">
            <v>確定</v>
          </cell>
          <cell r="C157" t="str">
            <v>新規</v>
          </cell>
          <cell r="D157" t="str">
            <v>和民</v>
          </cell>
          <cell r="E157" t="str">
            <v>武蔵小山</v>
          </cell>
          <cell r="F157" t="str">
            <v>確定</v>
          </cell>
          <cell r="G157">
            <v>0</v>
          </cell>
          <cell r="H157">
            <v>36663</v>
          </cell>
          <cell r="I157" t="str">
            <v>確定</v>
          </cell>
          <cell r="J157">
            <v>36658</v>
          </cell>
          <cell r="K157">
            <v>0.45833333333333331</v>
          </cell>
          <cell r="L157">
            <v>0</v>
          </cell>
          <cell r="M157">
            <v>0</v>
          </cell>
          <cell r="N157" t="str">
            <v>142-0062</v>
          </cell>
          <cell r="O157" t="str">
            <v>東京都品川区小山３－２１－１９</v>
          </cell>
          <cell r="P157" t="str">
            <v>確定</v>
          </cell>
          <cell r="Q157" t="str">
            <v>武蔵小山クレール２階</v>
          </cell>
          <cell r="R157" t="str">
            <v>確定</v>
          </cell>
          <cell r="S157">
            <v>0</v>
          </cell>
          <cell r="T157">
            <v>0</v>
          </cell>
          <cell r="U157">
            <v>2</v>
          </cell>
          <cell r="V157">
            <v>121.8</v>
          </cell>
          <cell r="W157" t="str">
            <v>確定</v>
          </cell>
          <cell r="X157">
            <v>1</v>
          </cell>
          <cell r="Y157" t="str">
            <v>年中無休</v>
          </cell>
          <cell r="Z157" t="str">
            <v>17:00～翌日3:00　金土曜及び祝祭日の前日は5:00迄</v>
          </cell>
          <cell r="AA157" t="str">
            <v>03-5751-8291</v>
          </cell>
          <cell r="AB157" t="str">
            <v>03-5751-8292</v>
          </cell>
          <cell r="AC157" t="str">
            <v>03-5498-3759</v>
          </cell>
          <cell r="AD157">
            <v>17000</v>
          </cell>
          <cell r="AE157">
            <v>0</v>
          </cell>
          <cell r="AF157">
            <v>0</v>
          </cell>
          <cell r="AG157">
            <v>0</v>
          </cell>
          <cell r="AH157" t="str">
            <v>確定</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t="str">
            <v>金子健治</v>
          </cell>
          <cell r="BN157" t="str">
            <v>176-0003</v>
          </cell>
          <cell r="BO157" t="str">
            <v>東京都練馬区羽沢3-21</v>
          </cell>
        </row>
        <row r="158">
          <cell r="A158">
            <v>156</v>
          </cell>
          <cell r="B158" t="str">
            <v>確定</v>
          </cell>
          <cell r="C158" t="str">
            <v>ﾘﾛｹｲﾄ</v>
          </cell>
          <cell r="D158" t="str">
            <v>和民</v>
          </cell>
          <cell r="E158" t="str">
            <v>青葉台</v>
          </cell>
          <cell r="F158" t="str">
            <v>確定</v>
          </cell>
          <cell r="G158">
            <v>0</v>
          </cell>
          <cell r="H158">
            <v>36671</v>
          </cell>
          <cell r="I158" t="str">
            <v>確定</v>
          </cell>
          <cell r="J158">
            <v>36666</v>
          </cell>
          <cell r="K158">
            <v>0.45833333333333331</v>
          </cell>
          <cell r="L158">
            <v>0</v>
          </cell>
          <cell r="M158">
            <v>0</v>
          </cell>
          <cell r="N158" t="str">
            <v>227-0062</v>
          </cell>
          <cell r="O158" t="str">
            <v>神奈川県横浜市青葉区青葉台２－８－２０</v>
          </cell>
          <cell r="P158" t="str">
            <v>確定</v>
          </cell>
          <cell r="Q158" t="str">
            <v>パルテ青葉台３階</v>
          </cell>
          <cell r="R158" t="str">
            <v>確定</v>
          </cell>
          <cell r="S158">
            <v>0</v>
          </cell>
          <cell r="T158">
            <v>0</v>
          </cell>
          <cell r="U158">
            <v>3</v>
          </cell>
          <cell r="V158">
            <v>124.64</v>
          </cell>
          <cell r="W158" t="str">
            <v>確定</v>
          </cell>
          <cell r="X158">
            <v>1</v>
          </cell>
          <cell r="Y158" t="str">
            <v>年中無休</v>
          </cell>
          <cell r="Z158" t="str">
            <v>17:00～翌日3:00　金土曜及び祝祭日の前日は5:00迄</v>
          </cell>
          <cell r="AA158" t="str">
            <v>045-988-1518</v>
          </cell>
          <cell r="AB158" t="str">
            <v>045-988-1519</v>
          </cell>
          <cell r="AC158" t="str">
            <v>045-986-2920</v>
          </cell>
          <cell r="AD158">
            <v>18000</v>
          </cell>
          <cell r="AE158">
            <v>0</v>
          </cell>
          <cell r="AF158">
            <v>0</v>
          </cell>
          <cell r="AG158">
            <v>0</v>
          </cell>
          <cell r="AH158" t="str">
            <v>確定</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t="str">
            <v>日産不動産株式会社</v>
          </cell>
          <cell r="BL158" t="str">
            <v>取締役社長</v>
          </cell>
          <cell r="BM158" t="str">
            <v>木島孝蔵</v>
          </cell>
          <cell r="BN158" t="str">
            <v>104-0061</v>
          </cell>
          <cell r="BO158" t="str">
            <v>東京都中央区銀座7丁目17番2号</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row>
        <row r="159">
          <cell r="A159">
            <v>157</v>
          </cell>
          <cell r="B159" t="str">
            <v>確定</v>
          </cell>
          <cell r="C159" t="str">
            <v>新規</v>
          </cell>
          <cell r="D159" t="str">
            <v>和民</v>
          </cell>
          <cell r="E159" t="str">
            <v>平塚</v>
          </cell>
          <cell r="F159" t="str">
            <v>確定</v>
          </cell>
          <cell r="G159">
            <v>0</v>
          </cell>
          <cell r="H159">
            <v>36678</v>
          </cell>
          <cell r="I159" t="str">
            <v>確定</v>
          </cell>
          <cell r="J159">
            <v>36673</v>
          </cell>
          <cell r="K159">
            <v>0.45833333333333331</v>
          </cell>
          <cell r="L159">
            <v>0</v>
          </cell>
          <cell r="M159">
            <v>0</v>
          </cell>
          <cell r="N159" t="str">
            <v>254-0043</v>
          </cell>
          <cell r="O159" t="str">
            <v>神奈川県平塚市紅谷町９－７</v>
          </cell>
          <cell r="P159" t="str">
            <v>確定</v>
          </cell>
          <cell r="Q159" t="str">
            <v>１、２階</v>
          </cell>
          <cell r="R159" t="str">
            <v>確定</v>
          </cell>
          <cell r="S159">
            <v>0</v>
          </cell>
          <cell r="T159">
            <v>0</v>
          </cell>
          <cell r="U159">
            <v>2</v>
          </cell>
          <cell r="V159">
            <v>80</v>
          </cell>
          <cell r="W159" t="str">
            <v>確定</v>
          </cell>
          <cell r="X159">
            <v>2</v>
          </cell>
          <cell r="Y159" t="str">
            <v>年中無休</v>
          </cell>
          <cell r="Z159" t="str">
            <v>17:00～翌日3:00　金土曜及び祝祭日の前日は5:00迄</v>
          </cell>
          <cell r="AA159" t="str">
            <v>0463-25-6331</v>
          </cell>
          <cell r="AB159" t="str">
            <v>0463-25-6332</v>
          </cell>
          <cell r="AC159" t="str">
            <v>0463-23-7831</v>
          </cell>
          <cell r="AD159">
            <v>14000</v>
          </cell>
          <cell r="AE159">
            <v>0</v>
          </cell>
          <cell r="AF159">
            <v>0</v>
          </cell>
          <cell r="AG159">
            <v>0</v>
          </cell>
          <cell r="AH159" t="str">
            <v>確定</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t="str">
            <v>株式会社つるや</v>
          </cell>
          <cell r="BL159" t="str">
            <v>代表取締役</v>
          </cell>
          <cell r="BM159" t="str">
            <v>大木マスミ</v>
          </cell>
          <cell r="BN159" t="str">
            <v>254－0042</v>
          </cell>
          <cell r="BO159" t="str">
            <v>神奈川県平塚市明石町6-13</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row>
        <row r="160">
          <cell r="A160">
            <v>158</v>
          </cell>
          <cell r="B160" t="str">
            <v>確定</v>
          </cell>
          <cell r="C160" t="str">
            <v>新規</v>
          </cell>
          <cell r="D160" t="str">
            <v>和民</v>
          </cell>
          <cell r="E160" t="str">
            <v>船橋南口</v>
          </cell>
          <cell r="F160" t="str">
            <v>確定</v>
          </cell>
          <cell r="G160">
            <v>0</v>
          </cell>
          <cell r="H160">
            <v>36682</v>
          </cell>
          <cell r="I160" t="str">
            <v>確定</v>
          </cell>
          <cell r="J160">
            <v>36677</v>
          </cell>
          <cell r="K160">
            <v>0.45833333333333331</v>
          </cell>
          <cell r="L160">
            <v>0</v>
          </cell>
          <cell r="M160">
            <v>0</v>
          </cell>
          <cell r="N160" t="str">
            <v>273-0005</v>
          </cell>
          <cell r="O160" t="str">
            <v>千葉県船橋市本町１－７－６</v>
          </cell>
          <cell r="P160" t="str">
            <v>確定</v>
          </cell>
          <cell r="Q160" t="str">
            <v>ドリーム船橋ビル３階</v>
          </cell>
          <cell r="R160" t="str">
            <v>確定</v>
          </cell>
          <cell r="S160">
            <v>0</v>
          </cell>
          <cell r="T160">
            <v>0</v>
          </cell>
          <cell r="U160">
            <v>2</v>
          </cell>
          <cell r="V160">
            <v>156.94999999999999</v>
          </cell>
          <cell r="W160" t="str">
            <v>確定</v>
          </cell>
          <cell r="X160">
            <v>1</v>
          </cell>
          <cell r="Y160" t="str">
            <v>年中無休</v>
          </cell>
          <cell r="Z160" t="str">
            <v>17:00～翌日3:00　金土曜及び祝祭日の前日は5:00迄</v>
          </cell>
          <cell r="AA160" t="str">
            <v>047-420-7288</v>
          </cell>
          <cell r="AB160" t="str">
            <v>047-420-7289</v>
          </cell>
          <cell r="AC160" t="str">
            <v>047-437-3919</v>
          </cell>
          <cell r="AD160">
            <v>18000</v>
          </cell>
          <cell r="AE160">
            <v>0</v>
          </cell>
          <cell r="AF160">
            <v>0</v>
          </cell>
          <cell r="AG160">
            <v>0</v>
          </cell>
          <cell r="AH160" t="str">
            <v>確定</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t="str">
            <v>ﾄﾞﾘｰﾑ興産株式会社</v>
          </cell>
          <cell r="BL160" t="str">
            <v>代表取締役</v>
          </cell>
          <cell r="BM160" t="str">
            <v>岡本清秋</v>
          </cell>
          <cell r="BN160" t="str">
            <v>105－0011</v>
          </cell>
          <cell r="BO160" t="str">
            <v>東京都港区芝公園2丁目4番1号</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row>
        <row r="161">
          <cell r="A161">
            <v>159</v>
          </cell>
          <cell r="B161" t="str">
            <v>確定</v>
          </cell>
          <cell r="C161" t="str">
            <v>新規</v>
          </cell>
          <cell r="D161" t="str">
            <v>和民</v>
          </cell>
          <cell r="E161" t="str">
            <v>高島平駅前</v>
          </cell>
          <cell r="F161" t="str">
            <v>確定</v>
          </cell>
          <cell r="G161">
            <v>0</v>
          </cell>
          <cell r="H161">
            <v>36703</v>
          </cell>
          <cell r="I161" t="str">
            <v>確定</v>
          </cell>
          <cell r="J161">
            <v>36698</v>
          </cell>
          <cell r="K161">
            <v>0.45833333333333331</v>
          </cell>
          <cell r="L161">
            <v>0</v>
          </cell>
          <cell r="M161">
            <v>0</v>
          </cell>
          <cell r="N161" t="str">
            <v>175-0082</v>
          </cell>
          <cell r="O161" t="str">
            <v>東京都板橋区高島平８－１３－８</v>
          </cell>
          <cell r="P161" t="str">
            <v>確定</v>
          </cell>
          <cell r="Q161" t="str">
            <v>北野第一ビル地下１階</v>
          </cell>
          <cell r="R161" t="str">
            <v>確定</v>
          </cell>
          <cell r="S161">
            <v>0</v>
          </cell>
          <cell r="T161">
            <v>0</v>
          </cell>
          <cell r="U161">
            <v>0</v>
          </cell>
          <cell r="V161">
            <v>65</v>
          </cell>
          <cell r="W161" t="str">
            <v>確定</v>
          </cell>
          <cell r="X161">
            <v>1</v>
          </cell>
          <cell r="Y161" t="str">
            <v>年中無休</v>
          </cell>
          <cell r="Z161" t="str">
            <v>17:00～翌日3:00　金土曜及び祝祭日の前日は5:00迄</v>
          </cell>
          <cell r="AA161" t="str">
            <v>03-5921-2348</v>
          </cell>
          <cell r="AB161" t="str">
            <v>03-5921-2349</v>
          </cell>
          <cell r="AC161" t="str">
            <v>03-3559-3840</v>
          </cell>
          <cell r="AD161">
            <v>10000</v>
          </cell>
          <cell r="AE161">
            <v>0</v>
          </cell>
          <cell r="AF161">
            <v>0</v>
          </cell>
          <cell r="AG161">
            <v>0</v>
          </cell>
          <cell r="AH161" t="str">
            <v>確定</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t="str">
            <v>徳正商事株式会社</v>
          </cell>
          <cell r="BL161" t="str">
            <v>代表取締役</v>
          </cell>
          <cell r="BM161" t="str">
            <v>加藤次男</v>
          </cell>
          <cell r="BN161" t="str">
            <v>175－0083</v>
          </cell>
          <cell r="BO161" t="str">
            <v>東京都板橋区徳丸5-22-1</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row>
        <row r="162">
          <cell r="A162">
            <v>160</v>
          </cell>
          <cell r="B162" t="str">
            <v>確定</v>
          </cell>
          <cell r="C162" t="str">
            <v>新規</v>
          </cell>
          <cell r="D162" t="str">
            <v>和民</v>
          </cell>
          <cell r="E162" t="str">
            <v>祖師谷大蔵駅前</v>
          </cell>
          <cell r="F162" t="str">
            <v>確定</v>
          </cell>
          <cell r="G162">
            <v>0</v>
          </cell>
          <cell r="H162">
            <v>36703</v>
          </cell>
          <cell r="I162" t="str">
            <v>確定</v>
          </cell>
          <cell r="J162">
            <v>36698</v>
          </cell>
          <cell r="K162">
            <v>0.45833333333333331</v>
          </cell>
          <cell r="L162">
            <v>0</v>
          </cell>
          <cell r="M162">
            <v>0</v>
          </cell>
          <cell r="N162" t="str">
            <v>157-0073</v>
          </cell>
          <cell r="O162" t="str">
            <v>東京都世田谷区砧８－１０－１</v>
          </cell>
          <cell r="P162" t="str">
            <v>確定</v>
          </cell>
          <cell r="Q162" t="str">
            <v>プラッツ砧１、２階</v>
          </cell>
          <cell r="R162" t="str">
            <v>確定</v>
          </cell>
          <cell r="S162">
            <v>0</v>
          </cell>
          <cell r="T162">
            <v>0</v>
          </cell>
          <cell r="U162">
            <v>0</v>
          </cell>
          <cell r="V162">
            <v>77.02</v>
          </cell>
          <cell r="W162" t="str">
            <v>確定</v>
          </cell>
          <cell r="X162">
            <v>2</v>
          </cell>
          <cell r="Y162" t="str">
            <v>年中無休</v>
          </cell>
          <cell r="Z162" t="str">
            <v>17:00～翌日3:00　金土曜及び祝祭日の前日は5:00迄</v>
          </cell>
          <cell r="AA162" t="str">
            <v>03-5494-5211</v>
          </cell>
          <cell r="AB162" t="str">
            <v>03-5494-5212</v>
          </cell>
          <cell r="AC162" t="str">
            <v>03-3416-5367</v>
          </cell>
          <cell r="AD162">
            <v>12500</v>
          </cell>
          <cell r="AE162">
            <v>0</v>
          </cell>
          <cell r="AF162">
            <v>0</v>
          </cell>
          <cell r="AG162">
            <v>0</v>
          </cell>
          <cell r="AH162" t="str">
            <v>確定</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t="str">
            <v>有限会社渡辺興産</v>
          </cell>
          <cell r="BL162" t="str">
            <v>代表取締役</v>
          </cell>
          <cell r="BM162" t="str">
            <v>中野敦子</v>
          </cell>
          <cell r="BN162" t="str">
            <v>157－0065</v>
          </cell>
          <cell r="BO162" t="str">
            <v>東京都世田谷区上祖師谷5丁目13番13号</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row>
        <row r="163">
          <cell r="A163">
            <v>161</v>
          </cell>
          <cell r="B163" t="str">
            <v>確定</v>
          </cell>
          <cell r="C163" t="str">
            <v>新規</v>
          </cell>
          <cell r="D163" t="str">
            <v>和民</v>
          </cell>
          <cell r="E163" t="str">
            <v>元住吉ブレーメン通り</v>
          </cell>
          <cell r="F163" t="str">
            <v>確定</v>
          </cell>
          <cell r="G163">
            <v>0</v>
          </cell>
          <cell r="H163">
            <v>36708</v>
          </cell>
          <cell r="I163" t="str">
            <v>確定</v>
          </cell>
          <cell r="J163">
            <v>36703</v>
          </cell>
          <cell r="K163">
            <v>0.45833333333333331</v>
          </cell>
          <cell r="L163">
            <v>0</v>
          </cell>
          <cell r="M163">
            <v>0</v>
          </cell>
          <cell r="N163" t="str">
            <v>211-0025</v>
          </cell>
          <cell r="O163" t="str">
            <v>神奈川県川崎市中原区木月４３５</v>
          </cell>
          <cell r="P163" t="str">
            <v>確定</v>
          </cell>
          <cell r="Q163" t="str">
            <v>青木ビル２階</v>
          </cell>
          <cell r="R163" t="str">
            <v>確定</v>
          </cell>
          <cell r="S163">
            <v>0</v>
          </cell>
          <cell r="T163">
            <v>0</v>
          </cell>
          <cell r="U163">
            <v>2</v>
          </cell>
          <cell r="V163">
            <v>70</v>
          </cell>
          <cell r="W163" t="str">
            <v>確定</v>
          </cell>
          <cell r="X163">
            <v>1</v>
          </cell>
          <cell r="Y163" t="str">
            <v>年中無休</v>
          </cell>
          <cell r="Z163" t="str">
            <v>17:00～翌日3:00　金土曜及び祝祭日の前日は5:00迄</v>
          </cell>
          <cell r="AA163" t="str">
            <v>044-431-1190</v>
          </cell>
          <cell r="AB163" t="str">
            <v>044-431-1191</v>
          </cell>
          <cell r="AC163" t="str">
            <v>044-422-9001</v>
          </cell>
          <cell r="AD163">
            <v>12500</v>
          </cell>
          <cell r="AE163">
            <v>0</v>
          </cell>
          <cell r="AF163">
            <v>0</v>
          </cell>
          <cell r="AG163">
            <v>0</v>
          </cell>
          <cell r="AH163" t="str">
            <v>確定</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t="str">
            <v>青木豊之助</v>
          </cell>
          <cell r="BN163" t="str">
            <v>211－0025</v>
          </cell>
          <cell r="BO163" t="str">
            <v>神奈川県川崎市中原区木月435番地</v>
          </cell>
        </row>
        <row r="164">
          <cell r="A164">
            <v>162</v>
          </cell>
          <cell r="B164" t="str">
            <v>確定</v>
          </cell>
          <cell r="C164" t="str">
            <v>新規</v>
          </cell>
          <cell r="D164" t="str">
            <v>和民</v>
          </cell>
          <cell r="E164" t="str">
            <v>学芸大学駅前</v>
          </cell>
          <cell r="F164" t="str">
            <v>確定</v>
          </cell>
          <cell r="G164">
            <v>0</v>
          </cell>
          <cell r="H164">
            <v>36713</v>
          </cell>
          <cell r="I164" t="str">
            <v>確定</v>
          </cell>
          <cell r="J164">
            <v>36708</v>
          </cell>
          <cell r="K164">
            <v>0.45833333333333331</v>
          </cell>
          <cell r="L164">
            <v>0</v>
          </cell>
          <cell r="M164">
            <v>0</v>
          </cell>
          <cell r="N164" t="str">
            <v>152-0004</v>
          </cell>
          <cell r="O164" t="str">
            <v>東京都目黒区鷹番３－７－９</v>
          </cell>
          <cell r="P164" t="str">
            <v>確定</v>
          </cell>
          <cell r="Q164" t="str">
            <v>リューワビル２階</v>
          </cell>
          <cell r="R164" t="str">
            <v>確定</v>
          </cell>
          <cell r="S164" t="str">
            <v>東横線</v>
          </cell>
          <cell r="T164" t="str">
            <v>学芸大学駅</v>
          </cell>
          <cell r="U164">
            <v>1</v>
          </cell>
          <cell r="V164">
            <v>98.56</v>
          </cell>
          <cell r="W164" t="str">
            <v>確定</v>
          </cell>
          <cell r="X164">
            <v>1</v>
          </cell>
          <cell r="Y164" t="str">
            <v>年中無休</v>
          </cell>
          <cell r="Z164" t="str">
            <v>17:00～翌日3:00　金土曜及び祝祭日の前日は5:00迄</v>
          </cell>
          <cell r="AA164" t="str">
            <v>03-5725-7415</v>
          </cell>
          <cell r="AB164" t="str">
            <v>03-5725-7416</v>
          </cell>
          <cell r="AC164" t="str">
            <v>03-3712-7489</v>
          </cell>
          <cell r="AD164">
            <v>13000</v>
          </cell>
          <cell r="AE164">
            <v>0</v>
          </cell>
          <cell r="AF164">
            <v>0</v>
          </cell>
          <cell r="AG164">
            <v>0</v>
          </cell>
          <cell r="AH164" t="str">
            <v>確定</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t="str">
            <v>小杉旭人</v>
          </cell>
          <cell r="BN164" t="str">
            <v>152-0004</v>
          </cell>
          <cell r="BO164" t="str">
            <v>東京都目黒区鷹番2丁目20番15号</v>
          </cell>
        </row>
        <row r="165">
          <cell r="A165">
            <v>163</v>
          </cell>
          <cell r="B165" t="str">
            <v>確定</v>
          </cell>
          <cell r="C165" t="str">
            <v>新規</v>
          </cell>
          <cell r="D165" t="str">
            <v>和民</v>
          </cell>
          <cell r="E165" t="str">
            <v>新宿大ガード</v>
          </cell>
          <cell r="F165" t="str">
            <v>確定</v>
          </cell>
          <cell r="G165">
            <v>0</v>
          </cell>
          <cell r="H165">
            <v>36717</v>
          </cell>
          <cell r="I165" t="str">
            <v>確定</v>
          </cell>
          <cell r="J165">
            <v>36712</v>
          </cell>
          <cell r="K165">
            <v>0.45833333333333331</v>
          </cell>
          <cell r="L165">
            <v>0</v>
          </cell>
          <cell r="M165">
            <v>0</v>
          </cell>
          <cell r="N165" t="str">
            <v>160-0023</v>
          </cell>
          <cell r="O165" t="str">
            <v>東京都新宿区西新宿１－３－１</v>
          </cell>
          <cell r="P165" t="str">
            <v>確定</v>
          </cell>
          <cell r="Q165" t="str">
            <v>新宿サン・フラワービル９、１０階</v>
          </cell>
          <cell r="R165" t="str">
            <v>確定</v>
          </cell>
          <cell r="S165">
            <v>0</v>
          </cell>
          <cell r="T165">
            <v>0</v>
          </cell>
          <cell r="U165">
            <v>2</v>
          </cell>
          <cell r="V165">
            <v>112.2</v>
          </cell>
          <cell r="W165" t="str">
            <v>確定</v>
          </cell>
          <cell r="X165">
            <v>2</v>
          </cell>
          <cell r="Y165" t="str">
            <v>年中無休</v>
          </cell>
          <cell r="Z165" t="str">
            <v>17:00～翌日3:00　金土曜及び祝祭日の前日は5:00迄</v>
          </cell>
          <cell r="AA165" t="str">
            <v>03-5908-3150</v>
          </cell>
          <cell r="AB165" t="str">
            <v>03-5908-3170</v>
          </cell>
          <cell r="AC165" t="str">
            <v>03-3343-1648</v>
          </cell>
          <cell r="AD165">
            <v>28000</v>
          </cell>
          <cell r="AE165">
            <v>0</v>
          </cell>
          <cell r="AF165">
            <v>0</v>
          </cell>
          <cell r="AG165">
            <v>0</v>
          </cell>
          <cell r="AH165" t="str">
            <v>確定</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t="str">
            <v>代表取締役</v>
          </cell>
          <cell r="BM165" t="str">
            <v>安部和子</v>
          </cell>
          <cell r="BN165" t="str">
            <v>160-0023</v>
          </cell>
          <cell r="BO165" t="str">
            <v>東京都新宿区西新宿1-3-1</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row>
        <row r="166">
          <cell r="A166">
            <v>164</v>
          </cell>
          <cell r="B166" t="str">
            <v>確定</v>
          </cell>
          <cell r="C166" t="str">
            <v>ﾘﾛｹｲﾄ</v>
          </cell>
          <cell r="D166" t="str">
            <v>和民</v>
          </cell>
          <cell r="E166" t="str">
            <v>武蔵小金井北口</v>
          </cell>
          <cell r="F166" t="str">
            <v>確定</v>
          </cell>
          <cell r="G166">
            <v>0</v>
          </cell>
          <cell r="H166">
            <v>36722</v>
          </cell>
          <cell r="I166" t="str">
            <v>確定</v>
          </cell>
          <cell r="J166">
            <v>36717</v>
          </cell>
          <cell r="K166">
            <v>0.45833333333333331</v>
          </cell>
          <cell r="L166">
            <v>0</v>
          </cell>
          <cell r="M166">
            <v>0</v>
          </cell>
          <cell r="N166" t="str">
            <v>184-0004</v>
          </cell>
          <cell r="O166" t="str">
            <v>東京都小金井市本町５－１８－６</v>
          </cell>
          <cell r="P166" t="str">
            <v>確定</v>
          </cell>
          <cell r="Q166" t="str">
            <v>２、３階</v>
          </cell>
          <cell r="R166" t="str">
            <v>確定</v>
          </cell>
          <cell r="S166">
            <v>0</v>
          </cell>
          <cell r="T166">
            <v>0</v>
          </cell>
          <cell r="U166">
            <v>3</v>
          </cell>
          <cell r="V166">
            <v>92</v>
          </cell>
          <cell r="W166" t="str">
            <v>確定</v>
          </cell>
          <cell r="X166">
            <v>2</v>
          </cell>
          <cell r="Y166" t="str">
            <v>年中無休</v>
          </cell>
          <cell r="Z166" t="str">
            <v>17:00～翌日3:00　金土曜及び祝祭日の前日は5:00迄</v>
          </cell>
          <cell r="AA166" t="str">
            <v>042-382-5822</v>
          </cell>
          <cell r="AB166" t="str">
            <v>042-382-5823</v>
          </cell>
          <cell r="AC166" t="str">
            <v>042-383-1825</v>
          </cell>
          <cell r="AD166">
            <v>15500</v>
          </cell>
          <cell r="AE166">
            <v>0</v>
          </cell>
          <cell r="AF166">
            <v>0</v>
          </cell>
          <cell r="AG166">
            <v>0</v>
          </cell>
          <cell r="AH166" t="str">
            <v>確定</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代表取締役</v>
          </cell>
          <cell r="BM166" t="str">
            <v>銭場茂</v>
          </cell>
          <cell r="BN166" t="str">
            <v>160-0023</v>
          </cell>
          <cell r="BO166" t="str">
            <v>東京都新宿区西新宿8-2-25NSプラザ新宿ビル2F</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row>
        <row r="167">
          <cell r="A167">
            <v>165</v>
          </cell>
          <cell r="B167" t="str">
            <v>確定</v>
          </cell>
          <cell r="C167" t="str">
            <v>新規</v>
          </cell>
          <cell r="D167" t="str">
            <v>和民</v>
          </cell>
          <cell r="E167" t="str">
            <v>八千代台駅前</v>
          </cell>
          <cell r="F167" t="str">
            <v>確定</v>
          </cell>
          <cell r="G167">
            <v>0</v>
          </cell>
          <cell r="H167">
            <v>36726</v>
          </cell>
          <cell r="I167" t="str">
            <v>確定</v>
          </cell>
          <cell r="J167">
            <v>36721</v>
          </cell>
          <cell r="K167">
            <v>0.45833333333333331</v>
          </cell>
          <cell r="L167">
            <v>0</v>
          </cell>
          <cell r="M167">
            <v>0</v>
          </cell>
          <cell r="N167" t="str">
            <v>262-0018</v>
          </cell>
          <cell r="O167" t="str">
            <v>千葉県八千代市八千代台南１－１</v>
          </cell>
          <cell r="P167" t="str">
            <v>確定</v>
          </cell>
          <cell r="Q167" t="str">
            <v>曽根ビル３階</v>
          </cell>
          <cell r="R167" t="str">
            <v>確定</v>
          </cell>
          <cell r="S167">
            <v>0</v>
          </cell>
          <cell r="T167">
            <v>0</v>
          </cell>
          <cell r="U167">
            <v>1</v>
          </cell>
          <cell r="V167">
            <v>81.099999999999994</v>
          </cell>
          <cell r="W167" t="str">
            <v>確定</v>
          </cell>
          <cell r="X167">
            <v>1</v>
          </cell>
          <cell r="Y167" t="str">
            <v>年中無休</v>
          </cell>
          <cell r="Z167" t="str">
            <v>17:00～翌日3:00　金土曜及び祝祭日の前日は5:00迄</v>
          </cell>
          <cell r="AA167" t="str">
            <v>047-481-3381</v>
          </cell>
          <cell r="AB167" t="str">
            <v>047-481-3382</v>
          </cell>
          <cell r="AC167" t="str">
            <v>047-487-3211</v>
          </cell>
          <cell r="AD167">
            <v>12000</v>
          </cell>
          <cell r="AE167">
            <v>0</v>
          </cell>
          <cell r="AF167">
            <v>0</v>
          </cell>
          <cell r="AG167">
            <v>0</v>
          </cell>
          <cell r="AH167" t="str">
            <v>確定</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t="str">
            <v>代表取締役</v>
          </cell>
          <cell r="BM167" t="str">
            <v>宍倉弘</v>
          </cell>
          <cell r="BN167" t="str">
            <v>262-0018</v>
          </cell>
          <cell r="BO167" t="str">
            <v>千葉県千葉市花見川区畑町1267番地</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row>
        <row r="168">
          <cell r="A168">
            <v>166</v>
          </cell>
          <cell r="B168" t="str">
            <v>確定</v>
          </cell>
          <cell r="C168" t="str">
            <v>新規</v>
          </cell>
          <cell r="D168" t="str">
            <v>和民</v>
          </cell>
          <cell r="E168" t="str">
            <v>ＪＲ国分寺北口駅前</v>
          </cell>
          <cell r="F168" t="str">
            <v>確定</v>
          </cell>
          <cell r="G168">
            <v>0</v>
          </cell>
          <cell r="H168">
            <v>36748</v>
          </cell>
          <cell r="I168" t="str">
            <v>確定</v>
          </cell>
          <cell r="J168">
            <v>36743</v>
          </cell>
          <cell r="K168">
            <v>0.45833333333333331</v>
          </cell>
          <cell r="L168">
            <v>0</v>
          </cell>
          <cell r="M168">
            <v>0</v>
          </cell>
          <cell r="N168" t="str">
            <v>185-0012</v>
          </cell>
          <cell r="O168" t="str">
            <v>東京都国分寺市本町２－１０－６</v>
          </cell>
          <cell r="P168" t="str">
            <v>確定</v>
          </cell>
          <cell r="Q168" t="str">
            <v>機萬第２ビル２階</v>
          </cell>
          <cell r="R168" t="str">
            <v>確定</v>
          </cell>
          <cell r="S168">
            <v>0</v>
          </cell>
          <cell r="T168">
            <v>0</v>
          </cell>
          <cell r="U168">
            <v>1</v>
          </cell>
          <cell r="V168">
            <v>86.19</v>
          </cell>
          <cell r="W168" t="str">
            <v>確定</v>
          </cell>
          <cell r="X168">
            <v>1</v>
          </cell>
          <cell r="Y168" t="str">
            <v>年中無休</v>
          </cell>
          <cell r="Z168" t="str">
            <v>17:00～翌日3:00　金土曜及び祝祭日の前日は5:00迄</v>
          </cell>
          <cell r="AA168" t="str">
            <v>042-359-6081</v>
          </cell>
          <cell r="AB168" t="str">
            <v>042-359-6082</v>
          </cell>
          <cell r="AC168" t="str">
            <v>042-328-0447</v>
          </cell>
          <cell r="AD168">
            <v>15000</v>
          </cell>
          <cell r="AE168">
            <v>0</v>
          </cell>
          <cell r="AF168">
            <v>0</v>
          </cell>
          <cell r="AG168">
            <v>0</v>
          </cell>
          <cell r="AH168" t="str">
            <v>確定</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t="str">
            <v>代表取締役</v>
          </cell>
          <cell r="BM168" t="str">
            <v>内野孝治</v>
          </cell>
          <cell r="BN168" t="str">
            <v>182-0012</v>
          </cell>
          <cell r="BO168" t="str">
            <v>東京都国分寺市本町2-10-2</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row>
        <row r="169">
          <cell r="A169">
            <v>167</v>
          </cell>
          <cell r="B169" t="str">
            <v>確定</v>
          </cell>
          <cell r="C169" t="str">
            <v>新規</v>
          </cell>
          <cell r="D169" t="str">
            <v>和民</v>
          </cell>
          <cell r="E169" t="str">
            <v>ＪＲ市川北口駅前</v>
          </cell>
          <cell r="F169" t="str">
            <v>確定</v>
          </cell>
          <cell r="G169">
            <v>0</v>
          </cell>
          <cell r="H169">
            <v>36759</v>
          </cell>
          <cell r="I169" t="str">
            <v>確定</v>
          </cell>
          <cell r="J169">
            <v>36754</v>
          </cell>
          <cell r="K169">
            <v>0.45833333333333331</v>
          </cell>
          <cell r="L169">
            <v>0</v>
          </cell>
          <cell r="M169">
            <v>0</v>
          </cell>
          <cell r="N169" t="str">
            <v>272-0034</v>
          </cell>
          <cell r="O169" t="str">
            <v>千葉県市川市市川１－７－６</v>
          </cell>
          <cell r="P169" t="str">
            <v>確定</v>
          </cell>
          <cell r="Q169" t="str">
            <v>愛愛ビル地下１階</v>
          </cell>
          <cell r="R169" t="str">
            <v>確定</v>
          </cell>
          <cell r="S169">
            <v>0</v>
          </cell>
          <cell r="T169">
            <v>0</v>
          </cell>
          <cell r="U169">
            <v>1</v>
          </cell>
          <cell r="V169">
            <v>74.760000000000005</v>
          </cell>
          <cell r="W169" t="str">
            <v>確定</v>
          </cell>
          <cell r="X169">
            <v>1</v>
          </cell>
          <cell r="Y169" t="str">
            <v>年中無休</v>
          </cell>
          <cell r="Z169" t="str">
            <v>17:00～翌日3:00　金土曜及び祝祭日の前日は5:00迄</v>
          </cell>
          <cell r="AA169" t="str">
            <v>047-323-7125</v>
          </cell>
          <cell r="AB169" t="str">
            <v>047-323-7126</v>
          </cell>
          <cell r="AC169" t="str">
            <v>047-321-2000</v>
          </cell>
          <cell r="AD169">
            <v>15000</v>
          </cell>
          <cell r="AE169">
            <v>0</v>
          </cell>
          <cell r="AF169">
            <v>0</v>
          </cell>
          <cell r="AG169">
            <v>0</v>
          </cell>
          <cell r="AH169" t="str">
            <v>確定</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t="str">
            <v>不動産管理部</v>
          </cell>
          <cell r="BM169" t="str">
            <v>武藤純二</v>
          </cell>
          <cell r="BN169" t="str">
            <v>100-0014</v>
          </cell>
          <cell r="BO169" t="str">
            <v>東京都千代田区永田町2丁目11番1号</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row>
        <row r="170">
          <cell r="A170">
            <v>168</v>
          </cell>
          <cell r="B170" t="str">
            <v>確定</v>
          </cell>
          <cell r="C170" t="str">
            <v>新規</v>
          </cell>
          <cell r="D170" t="str">
            <v>和民</v>
          </cell>
          <cell r="E170" t="str">
            <v>西小山駅前</v>
          </cell>
          <cell r="F170" t="str">
            <v>確定</v>
          </cell>
          <cell r="G170">
            <v>0</v>
          </cell>
          <cell r="H170">
            <v>36766</v>
          </cell>
          <cell r="I170" t="str">
            <v>確定</v>
          </cell>
          <cell r="J170">
            <v>36761</v>
          </cell>
          <cell r="K170">
            <v>0.45833333333333331</v>
          </cell>
          <cell r="L170">
            <v>0</v>
          </cell>
          <cell r="M170">
            <v>0</v>
          </cell>
          <cell r="N170" t="str">
            <v>152-0011</v>
          </cell>
          <cell r="O170" t="str">
            <v>東京都目黒区原町１－８－７</v>
          </cell>
          <cell r="P170" t="str">
            <v>確定</v>
          </cell>
          <cell r="Q170" t="str">
            <v>林ビル２階</v>
          </cell>
          <cell r="R170" t="str">
            <v>確定</v>
          </cell>
          <cell r="S170">
            <v>0</v>
          </cell>
          <cell r="T170">
            <v>0</v>
          </cell>
          <cell r="U170">
            <v>0</v>
          </cell>
          <cell r="V170">
            <v>63.77</v>
          </cell>
          <cell r="W170" t="str">
            <v>確定</v>
          </cell>
          <cell r="X170">
            <v>1</v>
          </cell>
          <cell r="Y170" t="str">
            <v>年中無休</v>
          </cell>
          <cell r="Z170" t="str">
            <v>17:00～翌日3:00　金土曜及び祝祭日の前日は5:00迄</v>
          </cell>
          <cell r="AA170" t="str">
            <v>03-5768-3571</v>
          </cell>
          <cell r="AB170" t="str">
            <v>03-5768-3572</v>
          </cell>
          <cell r="AC170" t="str">
            <v>03-3791-8755</v>
          </cell>
          <cell r="AD170">
            <v>11500</v>
          </cell>
          <cell r="AE170">
            <v>0</v>
          </cell>
          <cell r="AF170">
            <v>0</v>
          </cell>
          <cell r="AG170">
            <v>0</v>
          </cell>
          <cell r="AH170" t="str">
            <v>確定</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t="str">
            <v>代表取締役</v>
          </cell>
          <cell r="BM170" t="str">
            <v>秋沢志篤</v>
          </cell>
          <cell r="BN170" t="str">
            <v>102-0082</v>
          </cell>
          <cell r="BO170" t="str">
            <v>東京都千代田区1番町13-1</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row>
        <row r="171">
          <cell r="A171">
            <v>169</v>
          </cell>
          <cell r="B171" t="str">
            <v>確定</v>
          </cell>
          <cell r="C171" t="str">
            <v>新規</v>
          </cell>
          <cell r="D171" t="str">
            <v>和み亭</v>
          </cell>
          <cell r="E171" t="str">
            <v>港南台</v>
          </cell>
          <cell r="F171" t="str">
            <v>確定</v>
          </cell>
          <cell r="G171">
            <v>0</v>
          </cell>
          <cell r="H171">
            <v>36767</v>
          </cell>
          <cell r="I171" t="str">
            <v>確定</v>
          </cell>
          <cell r="J171">
            <v>36760</v>
          </cell>
          <cell r="K171">
            <v>0.45833333333333331</v>
          </cell>
          <cell r="L171">
            <v>0</v>
          </cell>
          <cell r="M171">
            <v>0</v>
          </cell>
          <cell r="N171" t="str">
            <v>234-0054</v>
          </cell>
          <cell r="O171" t="str">
            <v>神奈川県横浜市港南区港南台６－１２－５</v>
          </cell>
          <cell r="P171" t="str">
            <v>確定</v>
          </cell>
          <cell r="Q171" t="str">
            <v>スーパーたまや港南台店２階</v>
          </cell>
          <cell r="R171" t="str">
            <v>確定</v>
          </cell>
          <cell r="S171">
            <v>0</v>
          </cell>
          <cell r="T171">
            <v>0</v>
          </cell>
          <cell r="U171">
            <v>16</v>
          </cell>
          <cell r="V171">
            <v>87</v>
          </cell>
          <cell r="W171" t="str">
            <v>確定</v>
          </cell>
          <cell r="X171">
            <v>1</v>
          </cell>
          <cell r="Y171" t="str">
            <v>年中無休</v>
          </cell>
          <cell r="Z171" t="str">
            <v>11:30～翌日2:00</v>
          </cell>
          <cell r="AA171" t="str">
            <v>045-830-6123</v>
          </cell>
          <cell r="AB171" t="str">
            <v>045-830-6173</v>
          </cell>
          <cell r="AC171" t="str">
            <v>045-833-6930</v>
          </cell>
          <cell r="AD171">
            <v>12000</v>
          </cell>
          <cell r="AE171">
            <v>0</v>
          </cell>
          <cell r="AF171">
            <v>0</v>
          </cell>
          <cell r="AG171">
            <v>0</v>
          </cell>
          <cell r="AH171" t="str">
            <v>確定</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代表取締役</v>
          </cell>
          <cell r="BM171" t="str">
            <v>原正道</v>
          </cell>
          <cell r="BN171" t="str">
            <v>253-0021</v>
          </cell>
          <cell r="BO171" t="str">
            <v>神奈川県茅ヶ崎市浜竹1丁目6番38号</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row>
        <row r="172">
          <cell r="A172">
            <v>170</v>
          </cell>
          <cell r="B172" t="str">
            <v>確定</v>
          </cell>
          <cell r="C172" t="str">
            <v>新規</v>
          </cell>
          <cell r="D172" t="str">
            <v>和民</v>
          </cell>
          <cell r="E172" t="str">
            <v>柏西口駅前</v>
          </cell>
          <cell r="F172" t="str">
            <v>確定</v>
          </cell>
          <cell r="G172" t="str">
            <v>佐藤</v>
          </cell>
          <cell r="H172">
            <v>36769</v>
          </cell>
          <cell r="I172" t="str">
            <v>確定</v>
          </cell>
          <cell r="J172">
            <v>36764</v>
          </cell>
          <cell r="K172">
            <v>0.45833333333333331</v>
          </cell>
          <cell r="L172">
            <v>0</v>
          </cell>
          <cell r="M172">
            <v>0</v>
          </cell>
          <cell r="N172" t="str">
            <v>277-0852</v>
          </cell>
          <cell r="O172" t="str">
            <v>千葉県柏市旭町１－１－２１</v>
          </cell>
          <cell r="P172" t="str">
            <v>確定</v>
          </cell>
          <cell r="Q172" t="str">
            <v>安田ビル６、７階</v>
          </cell>
          <cell r="R172" t="str">
            <v>確定</v>
          </cell>
          <cell r="S172">
            <v>0</v>
          </cell>
          <cell r="T172">
            <v>0</v>
          </cell>
          <cell r="U172">
            <v>1</v>
          </cell>
          <cell r="V172">
            <v>93.8</v>
          </cell>
          <cell r="W172" t="str">
            <v>確定</v>
          </cell>
          <cell r="X172">
            <v>2</v>
          </cell>
          <cell r="Y172" t="str">
            <v>年中無休</v>
          </cell>
          <cell r="Z172" t="str">
            <v>17:00～翌日3:00　金土曜及び祝祭日の前日は5:00迄</v>
          </cell>
          <cell r="AA172" t="str">
            <v>0471-41-5601</v>
          </cell>
          <cell r="AB172" t="str">
            <v>0471-41-5602</v>
          </cell>
          <cell r="AC172" t="str">
            <v>0471-44-2203</v>
          </cell>
          <cell r="AD172">
            <v>16300</v>
          </cell>
          <cell r="AE172">
            <v>0</v>
          </cell>
          <cell r="AF172">
            <v>0</v>
          </cell>
          <cell r="AG172">
            <v>0</v>
          </cell>
          <cell r="AH172" t="str">
            <v>確定</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t="str">
            <v>代表取締役</v>
          </cell>
          <cell r="BM172" t="str">
            <v>安田政弘</v>
          </cell>
          <cell r="BN172" t="str">
            <v>277-0827</v>
          </cell>
          <cell r="BO172" t="str">
            <v>千葉県柏市松葉町2丁目14番2号</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row>
        <row r="173">
          <cell r="A173">
            <v>171</v>
          </cell>
          <cell r="B173" t="str">
            <v>確定</v>
          </cell>
          <cell r="C173" t="str">
            <v>新規</v>
          </cell>
          <cell r="D173" t="str">
            <v>和民</v>
          </cell>
          <cell r="E173" t="str">
            <v>武蔵中原駅前</v>
          </cell>
          <cell r="F173" t="str">
            <v>確定</v>
          </cell>
          <cell r="G173" t="str">
            <v>清水</v>
          </cell>
          <cell r="H173">
            <v>36777</v>
          </cell>
          <cell r="I173" t="str">
            <v>確定</v>
          </cell>
          <cell r="J173">
            <v>36770</v>
          </cell>
          <cell r="K173">
            <v>0.45833333333333331</v>
          </cell>
          <cell r="L173">
            <v>0</v>
          </cell>
          <cell r="M173">
            <v>0</v>
          </cell>
          <cell r="N173" t="str">
            <v>211-0053</v>
          </cell>
          <cell r="O173" t="str">
            <v>神奈川県川崎市中原区上小田中４－２－１</v>
          </cell>
          <cell r="P173" t="str">
            <v>確定</v>
          </cell>
          <cell r="Q173" t="str">
            <v>アルカード武蔵中原２階</v>
          </cell>
          <cell r="R173" t="str">
            <v>確定</v>
          </cell>
          <cell r="S173">
            <v>0</v>
          </cell>
          <cell r="T173">
            <v>0</v>
          </cell>
          <cell r="U173">
            <v>0</v>
          </cell>
          <cell r="V173">
            <v>79.790000000000006</v>
          </cell>
          <cell r="W173" t="str">
            <v>確定</v>
          </cell>
          <cell r="X173">
            <v>1</v>
          </cell>
          <cell r="Y173" t="str">
            <v>年中無休（ｼｮｯﾋﾟﾝｸﾞｾﾝﾀｰは休館日あり。営業するには申請が必要）</v>
          </cell>
          <cell r="Z173">
            <v>0</v>
          </cell>
          <cell r="AA173" t="str">
            <v>044-753-2800</v>
          </cell>
          <cell r="AB173" t="str">
            <v>044-753-2801</v>
          </cell>
          <cell r="AC173" t="str">
            <v>044-797-3225</v>
          </cell>
          <cell r="AD173">
            <v>18000</v>
          </cell>
          <cell r="AE173">
            <v>0</v>
          </cell>
          <cell r="AF173">
            <v>0</v>
          </cell>
          <cell r="AG173">
            <v>0</v>
          </cell>
          <cell r="AH173" t="str">
            <v>確定</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t="str">
            <v>代表取締役社長</v>
          </cell>
          <cell r="BM173" t="str">
            <v>力村周一郎</v>
          </cell>
          <cell r="BN173" t="str">
            <v>151-0053</v>
          </cell>
          <cell r="BO173" t="str">
            <v>東京都渋谷区代々木2丁目2番2号</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row>
        <row r="174">
          <cell r="A174">
            <v>172</v>
          </cell>
          <cell r="B174" t="str">
            <v>確定</v>
          </cell>
          <cell r="C174" t="str">
            <v>新規</v>
          </cell>
          <cell r="D174" t="str">
            <v>和民</v>
          </cell>
          <cell r="E174" t="str">
            <v>駒込南口駅前</v>
          </cell>
          <cell r="F174" t="str">
            <v>確定</v>
          </cell>
          <cell r="G174" t="str">
            <v>清水</v>
          </cell>
          <cell r="H174">
            <v>36815</v>
          </cell>
          <cell r="I174" t="str">
            <v>確定</v>
          </cell>
          <cell r="J174">
            <v>36810</v>
          </cell>
          <cell r="K174">
            <v>0.45833333333333331</v>
          </cell>
          <cell r="L174">
            <v>36840</v>
          </cell>
          <cell r="M174">
            <v>0.625</v>
          </cell>
          <cell r="N174" t="str">
            <v>170-0003</v>
          </cell>
          <cell r="O174" t="str">
            <v>東京都豊島区駒込１－３４－１</v>
          </cell>
          <cell r="P174" t="str">
            <v>確定</v>
          </cell>
          <cell r="Q174" t="str">
            <v>ヒルクレスト駒込２階</v>
          </cell>
          <cell r="R174" t="str">
            <v>確定</v>
          </cell>
          <cell r="S174" t="str">
            <v>JR山手線</v>
          </cell>
          <cell r="T174" t="str">
            <v>駒込</v>
          </cell>
          <cell r="U174">
            <v>1</v>
          </cell>
          <cell r="V174">
            <v>73.3</v>
          </cell>
          <cell r="W174" t="str">
            <v>確定</v>
          </cell>
          <cell r="X174">
            <v>1</v>
          </cell>
          <cell r="Y174" t="str">
            <v>年中無休</v>
          </cell>
          <cell r="Z174" t="str">
            <v>17:00～翌日3:00　金土曜及び祝祭日の前日は5:00迄</v>
          </cell>
          <cell r="AA174" t="str">
            <v>03-5940-8275</v>
          </cell>
          <cell r="AB174" t="str">
            <v>03-5940-8276</v>
          </cell>
          <cell r="AC174" t="str">
            <v>03-3947-4490</v>
          </cell>
          <cell r="AD174">
            <v>12500</v>
          </cell>
          <cell r="AE174" t="str">
            <v>(株)半沢製作所</v>
          </cell>
          <cell r="AF174">
            <v>73.67</v>
          </cell>
          <cell r="AG174">
            <v>134</v>
          </cell>
          <cell r="AH174" t="str">
            <v>確定</v>
          </cell>
          <cell r="AI174">
            <v>0</v>
          </cell>
          <cell r="AJ174" t="str">
            <v>なし</v>
          </cell>
          <cell r="AK174">
            <v>3</v>
          </cell>
          <cell r="AL174" t="str">
            <v>Ａ＋Ｂ＋Ｃ</v>
          </cell>
          <cell r="AM174">
            <v>22</v>
          </cell>
          <cell r="AN174">
            <v>19</v>
          </cell>
          <cell r="AO174">
            <v>19</v>
          </cell>
          <cell r="AP174">
            <v>0</v>
          </cell>
          <cell r="AQ174">
            <v>0</v>
          </cell>
          <cell r="AR174">
            <v>0</v>
          </cell>
          <cell r="AS174">
            <v>0</v>
          </cell>
          <cell r="AT174">
            <v>0</v>
          </cell>
          <cell r="AU174">
            <v>0</v>
          </cell>
          <cell r="AV174">
            <v>0</v>
          </cell>
          <cell r="AW174">
            <v>69</v>
          </cell>
          <cell r="AX174">
            <v>1</v>
          </cell>
          <cell r="AY174">
            <v>1</v>
          </cell>
          <cell r="AZ174">
            <v>1</v>
          </cell>
          <cell r="BA174" t="str">
            <v>未定</v>
          </cell>
          <cell r="BB174" t="str">
            <v>未定</v>
          </cell>
          <cell r="BC174" t="str">
            <v>未定</v>
          </cell>
          <cell r="BD174">
            <v>0</v>
          </cell>
          <cell r="BE174">
            <v>0</v>
          </cell>
          <cell r="BF174">
            <v>0</v>
          </cell>
          <cell r="BG174">
            <v>0</v>
          </cell>
          <cell r="BH174">
            <v>0</v>
          </cell>
          <cell r="BI174">
            <v>0</v>
          </cell>
          <cell r="BJ174">
            <v>0</v>
          </cell>
          <cell r="BK174">
            <v>0</v>
          </cell>
          <cell r="BL174" t="str">
            <v>代表取締役</v>
          </cell>
          <cell r="BM174" t="str">
            <v>半澤秀彦</v>
          </cell>
          <cell r="BN174" t="str">
            <v>124-0006</v>
          </cell>
          <cell r="BO174" t="str">
            <v>東京都葛飾区堀切1-40-11</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row>
        <row r="175">
          <cell r="A175">
            <v>173</v>
          </cell>
          <cell r="B175" t="str">
            <v>確定</v>
          </cell>
          <cell r="C175" t="str">
            <v>新規</v>
          </cell>
          <cell r="D175" t="str">
            <v>和民</v>
          </cell>
          <cell r="E175" t="str">
            <v>野方駅前</v>
          </cell>
          <cell r="F175" t="str">
            <v>確定</v>
          </cell>
          <cell r="G175" t="str">
            <v>清水</v>
          </cell>
          <cell r="H175">
            <v>36796</v>
          </cell>
          <cell r="I175" t="str">
            <v>確定</v>
          </cell>
          <cell r="J175">
            <v>36791</v>
          </cell>
          <cell r="K175">
            <v>0.45833333333333331</v>
          </cell>
          <cell r="L175">
            <v>36790</v>
          </cell>
          <cell r="M175">
            <v>0.625</v>
          </cell>
          <cell r="N175" t="str">
            <v>165-0027</v>
          </cell>
          <cell r="O175" t="str">
            <v>東京都中野区野方５－３２－２</v>
          </cell>
          <cell r="P175" t="str">
            <v>確定</v>
          </cell>
          <cell r="Q175">
            <v>0</v>
          </cell>
          <cell r="R175" t="str">
            <v>なし</v>
          </cell>
          <cell r="S175" t="str">
            <v>西武新宿線</v>
          </cell>
          <cell r="T175" t="str">
            <v>野方</v>
          </cell>
          <cell r="U175">
            <v>0</v>
          </cell>
          <cell r="V175">
            <v>68.400000000000006</v>
          </cell>
          <cell r="W175" t="str">
            <v>確定</v>
          </cell>
          <cell r="X175">
            <v>2</v>
          </cell>
          <cell r="Y175" t="str">
            <v>年中無休</v>
          </cell>
          <cell r="Z175" t="str">
            <v>17:00～翌日3:00　金土曜及び祝祭日の前日は5:00迄</v>
          </cell>
          <cell r="AA175" t="str">
            <v>03-5327-5361</v>
          </cell>
          <cell r="AB175" t="str">
            <v>03-5327-5362</v>
          </cell>
          <cell r="AC175" t="str">
            <v>03-5373-5946</v>
          </cell>
          <cell r="AD175">
            <v>11800</v>
          </cell>
          <cell r="AE175" t="str">
            <v>同洋商事(株)</v>
          </cell>
          <cell r="AF175">
            <v>71.34</v>
          </cell>
          <cell r="AG175">
            <v>120</v>
          </cell>
          <cell r="AH175" t="str">
            <v>確定</v>
          </cell>
          <cell r="AI175">
            <v>0</v>
          </cell>
          <cell r="AJ175" t="str">
            <v>なし</v>
          </cell>
          <cell r="AK175">
            <v>2</v>
          </cell>
          <cell r="AL175" t="str">
            <v>Ａ＋Ｂ</v>
          </cell>
          <cell r="AM175">
            <v>14</v>
          </cell>
          <cell r="AN175">
            <v>24</v>
          </cell>
          <cell r="AO175">
            <v>0</v>
          </cell>
          <cell r="AP175">
            <v>0</v>
          </cell>
          <cell r="AQ175">
            <v>0</v>
          </cell>
          <cell r="AR175">
            <v>0</v>
          </cell>
          <cell r="AS175">
            <v>0</v>
          </cell>
          <cell r="AT175">
            <v>0</v>
          </cell>
          <cell r="AU175">
            <v>0</v>
          </cell>
          <cell r="AV175">
            <v>0</v>
          </cell>
          <cell r="AW175">
            <v>58</v>
          </cell>
          <cell r="AX175">
            <v>2</v>
          </cell>
          <cell r="AY175">
            <v>1</v>
          </cell>
          <cell r="AZ175">
            <v>1</v>
          </cell>
          <cell r="BA175" t="str">
            <v>未定</v>
          </cell>
          <cell r="BB175" t="str">
            <v>未定</v>
          </cell>
          <cell r="BC175" t="str">
            <v>未定</v>
          </cell>
          <cell r="BD175">
            <v>0</v>
          </cell>
          <cell r="BE175">
            <v>0</v>
          </cell>
          <cell r="BF175">
            <v>0</v>
          </cell>
          <cell r="BG175">
            <v>0</v>
          </cell>
          <cell r="BH175">
            <v>0</v>
          </cell>
          <cell r="BI175">
            <v>0</v>
          </cell>
          <cell r="BJ175">
            <v>0</v>
          </cell>
          <cell r="BK175">
            <v>0</v>
          </cell>
          <cell r="BL175" t="str">
            <v>代表取締役</v>
          </cell>
          <cell r="BM175" t="str">
            <v>長山桂子</v>
          </cell>
          <cell r="BN175" t="str">
            <v>541-0057</v>
          </cell>
          <cell r="BO175" t="str">
            <v>大阪市中央区北久宝寺1丁目7番7号</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row>
        <row r="176">
          <cell r="A176">
            <v>174</v>
          </cell>
          <cell r="B176" t="str">
            <v>確定</v>
          </cell>
          <cell r="C176" t="str">
            <v>新規</v>
          </cell>
          <cell r="D176" t="str">
            <v>和民</v>
          </cell>
          <cell r="E176" t="str">
            <v>五香西口駅前</v>
          </cell>
          <cell r="F176" t="str">
            <v>確定</v>
          </cell>
          <cell r="G176" t="str">
            <v>日比</v>
          </cell>
          <cell r="H176">
            <v>36797</v>
          </cell>
          <cell r="I176" t="str">
            <v>確定</v>
          </cell>
          <cell r="J176">
            <v>36792</v>
          </cell>
          <cell r="K176">
            <v>0.45833333333333331</v>
          </cell>
          <cell r="L176">
            <v>36789</v>
          </cell>
          <cell r="M176">
            <v>0.625</v>
          </cell>
          <cell r="N176" t="str">
            <v>270-2261</v>
          </cell>
          <cell r="O176" t="str">
            <v>千葉県松戸市常盤平５－２０</v>
          </cell>
          <cell r="P176" t="str">
            <v>確定</v>
          </cell>
          <cell r="Q176">
            <v>0</v>
          </cell>
          <cell r="R176" t="str">
            <v>なし</v>
          </cell>
          <cell r="S176" t="str">
            <v>新京成電鉄</v>
          </cell>
          <cell r="T176" t="str">
            <v>五香</v>
          </cell>
          <cell r="U176">
            <v>2</v>
          </cell>
          <cell r="V176">
            <v>88.12</v>
          </cell>
          <cell r="W176" t="str">
            <v>確定</v>
          </cell>
          <cell r="X176">
            <v>1</v>
          </cell>
          <cell r="Y176" t="str">
            <v>年中無休</v>
          </cell>
          <cell r="Z176" t="str">
            <v>17:00～翌日3:00　金土曜及び祝祭日の前日は5:00迄</v>
          </cell>
          <cell r="AA176" t="str">
            <v>047-311-8151</v>
          </cell>
          <cell r="AB176" t="str">
            <v>047-311-8152</v>
          </cell>
          <cell r="AC176" t="str">
            <v>047-387-9061</v>
          </cell>
          <cell r="AD176">
            <v>11000</v>
          </cell>
          <cell r="AE176" t="str">
            <v>斉藤信子　斉藤五月</v>
          </cell>
          <cell r="AF176">
            <v>68.239999999999995</v>
          </cell>
          <cell r="AG176">
            <v>136</v>
          </cell>
          <cell r="AH176" t="str">
            <v>確定</v>
          </cell>
          <cell r="AI176">
            <v>0</v>
          </cell>
          <cell r="AJ176" t="str">
            <v>なし</v>
          </cell>
          <cell r="AK176">
            <v>2</v>
          </cell>
          <cell r="AL176" t="str">
            <v>Ａ＋Ｂ</v>
          </cell>
          <cell r="AM176">
            <v>20</v>
          </cell>
          <cell r="AN176">
            <v>16</v>
          </cell>
          <cell r="AO176">
            <v>0</v>
          </cell>
          <cell r="AP176">
            <v>0</v>
          </cell>
          <cell r="AQ176">
            <v>0</v>
          </cell>
          <cell r="AR176">
            <v>0</v>
          </cell>
          <cell r="AS176">
            <v>0</v>
          </cell>
          <cell r="AT176">
            <v>0</v>
          </cell>
          <cell r="AU176">
            <v>0</v>
          </cell>
          <cell r="AV176">
            <v>0</v>
          </cell>
          <cell r="AW176">
            <v>52</v>
          </cell>
          <cell r="AX176">
            <v>1</v>
          </cell>
          <cell r="AY176">
            <v>1</v>
          </cell>
          <cell r="AZ176">
            <v>1</v>
          </cell>
          <cell r="BA176" t="str">
            <v>未定</v>
          </cell>
          <cell r="BB176" t="str">
            <v>未定</v>
          </cell>
          <cell r="BC176" t="str">
            <v>未定</v>
          </cell>
          <cell r="BD176">
            <v>0</v>
          </cell>
          <cell r="BE176">
            <v>0</v>
          </cell>
          <cell r="BF176">
            <v>0</v>
          </cell>
          <cell r="BG176">
            <v>0</v>
          </cell>
          <cell r="BH176">
            <v>0</v>
          </cell>
          <cell r="BI176">
            <v>0</v>
          </cell>
          <cell r="BJ176">
            <v>0</v>
          </cell>
          <cell r="BK176">
            <v>0</v>
          </cell>
          <cell r="BL176" t="str">
            <v>取締役</v>
          </cell>
          <cell r="BM176" t="str">
            <v>齊藤信子 齊藤五月</v>
          </cell>
          <cell r="BN176" t="str">
            <v>270-2261</v>
          </cell>
          <cell r="BO176" t="str">
            <v>千葉県松戸市常盤平5丁目27番地6</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row>
        <row r="177">
          <cell r="A177">
            <v>175</v>
          </cell>
          <cell r="B177" t="str">
            <v>確定</v>
          </cell>
          <cell r="C177" t="str">
            <v>新規</v>
          </cell>
          <cell r="D177" t="str">
            <v>和み亭</v>
          </cell>
          <cell r="E177" t="str">
            <v>南蒲田</v>
          </cell>
          <cell r="F177" t="str">
            <v>確定</v>
          </cell>
          <cell r="G177" t="str">
            <v>佐藤</v>
          </cell>
          <cell r="H177">
            <v>36831</v>
          </cell>
          <cell r="I177" t="str">
            <v>確定</v>
          </cell>
          <cell r="J177">
            <v>36824</v>
          </cell>
          <cell r="K177">
            <v>0.45833333333333331</v>
          </cell>
          <cell r="L177">
            <v>36823</v>
          </cell>
          <cell r="M177">
            <v>0.625</v>
          </cell>
          <cell r="N177" t="str">
            <v>144-0035</v>
          </cell>
          <cell r="O177" t="str">
            <v>東京都大田区南蒲田２－１５－２２</v>
          </cell>
          <cell r="P177" t="str">
            <v>確定</v>
          </cell>
          <cell r="Q177" t="str">
            <v>富士商会ビル２階</v>
          </cell>
          <cell r="R177" t="str">
            <v>仮称</v>
          </cell>
          <cell r="S177" t="str">
            <v>京浜急行線</v>
          </cell>
          <cell r="T177" t="str">
            <v>京急蒲田</v>
          </cell>
          <cell r="U177">
            <v>2</v>
          </cell>
          <cell r="V177" t="str">
            <v>(82.18)</v>
          </cell>
          <cell r="W177" t="str">
            <v>確定</v>
          </cell>
          <cell r="X177">
            <v>1</v>
          </cell>
          <cell r="Y177" t="str">
            <v>年中無休</v>
          </cell>
          <cell r="Z177" t="str">
            <v>11:30～翌日2:00</v>
          </cell>
          <cell r="AA177" t="str">
            <v>03-5480-0621</v>
          </cell>
          <cell r="AB177" t="str">
            <v>03-5480-0622</v>
          </cell>
          <cell r="AC177" t="str">
            <v>03-5703-2071</v>
          </cell>
          <cell r="AD177">
            <v>15600</v>
          </cell>
          <cell r="AE177" t="str">
            <v>(株)富士商会</v>
          </cell>
          <cell r="AF177">
            <v>81.8</v>
          </cell>
          <cell r="AG177">
            <v>129</v>
          </cell>
          <cell r="AH177" t="str">
            <v>確定</v>
          </cell>
          <cell r="AI177">
            <v>0</v>
          </cell>
          <cell r="AJ177" t="str">
            <v>なし</v>
          </cell>
          <cell r="AK177">
            <v>1</v>
          </cell>
          <cell r="AL177" t="str">
            <v>－</v>
          </cell>
          <cell r="AM177">
            <v>16</v>
          </cell>
          <cell r="AN177">
            <v>0</v>
          </cell>
          <cell r="AO177">
            <v>0</v>
          </cell>
          <cell r="AP177">
            <v>0</v>
          </cell>
          <cell r="AQ177">
            <v>0</v>
          </cell>
          <cell r="AR177">
            <v>0</v>
          </cell>
          <cell r="AS177">
            <v>0</v>
          </cell>
          <cell r="AT177">
            <v>0</v>
          </cell>
          <cell r="AU177">
            <v>0</v>
          </cell>
          <cell r="AV177">
            <v>0</v>
          </cell>
          <cell r="AW177">
            <v>50</v>
          </cell>
          <cell r="AX177">
            <v>1</v>
          </cell>
          <cell r="AY177">
            <v>1</v>
          </cell>
          <cell r="AZ177">
            <v>1</v>
          </cell>
          <cell r="BA177" t="str">
            <v>未定</v>
          </cell>
          <cell r="BB177" t="str">
            <v>未定</v>
          </cell>
          <cell r="BC177" t="str">
            <v>未定</v>
          </cell>
          <cell r="BD177">
            <v>0</v>
          </cell>
          <cell r="BE177">
            <v>0</v>
          </cell>
          <cell r="BF177">
            <v>0</v>
          </cell>
          <cell r="BG177">
            <v>0</v>
          </cell>
          <cell r="BH177">
            <v>0</v>
          </cell>
          <cell r="BI177">
            <v>0</v>
          </cell>
          <cell r="BJ177">
            <v>0</v>
          </cell>
          <cell r="BK177">
            <v>0</v>
          </cell>
          <cell r="BL177" t="str">
            <v>代表取締役</v>
          </cell>
          <cell r="BM177" t="str">
            <v>松岡純一</v>
          </cell>
          <cell r="BN177" t="str">
            <v>144-0053</v>
          </cell>
          <cell r="BO177" t="str">
            <v>東京都大田区蒲田本町2丁目33番2号</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row>
        <row r="178">
          <cell r="A178">
            <v>176</v>
          </cell>
          <cell r="B178" t="str">
            <v>確定</v>
          </cell>
          <cell r="C178" t="str">
            <v>新規</v>
          </cell>
          <cell r="D178" t="str">
            <v>和民</v>
          </cell>
          <cell r="E178" t="str">
            <v>大鳥居駅前</v>
          </cell>
          <cell r="F178" t="str">
            <v>確定</v>
          </cell>
          <cell r="G178" t="str">
            <v>清水</v>
          </cell>
          <cell r="H178">
            <v>36826</v>
          </cell>
          <cell r="I178" t="str">
            <v>確定</v>
          </cell>
          <cell r="J178">
            <v>36820</v>
          </cell>
          <cell r="K178">
            <v>0.45833333333333331</v>
          </cell>
          <cell r="L178">
            <v>36819</v>
          </cell>
          <cell r="M178">
            <v>0.625</v>
          </cell>
          <cell r="N178" t="str">
            <v>144-0034</v>
          </cell>
          <cell r="O178" t="str">
            <v>東京都大田区西糀谷３－３７－１１</v>
          </cell>
          <cell r="P178" t="str">
            <v>確定</v>
          </cell>
          <cell r="Q178" t="str">
            <v>ハイブリッジ２１　２階</v>
          </cell>
          <cell r="R178" t="str">
            <v>確定</v>
          </cell>
          <cell r="S178" t="str">
            <v>京急空港線</v>
          </cell>
          <cell r="T178" t="str">
            <v>大鳥居</v>
          </cell>
          <cell r="U178">
            <v>1</v>
          </cell>
          <cell r="V178">
            <v>94.28</v>
          </cell>
          <cell r="W178" t="str">
            <v>確定</v>
          </cell>
          <cell r="X178">
            <v>1</v>
          </cell>
          <cell r="Y178" t="str">
            <v>年中無休</v>
          </cell>
          <cell r="Z178" t="str">
            <v>17:00～翌日3:00　金土曜及び祝祭日の前日は5:00迄</v>
          </cell>
          <cell r="AA178" t="str">
            <v>03-5735-9295</v>
          </cell>
          <cell r="AB178" t="str">
            <v>03-5735-9296</v>
          </cell>
          <cell r="AC178" t="str">
            <v>03-5705-9295</v>
          </cell>
          <cell r="AD178">
            <v>12500</v>
          </cell>
          <cell r="AE178" t="str">
            <v>高橋商事(株)</v>
          </cell>
          <cell r="AF178">
            <v>84.7</v>
          </cell>
          <cell r="AG178">
            <v>160</v>
          </cell>
          <cell r="AH178" t="str">
            <v>確定</v>
          </cell>
          <cell r="AI178">
            <v>0</v>
          </cell>
          <cell r="AJ178" t="str">
            <v>あり</v>
          </cell>
          <cell r="AK178">
            <v>2</v>
          </cell>
          <cell r="AL178" t="str">
            <v>Ａ＋Ｂ</v>
          </cell>
          <cell r="AM178">
            <v>22</v>
          </cell>
          <cell r="AN178">
            <v>21</v>
          </cell>
          <cell r="AO178">
            <v>0</v>
          </cell>
          <cell r="AP178">
            <v>0</v>
          </cell>
          <cell r="AQ178">
            <v>0</v>
          </cell>
          <cell r="AR178">
            <v>0</v>
          </cell>
          <cell r="AS178">
            <v>0</v>
          </cell>
          <cell r="AT178">
            <v>0</v>
          </cell>
          <cell r="AU178">
            <v>0</v>
          </cell>
          <cell r="AV178">
            <v>0</v>
          </cell>
          <cell r="AW178">
            <v>43</v>
          </cell>
          <cell r="AX178">
            <v>1</v>
          </cell>
          <cell r="AY178">
            <v>1</v>
          </cell>
          <cell r="AZ178">
            <v>1</v>
          </cell>
          <cell r="BA178" t="str">
            <v>未定</v>
          </cell>
          <cell r="BB178" t="str">
            <v>未定</v>
          </cell>
          <cell r="BC178" t="str">
            <v>未定</v>
          </cell>
          <cell r="BD178">
            <v>0</v>
          </cell>
          <cell r="BE178">
            <v>0</v>
          </cell>
          <cell r="BF178">
            <v>0</v>
          </cell>
          <cell r="BG178">
            <v>0</v>
          </cell>
          <cell r="BH178">
            <v>0</v>
          </cell>
          <cell r="BI178">
            <v>0</v>
          </cell>
          <cell r="BJ178">
            <v>0</v>
          </cell>
          <cell r="BK178" t="str">
            <v>高橋商事株式会社</v>
          </cell>
          <cell r="BL178" t="str">
            <v>代表取締役</v>
          </cell>
          <cell r="BM178" t="str">
            <v>高橋ハナヨ</v>
          </cell>
          <cell r="BN178" t="str">
            <v>144-0042</v>
          </cell>
          <cell r="BO178" t="str">
            <v>東京都大田区羽田旭町13番13号</v>
          </cell>
          <cell r="BP178" t="str">
            <v>03-3741-0624</v>
          </cell>
          <cell r="BQ178" t="str">
            <v>03-3741-2626</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row>
        <row r="179">
          <cell r="A179">
            <v>177</v>
          </cell>
          <cell r="B179" t="str">
            <v>確定</v>
          </cell>
          <cell r="C179" t="str">
            <v>新規</v>
          </cell>
          <cell r="D179" t="str">
            <v>和民</v>
          </cell>
          <cell r="E179" t="str">
            <v>自由が丘</v>
          </cell>
          <cell r="F179" t="str">
            <v>確定</v>
          </cell>
          <cell r="G179" t="str">
            <v>清水</v>
          </cell>
          <cell r="H179">
            <v>36830</v>
          </cell>
          <cell r="I179" t="str">
            <v>確定</v>
          </cell>
          <cell r="J179">
            <v>36825</v>
          </cell>
          <cell r="K179">
            <v>0.45833333333333331</v>
          </cell>
          <cell r="L179">
            <v>36823</v>
          </cell>
          <cell r="M179">
            <v>0.625</v>
          </cell>
          <cell r="N179" t="str">
            <v>152-0035</v>
          </cell>
          <cell r="O179" t="str">
            <v>東京都目黒区自由が丘２－１１－８</v>
          </cell>
          <cell r="P179" t="str">
            <v>確定</v>
          </cell>
          <cell r="Q179" t="str">
            <v>キネスビル３、４階</v>
          </cell>
          <cell r="R179" t="str">
            <v>確定</v>
          </cell>
          <cell r="S179" t="str">
            <v>東急東横線</v>
          </cell>
          <cell r="T179" t="str">
            <v>自由が丘</v>
          </cell>
          <cell r="U179">
            <v>1</v>
          </cell>
          <cell r="V179">
            <v>80.959999999999994</v>
          </cell>
          <cell r="W179" t="str">
            <v>確定</v>
          </cell>
          <cell r="X179">
            <v>2</v>
          </cell>
          <cell r="Y179" t="str">
            <v>年中無休</v>
          </cell>
          <cell r="Z179" t="str">
            <v>17:00～翌日3:00　金土曜及び祝祭日の前日は5:00迄</v>
          </cell>
          <cell r="AA179" t="str">
            <v>03-5731-9517</v>
          </cell>
          <cell r="AB179" t="str">
            <v>03-5731-9518</v>
          </cell>
          <cell r="AC179" t="str">
            <v>03-3724-9517</v>
          </cell>
          <cell r="AD179">
            <v>14500</v>
          </cell>
          <cell r="AE179" t="str">
            <v>(株)鈴乃屋</v>
          </cell>
          <cell r="AF179">
            <v>77.900000000000006</v>
          </cell>
          <cell r="AG179">
            <v>138</v>
          </cell>
          <cell r="AH179" t="str">
            <v>確定</v>
          </cell>
          <cell r="AI179">
            <v>0</v>
          </cell>
          <cell r="AJ179" t="str">
            <v>なし</v>
          </cell>
          <cell r="AK179">
            <v>4</v>
          </cell>
          <cell r="AL179" t="str">
            <v>Ａ＋Ｂ</v>
          </cell>
          <cell r="AM179">
            <v>19</v>
          </cell>
          <cell r="AN179">
            <v>13</v>
          </cell>
          <cell r="AO179">
            <v>10</v>
          </cell>
          <cell r="AP179">
            <v>10</v>
          </cell>
          <cell r="AQ179">
            <v>0</v>
          </cell>
          <cell r="AR179">
            <v>0</v>
          </cell>
          <cell r="AS179">
            <v>0</v>
          </cell>
          <cell r="AT179">
            <v>0</v>
          </cell>
          <cell r="AU179">
            <v>0</v>
          </cell>
          <cell r="AV179">
            <v>0</v>
          </cell>
          <cell r="AW179">
            <v>52</v>
          </cell>
          <cell r="AX179">
            <v>2</v>
          </cell>
          <cell r="AY179">
            <v>2</v>
          </cell>
          <cell r="AZ179">
            <v>1</v>
          </cell>
          <cell r="BA179" t="str">
            <v>未定</v>
          </cell>
          <cell r="BB179" t="str">
            <v>未定</v>
          </cell>
          <cell r="BC179" t="str">
            <v>未定</v>
          </cell>
          <cell r="BD179">
            <v>0</v>
          </cell>
          <cell r="BE179">
            <v>0</v>
          </cell>
          <cell r="BF179">
            <v>0</v>
          </cell>
          <cell r="BG179">
            <v>0</v>
          </cell>
          <cell r="BH179">
            <v>0</v>
          </cell>
          <cell r="BI179">
            <v>0</v>
          </cell>
          <cell r="BJ179">
            <v>0</v>
          </cell>
          <cell r="BK179">
            <v>0</v>
          </cell>
          <cell r="BL179" t="str">
            <v>代表取締役</v>
          </cell>
          <cell r="BM179" t="str">
            <v>小泉清子</v>
          </cell>
          <cell r="BN179" t="str">
            <v>104-8266</v>
          </cell>
          <cell r="BO179" t="str">
            <v>東京都中央区新川1-6-1</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row>
        <row r="180">
          <cell r="A180">
            <v>178</v>
          </cell>
          <cell r="B180" t="str">
            <v>確定</v>
          </cell>
          <cell r="C180" t="str">
            <v>増床</v>
          </cell>
          <cell r="D180" t="str">
            <v>和民</v>
          </cell>
          <cell r="E180" t="str">
            <v>JR亀戸駅前</v>
          </cell>
          <cell r="F180" t="str">
            <v>確定</v>
          </cell>
          <cell r="G180" t="str">
            <v>藤井</v>
          </cell>
          <cell r="H180">
            <v>37096</v>
          </cell>
          <cell r="I180" t="str">
            <v>確定</v>
          </cell>
          <cell r="J180">
            <v>37093</v>
          </cell>
          <cell r="K180">
            <v>0.625</v>
          </cell>
          <cell r="L180" t="str">
            <v>なし</v>
          </cell>
          <cell r="M180" t="str">
            <v>なし</v>
          </cell>
          <cell r="N180" t="str">
            <v>136-0071</v>
          </cell>
          <cell r="O180" t="str">
            <v>東京都江東区亀戸５－１－１</v>
          </cell>
          <cell r="P180" t="str">
            <v>確定</v>
          </cell>
          <cell r="Q180" t="str">
            <v>Liv亀戸ビル５階</v>
          </cell>
          <cell r="R180" t="str">
            <v>確定</v>
          </cell>
          <cell r="S180" t="str">
            <v>JR総武線</v>
          </cell>
          <cell r="T180" t="str">
            <v>亀戸</v>
          </cell>
          <cell r="U180">
            <v>0</v>
          </cell>
          <cell r="V180" t="str">
            <v>83.61→129.17</v>
          </cell>
          <cell r="W180" t="str">
            <v>確定</v>
          </cell>
          <cell r="X180" t="str">
            <v>1→2</v>
          </cell>
          <cell r="Y180" t="str">
            <v>年中無休</v>
          </cell>
          <cell r="Z180" t="str">
            <v>17:00～翌日3:00　金土曜及び祝祭日の前日は5:00迄</v>
          </cell>
          <cell r="AA180" t="str">
            <v>03-5836-3323</v>
          </cell>
          <cell r="AB180" t="str">
            <v>03-5836-3324</v>
          </cell>
          <cell r="AC180" t="str">
            <v>03-3682-8830</v>
          </cell>
          <cell r="AD180">
            <v>22500</v>
          </cell>
          <cell r="AE180" t="str">
            <v>(株)アネックス・キャピタル</v>
          </cell>
          <cell r="AF180" t="str">
            <v>83.7→130.1</v>
          </cell>
          <cell r="AG180" t="str">
            <v>160→270</v>
          </cell>
          <cell r="AH180" t="str">
            <v>確定</v>
          </cell>
          <cell r="AI180">
            <v>0</v>
          </cell>
          <cell r="AJ180" t="str">
            <v>あり</v>
          </cell>
          <cell r="AK180" t="str">
            <v>2（変更なし）</v>
          </cell>
          <cell r="AL180" t="str">
            <v>Ａ＋Ｂ</v>
          </cell>
          <cell r="AM180">
            <v>22</v>
          </cell>
          <cell r="AN180">
            <v>22</v>
          </cell>
          <cell r="AO180">
            <v>0</v>
          </cell>
          <cell r="AP180">
            <v>0</v>
          </cell>
          <cell r="AQ180">
            <v>0</v>
          </cell>
          <cell r="AR180">
            <v>0</v>
          </cell>
          <cell r="AS180">
            <v>0</v>
          </cell>
          <cell r="AT180">
            <v>0</v>
          </cell>
          <cell r="AU180">
            <v>0</v>
          </cell>
          <cell r="AV180">
            <v>0</v>
          </cell>
          <cell r="AW180" t="str">
            <v>44（5階）、36（6階）</v>
          </cell>
          <cell r="AX180" t="str">
            <v>1→2</v>
          </cell>
          <cell r="AY180" t="str">
            <v>1→2</v>
          </cell>
          <cell r="AZ180">
            <v>1</v>
          </cell>
          <cell r="BA180" t="str">
            <v>(株)アネックス・キャピタル</v>
          </cell>
          <cell r="BB180" t="str">
            <v>(株)アネックス・キャピタル</v>
          </cell>
          <cell r="BC180" t="str">
            <v>東京ガス</v>
          </cell>
          <cell r="BD180">
            <v>0</v>
          </cell>
          <cell r="BE180">
            <v>0</v>
          </cell>
          <cell r="BF180" t="str">
            <v>既存</v>
          </cell>
        </row>
        <row r="181">
          <cell r="A181">
            <v>179</v>
          </cell>
          <cell r="B181" t="str">
            <v>確定</v>
          </cell>
          <cell r="C181" t="str">
            <v>新規</v>
          </cell>
          <cell r="D181" t="str">
            <v>和み亭</v>
          </cell>
          <cell r="E181" t="str">
            <v>亀戸丸八通</v>
          </cell>
          <cell r="F181" t="str">
            <v>確定</v>
          </cell>
          <cell r="G181" t="str">
            <v>町山</v>
          </cell>
          <cell r="H181">
            <v>36850</v>
          </cell>
          <cell r="I181" t="str">
            <v>確定</v>
          </cell>
          <cell r="J181">
            <v>36843</v>
          </cell>
          <cell r="K181">
            <v>0.45833333333333331</v>
          </cell>
          <cell r="L181">
            <v>36841</v>
          </cell>
          <cell r="M181">
            <v>0.625</v>
          </cell>
          <cell r="N181" t="str">
            <v>136-0071</v>
          </cell>
          <cell r="O181" t="str">
            <v>東京都江東区亀戸７－１０－１</v>
          </cell>
          <cell r="P181" t="str">
            <v>確定</v>
          </cell>
          <cell r="Q181">
            <v>0</v>
          </cell>
          <cell r="R181" t="str">
            <v>なし</v>
          </cell>
          <cell r="S181" t="str">
            <v>JR総武線</v>
          </cell>
          <cell r="T181" t="str">
            <v>亀戸</v>
          </cell>
          <cell r="U181">
            <v>6</v>
          </cell>
          <cell r="V181">
            <v>90.07</v>
          </cell>
          <cell r="W181" t="str">
            <v>確定</v>
          </cell>
          <cell r="X181">
            <v>1</v>
          </cell>
          <cell r="Y181" t="str">
            <v>年中無休</v>
          </cell>
          <cell r="Z181" t="str">
            <v>11:30～翌日2:00</v>
          </cell>
          <cell r="AA181" t="str">
            <v>03-5836-2161</v>
          </cell>
          <cell r="AB181" t="str">
            <v>03-5836-2162</v>
          </cell>
          <cell r="AC181" t="str">
            <v>03-3682-2169</v>
          </cell>
          <cell r="AD181">
            <v>16500</v>
          </cell>
          <cell r="AE181" t="str">
            <v>田中商事(株)</v>
          </cell>
          <cell r="AF181">
            <v>88.57</v>
          </cell>
          <cell r="AG181">
            <v>134</v>
          </cell>
          <cell r="AH181" t="str">
            <v>確定</v>
          </cell>
          <cell r="AI181">
            <v>20</v>
          </cell>
          <cell r="AJ181" t="str">
            <v>なし</v>
          </cell>
          <cell r="AK181">
            <v>2</v>
          </cell>
          <cell r="AL181" t="str">
            <v>Ａ＋Ｂ</v>
          </cell>
          <cell r="AM181">
            <v>14</v>
          </cell>
          <cell r="AN181">
            <v>18</v>
          </cell>
          <cell r="AO181">
            <v>0</v>
          </cell>
          <cell r="AP181">
            <v>0</v>
          </cell>
          <cell r="AQ181">
            <v>0</v>
          </cell>
          <cell r="AR181">
            <v>0</v>
          </cell>
          <cell r="AS181">
            <v>0</v>
          </cell>
          <cell r="AT181">
            <v>0</v>
          </cell>
          <cell r="AU181">
            <v>0</v>
          </cell>
          <cell r="AV181">
            <v>0</v>
          </cell>
          <cell r="AW181">
            <v>45</v>
          </cell>
          <cell r="AX181">
            <v>1</v>
          </cell>
          <cell r="AY181">
            <v>1</v>
          </cell>
          <cell r="AZ181">
            <v>1</v>
          </cell>
          <cell r="BA181" t="str">
            <v>未定</v>
          </cell>
          <cell r="BB181" t="str">
            <v>未定</v>
          </cell>
          <cell r="BC181" t="str">
            <v>未定</v>
          </cell>
        </row>
        <row r="182">
          <cell r="A182">
            <v>180</v>
          </cell>
          <cell r="B182" t="str">
            <v>確定</v>
          </cell>
          <cell r="C182" t="str">
            <v>新規</v>
          </cell>
          <cell r="D182" t="str">
            <v>和民</v>
          </cell>
          <cell r="E182" t="str">
            <v>千葉富士見江澤ビル</v>
          </cell>
          <cell r="F182" t="str">
            <v>確定</v>
          </cell>
          <cell r="G182" t="str">
            <v>清水</v>
          </cell>
          <cell r="H182">
            <v>36857</v>
          </cell>
          <cell r="I182" t="str">
            <v>変更</v>
          </cell>
          <cell r="J182">
            <v>36852</v>
          </cell>
          <cell r="K182">
            <v>0.45833333333333298</v>
          </cell>
          <cell r="L182">
            <v>36851</v>
          </cell>
          <cell r="M182">
            <v>0.625</v>
          </cell>
          <cell r="N182" t="str">
            <v>260-0015</v>
          </cell>
          <cell r="O182" t="str">
            <v>千葉県千葉市中央区富士見２－５－１</v>
          </cell>
          <cell r="P182" t="str">
            <v>確定</v>
          </cell>
          <cell r="Q182" t="str">
            <v>富士見江澤ビル３階</v>
          </cell>
          <cell r="R182" t="str">
            <v>確定</v>
          </cell>
          <cell r="S182" t="str">
            <v>JR総武線</v>
          </cell>
          <cell r="T182" t="str">
            <v>千葉</v>
          </cell>
          <cell r="U182">
            <v>2</v>
          </cell>
          <cell r="V182">
            <v>96</v>
          </cell>
          <cell r="W182" t="str">
            <v>確定</v>
          </cell>
          <cell r="X182">
            <v>1</v>
          </cell>
          <cell r="Y182" t="str">
            <v>年中無休</v>
          </cell>
          <cell r="Z182" t="str">
            <v>17:00～翌日3:00　金土曜及び祝祭日の前日は5:00迄</v>
          </cell>
          <cell r="AA182" t="str">
            <v>043-201-5617</v>
          </cell>
          <cell r="AB182" t="str">
            <v>043-201-5618</v>
          </cell>
          <cell r="AC182" t="str">
            <v>043-224-2035</v>
          </cell>
          <cell r="AD182">
            <v>17000</v>
          </cell>
          <cell r="AE182" t="str">
            <v>(株)ニューフレンドエザワ</v>
          </cell>
          <cell r="AF182">
            <v>96.17</v>
          </cell>
          <cell r="AG182">
            <v>189</v>
          </cell>
          <cell r="AH182" t="str">
            <v>確定</v>
          </cell>
          <cell r="AI182">
            <v>0</v>
          </cell>
          <cell r="AJ182" t="str">
            <v>あり</v>
          </cell>
          <cell r="AK182">
            <v>3</v>
          </cell>
          <cell r="AL182" t="str">
            <v>Ａ＋Ｂ＋Ｃ</v>
          </cell>
          <cell r="AM182">
            <v>17</v>
          </cell>
          <cell r="AN182">
            <v>20</v>
          </cell>
          <cell r="AO182">
            <v>20</v>
          </cell>
          <cell r="AP182">
            <v>0</v>
          </cell>
          <cell r="AQ182">
            <v>0</v>
          </cell>
          <cell r="AR182">
            <v>0</v>
          </cell>
          <cell r="AS182">
            <v>0</v>
          </cell>
          <cell r="AT182">
            <v>0</v>
          </cell>
          <cell r="AU182">
            <v>0</v>
          </cell>
          <cell r="AV182">
            <v>0</v>
          </cell>
          <cell r="AW182">
            <v>57</v>
          </cell>
          <cell r="AX182">
            <v>1</v>
          </cell>
          <cell r="AY182">
            <v>1</v>
          </cell>
          <cell r="AZ182">
            <v>1</v>
          </cell>
          <cell r="BA182" t="str">
            <v>未定</v>
          </cell>
          <cell r="BB182" t="str">
            <v>未定</v>
          </cell>
          <cell r="BC182" t="str">
            <v>未定</v>
          </cell>
          <cell r="BD182">
            <v>0</v>
          </cell>
          <cell r="BE182">
            <v>0</v>
          </cell>
          <cell r="BF182">
            <v>0</v>
          </cell>
          <cell r="BG182">
            <v>0</v>
          </cell>
          <cell r="BH182">
            <v>0</v>
          </cell>
          <cell r="BI182">
            <v>0</v>
          </cell>
          <cell r="BJ182">
            <v>0</v>
          </cell>
          <cell r="BK182">
            <v>0</v>
          </cell>
          <cell r="BL182" t="str">
            <v>代表取締役</v>
          </cell>
          <cell r="BM182" t="str">
            <v>江澤壽彦</v>
          </cell>
          <cell r="BN182" t="str">
            <v>260－0015</v>
          </cell>
          <cell r="BO182" t="str">
            <v>千葉市中央区富士見2-5-1</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row>
        <row r="183">
          <cell r="A183">
            <v>181</v>
          </cell>
          <cell r="B183" t="str">
            <v>確定</v>
          </cell>
          <cell r="C183" t="str">
            <v>新規</v>
          </cell>
          <cell r="D183" t="str">
            <v>和民</v>
          </cell>
          <cell r="E183" t="str">
            <v>志木南口駅前</v>
          </cell>
          <cell r="F183" t="str">
            <v>確定</v>
          </cell>
          <cell r="G183" t="str">
            <v>清水</v>
          </cell>
          <cell r="H183">
            <v>36865</v>
          </cell>
          <cell r="I183" t="str">
            <v>確定</v>
          </cell>
          <cell r="J183">
            <v>36860</v>
          </cell>
          <cell r="K183">
            <v>0.45833333333333298</v>
          </cell>
          <cell r="L183">
            <v>36859</v>
          </cell>
          <cell r="M183">
            <v>0.625</v>
          </cell>
          <cell r="N183" t="str">
            <v>352-0006</v>
          </cell>
          <cell r="O183" t="str">
            <v>埼玉県新座市東北２－３０－１８</v>
          </cell>
          <cell r="P183" t="str">
            <v>確定</v>
          </cell>
          <cell r="Q183" t="str">
            <v>尾﨑ビル３階</v>
          </cell>
          <cell r="R183" t="str">
            <v>確定</v>
          </cell>
          <cell r="S183" t="str">
            <v>東武東上線</v>
          </cell>
          <cell r="T183" t="str">
            <v>志木</v>
          </cell>
          <cell r="U183">
            <v>0.5</v>
          </cell>
          <cell r="V183">
            <v>131</v>
          </cell>
          <cell r="W183" t="str">
            <v>確定</v>
          </cell>
          <cell r="X183">
            <v>1</v>
          </cell>
          <cell r="Y183" t="str">
            <v>年中無休</v>
          </cell>
          <cell r="Z183" t="str">
            <v>17:00～翌日3:00　金土曜及び祝祭日の前日は5:00迄</v>
          </cell>
          <cell r="AA183" t="str">
            <v>048-486-5055</v>
          </cell>
          <cell r="AB183" t="str">
            <v>048-486-5702</v>
          </cell>
          <cell r="AC183" t="str">
            <v>048-474-8712</v>
          </cell>
          <cell r="AD183">
            <v>17000</v>
          </cell>
          <cell r="AE183" t="str">
            <v>尾﨑　吉男</v>
          </cell>
          <cell r="AF183">
            <v>131.36000000000001</v>
          </cell>
          <cell r="AG183">
            <v>241</v>
          </cell>
          <cell r="AH183" t="str">
            <v>確定</v>
          </cell>
          <cell r="AI183">
            <v>0</v>
          </cell>
          <cell r="AJ183" t="str">
            <v>あり</v>
          </cell>
          <cell r="AK183">
            <v>3</v>
          </cell>
          <cell r="AL183" t="str">
            <v>Ａ＋Ｂ＋Ｃ</v>
          </cell>
          <cell r="AM183">
            <v>20</v>
          </cell>
          <cell r="AN183">
            <v>22</v>
          </cell>
          <cell r="AO183">
            <v>26</v>
          </cell>
          <cell r="AP183">
            <v>0</v>
          </cell>
          <cell r="AQ183">
            <v>0</v>
          </cell>
          <cell r="AR183">
            <v>0</v>
          </cell>
          <cell r="AS183">
            <v>0</v>
          </cell>
          <cell r="AT183">
            <v>0</v>
          </cell>
          <cell r="AU183">
            <v>0</v>
          </cell>
          <cell r="AV183">
            <v>0</v>
          </cell>
          <cell r="AW183">
            <v>109</v>
          </cell>
          <cell r="AX183">
            <v>1</v>
          </cell>
          <cell r="AY183">
            <v>1</v>
          </cell>
          <cell r="AZ183">
            <v>1</v>
          </cell>
          <cell r="BA183" t="str">
            <v>未定</v>
          </cell>
          <cell r="BB183" t="str">
            <v>未定</v>
          </cell>
          <cell r="BC183" t="str">
            <v>未定</v>
          </cell>
          <cell r="BD183">
            <v>0</v>
          </cell>
          <cell r="BE183">
            <v>0</v>
          </cell>
          <cell r="BF183">
            <v>0</v>
          </cell>
          <cell r="BG183">
            <v>0</v>
          </cell>
          <cell r="BH183">
            <v>0</v>
          </cell>
          <cell r="BI183">
            <v>0</v>
          </cell>
          <cell r="BJ183">
            <v>0</v>
          </cell>
          <cell r="BK183">
            <v>0</v>
          </cell>
          <cell r="BL183">
            <v>0</v>
          </cell>
          <cell r="BM183" t="str">
            <v>尾﨑　吉男</v>
          </cell>
          <cell r="BN183" t="str">
            <v>353-0005</v>
          </cell>
          <cell r="BO183" t="str">
            <v>埼玉県志木市幸町2-10-6</v>
          </cell>
        </row>
        <row r="184">
          <cell r="A184">
            <v>182</v>
          </cell>
          <cell r="B184" t="str">
            <v>確定</v>
          </cell>
          <cell r="C184" t="str">
            <v>新規</v>
          </cell>
          <cell r="D184" t="str">
            <v>和み亭</v>
          </cell>
          <cell r="E184" t="str">
            <v>ショップス市川</v>
          </cell>
          <cell r="F184" t="str">
            <v>確定</v>
          </cell>
          <cell r="G184" t="str">
            <v>佐藤</v>
          </cell>
          <cell r="H184">
            <v>36868</v>
          </cell>
          <cell r="I184" t="str">
            <v>確定</v>
          </cell>
          <cell r="J184">
            <v>36861</v>
          </cell>
          <cell r="K184">
            <v>3.4583333333333299</v>
          </cell>
          <cell r="L184">
            <v>36860</v>
          </cell>
          <cell r="M184">
            <v>0.625</v>
          </cell>
          <cell r="N184" t="str">
            <v>272-0015</v>
          </cell>
          <cell r="O184" t="str">
            <v>千葉県市川市鬼高３－２８－１６</v>
          </cell>
          <cell r="P184" t="str">
            <v>確定</v>
          </cell>
          <cell r="Q184">
            <v>0</v>
          </cell>
          <cell r="R184" t="str">
            <v>なし</v>
          </cell>
          <cell r="S184" t="str">
            <v>JR総武線</v>
          </cell>
          <cell r="T184" t="str">
            <v>下総中山</v>
          </cell>
          <cell r="U184">
            <v>13</v>
          </cell>
          <cell r="V184">
            <v>70</v>
          </cell>
          <cell r="W184" t="str">
            <v>確定</v>
          </cell>
          <cell r="X184">
            <v>1</v>
          </cell>
          <cell r="Y184" t="str">
            <v>休日の有無は未定</v>
          </cell>
          <cell r="Z184" t="str">
            <v>11:00～翌日1:00</v>
          </cell>
          <cell r="AA184" t="str">
            <v>047-320-3300</v>
          </cell>
          <cell r="AB184" t="str">
            <v>047-320-3301</v>
          </cell>
          <cell r="AC184" t="str">
            <v>047-370-3321</v>
          </cell>
          <cell r="AD184">
            <v>13000</v>
          </cell>
          <cell r="AE184" t="str">
            <v>米山建設(株)</v>
          </cell>
          <cell r="AF184">
            <v>85.9</v>
          </cell>
          <cell r="AG184">
            <v>118</v>
          </cell>
          <cell r="AH184" t="str">
            <v>確定</v>
          </cell>
          <cell r="AI184">
            <v>150</v>
          </cell>
          <cell r="AJ184" t="str">
            <v>なし</v>
          </cell>
          <cell r="AK184">
            <v>2</v>
          </cell>
          <cell r="AL184" t="str">
            <v>Ａ＋Ｂ</v>
          </cell>
          <cell r="AM184">
            <v>14</v>
          </cell>
          <cell r="AN184">
            <v>12</v>
          </cell>
          <cell r="AO184">
            <v>0</v>
          </cell>
          <cell r="AP184">
            <v>0</v>
          </cell>
          <cell r="AQ184">
            <v>0</v>
          </cell>
          <cell r="AR184">
            <v>0</v>
          </cell>
          <cell r="AS184">
            <v>0</v>
          </cell>
          <cell r="AT184">
            <v>0</v>
          </cell>
          <cell r="AU184">
            <v>0</v>
          </cell>
          <cell r="AV184">
            <v>0</v>
          </cell>
          <cell r="AW184">
            <v>38</v>
          </cell>
          <cell r="AX184">
            <v>1</v>
          </cell>
          <cell r="AY184">
            <v>1</v>
          </cell>
          <cell r="AZ184">
            <v>1</v>
          </cell>
          <cell r="BA184" t="str">
            <v>未定</v>
          </cell>
          <cell r="BB184" t="str">
            <v>未定</v>
          </cell>
          <cell r="BC184" t="str">
            <v>未定</v>
          </cell>
        </row>
        <row r="185">
          <cell r="A185">
            <v>183</v>
          </cell>
          <cell r="B185" t="str">
            <v>確定</v>
          </cell>
          <cell r="C185" t="str">
            <v>新規</v>
          </cell>
          <cell r="D185" t="str">
            <v>和民</v>
          </cell>
          <cell r="E185" t="str">
            <v>浜松町</v>
          </cell>
          <cell r="F185" t="str">
            <v>確定</v>
          </cell>
          <cell r="G185" t="str">
            <v>清水</v>
          </cell>
          <cell r="H185">
            <v>36871</v>
          </cell>
          <cell r="I185" t="str">
            <v>確定</v>
          </cell>
          <cell r="J185">
            <v>36866</v>
          </cell>
          <cell r="K185">
            <v>4.4583333333333304</v>
          </cell>
          <cell r="L185">
            <v>36865</v>
          </cell>
          <cell r="M185">
            <v>0.625</v>
          </cell>
          <cell r="N185" t="str">
            <v>105-0013</v>
          </cell>
          <cell r="O185" t="str">
            <v>東京都港区浜松町２－７－３</v>
          </cell>
          <cell r="P185" t="str">
            <v>確定</v>
          </cell>
          <cell r="Q185" t="str">
            <v>ハナイ浜松町ビル１、２階</v>
          </cell>
          <cell r="R185" t="str">
            <v>確定</v>
          </cell>
          <cell r="S185" t="str">
            <v>JR山手線</v>
          </cell>
          <cell r="T185" t="str">
            <v>浜松町</v>
          </cell>
          <cell r="U185">
            <v>2</v>
          </cell>
          <cell r="V185">
            <v>100</v>
          </cell>
          <cell r="W185" t="str">
            <v>確定</v>
          </cell>
          <cell r="X185">
            <v>2</v>
          </cell>
          <cell r="Y185" t="str">
            <v>年中無休</v>
          </cell>
          <cell r="Z185" t="str">
            <v>17:00～翌日3:00　金土曜及び祝祭日の前日は5:00迄</v>
          </cell>
          <cell r="AA185" t="str">
            <v>03-5777-5375</v>
          </cell>
          <cell r="AB185" t="str">
            <v>03-5777-5376</v>
          </cell>
          <cell r="AC185" t="str">
            <v>03-3432-5699</v>
          </cell>
          <cell r="AD185">
            <v>16000</v>
          </cell>
          <cell r="AE185" t="str">
            <v>田中慶江</v>
          </cell>
          <cell r="AF185">
            <v>84.9</v>
          </cell>
          <cell r="AG185">
            <v>158</v>
          </cell>
          <cell r="AH185" t="str">
            <v>確定</v>
          </cell>
          <cell r="AI185">
            <v>0</v>
          </cell>
          <cell r="AJ185" t="str">
            <v>あり</v>
          </cell>
          <cell r="AK185">
            <v>3</v>
          </cell>
          <cell r="AL185" t="str">
            <v>Ａ＋Ｂ＋Ｃ</v>
          </cell>
          <cell r="AM185">
            <v>16</v>
          </cell>
          <cell r="AN185">
            <v>16</v>
          </cell>
          <cell r="AO185">
            <v>18</v>
          </cell>
          <cell r="AP185">
            <v>0</v>
          </cell>
          <cell r="AQ185">
            <v>0</v>
          </cell>
          <cell r="AR185">
            <v>0</v>
          </cell>
          <cell r="AS185">
            <v>0</v>
          </cell>
          <cell r="AT185">
            <v>0</v>
          </cell>
          <cell r="AU185">
            <v>0</v>
          </cell>
          <cell r="AV185">
            <v>0</v>
          </cell>
          <cell r="AW185">
            <v>63</v>
          </cell>
          <cell r="AX185">
            <v>2</v>
          </cell>
          <cell r="AY185">
            <v>1</v>
          </cell>
          <cell r="AZ185">
            <v>1</v>
          </cell>
          <cell r="BA185" t="str">
            <v>未定</v>
          </cell>
          <cell r="BB185" t="str">
            <v>未定</v>
          </cell>
          <cell r="BC185" t="str">
            <v>未定</v>
          </cell>
          <cell r="BD185">
            <v>0</v>
          </cell>
          <cell r="BE185">
            <v>0</v>
          </cell>
          <cell r="BF185">
            <v>0</v>
          </cell>
          <cell r="BG185">
            <v>0</v>
          </cell>
          <cell r="BH185">
            <v>0</v>
          </cell>
          <cell r="BI185">
            <v>0</v>
          </cell>
          <cell r="BJ185">
            <v>0</v>
          </cell>
          <cell r="BK185">
            <v>0</v>
          </cell>
          <cell r="BL185">
            <v>0</v>
          </cell>
          <cell r="BM185">
            <v>0</v>
          </cell>
          <cell r="BN185" t="str">
            <v>105－0013</v>
          </cell>
          <cell r="BO185" t="str">
            <v>東京都港区浜松町2丁目7番3号</v>
          </cell>
        </row>
        <row r="186">
          <cell r="A186">
            <v>184</v>
          </cell>
          <cell r="B186" t="str">
            <v>確定</v>
          </cell>
          <cell r="C186" t="str">
            <v>新規</v>
          </cell>
          <cell r="D186" t="str">
            <v>和民</v>
          </cell>
          <cell r="E186" t="str">
            <v>朝霞南口駅前</v>
          </cell>
          <cell r="F186" t="str">
            <v>確定</v>
          </cell>
          <cell r="G186" t="str">
            <v>佐藤</v>
          </cell>
          <cell r="H186">
            <v>36536</v>
          </cell>
          <cell r="I186" t="str">
            <v>確定</v>
          </cell>
          <cell r="J186">
            <v>36886</v>
          </cell>
          <cell r="K186">
            <v>5.4583333333333304</v>
          </cell>
          <cell r="L186">
            <v>36885</v>
          </cell>
          <cell r="M186">
            <v>0.625</v>
          </cell>
          <cell r="N186" t="str">
            <v>351-0011</v>
          </cell>
          <cell r="O186" t="str">
            <v>埼玉県朝霞市本町2丁目5番23号</v>
          </cell>
          <cell r="P186" t="str">
            <v>確定</v>
          </cell>
          <cell r="Q186" t="str">
            <v>朝霞フタバビル２階</v>
          </cell>
          <cell r="R186" t="str">
            <v>確定</v>
          </cell>
          <cell r="S186" t="str">
            <v>東武東上線</v>
          </cell>
          <cell r="T186" t="str">
            <v>朝霞</v>
          </cell>
          <cell r="U186">
            <v>1</v>
          </cell>
          <cell r="V186">
            <v>86</v>
          </cell>
          <cell r="W186" t="str">
            <v>確定</v>
          </cell>
          <cell r="X186">
            <v>1</v>
          </cell>
          <cell r="Y186" t="str">
            <v>年中無休</v>
          </cell>
          <cell r="Z186" t="str">
            <v>17:00～翌日3:00　金土曜及び祝祭日の前日は5:00迄</v>
          </cell>
          <cell r="AA186" t="str">
            <v>048-458-6636</v>
          </cell>
          <cell r="AB186" t="str">
            <v>048-458-6637</v>
          </cell>
          <cell r="AC186" t="str">
            <v>048-469-6954</v>
          </cell>
          <cell r="AD186">
            <v>11500</v>
          </cell>
          <cell r="AE186" t="str">
            <v>(株)オータカ</v>
          </cell>
          <cell r="AF186">
            <v>85.7</v>
          </cell>
          <cell r="AG186">
            <v>163</v>
          </cell>
          <cell r="AH186" t="str">
            <v>確定</v>
          </cell>
          <cell r="AI186">
            <v>0</v>
          </cell>
          <cell r="AJ186" t="str">
            <v>あり</v>
          </cell>
          <cell r="AK186">
            <v>2</v>
          </cell>
          <cell r="AL186" t="str">
            <v>Ａ＋Ｂ</v>
          </cell>
          <cell r="AM186">
            <v>20</v>
          </cell>
          <cell r="AN186">
            <v>22</v>
          </cell>
          <cell r="AO186">
            <v>0</v>
          </cell>
          <cell r="AP186">
            <v>0</v>
          </cell>
          <cell r="AQ186">
            <v>0</v>
          </cell>
          <cell r="AR186">
            <v>0</v>
          </cell>
          <cell r="AS186">
            <v>0</v>
          </cell>
          <cell r="AT186">
            <v>0</v>
          </cell>
          <cell r="AU186">
            <v>0</v>
          </cell>
          <cell r="AV186">
            <v>0</v>
          </cell>
          <cell r="AW186">
            <v>72</v>
          </cell>
          <cell r="AX186">
            <v>1</v>
          </cell>
          <cell r="AY186">
            <v>1</v>
          </cell>
          <cell r="AZ186">
            <v>1</v>
          </cell>
          <cell r="BA186" t="str">
            <v>(株)オータカ</v>
          </cell>
          <cell r="BB186" t="str">
            <v>(株)オータカ</v>
          </cell>
          <cell r="BC186" t="str">
            <v>(株)オータカ</v>
          </cell>
          <cell r="BD186">
            <v>0</v>
          </cell>
          <cell r="BE186">
            <v>0</v>
          </cell>
          <cell r="BF186">
            <v>0</v>
          </cell>
          <cell r="BG186">
            <v>0</v>
          </cell>
          <cell r="BH186">
            <v>0</v>
          </cell>
          <cell r="BI186">
            <v>0</v>
          </cell>
          <cell r="BJ186">
            <v>0</v>
          </cell>
          <cell r="BK186">
            <v>0</v>
          </cell>
          <cell r="BL186" t="str">
            <v>代表取締役</v>
          </cell>
          <cell r="BM186" t="str">
            <v>渡邉康成</v>
          </cell>
          <cell r="BN186" t="str">
            <v>351-0011</v>
          </cell>
          <cell r="BO186" t="str">
            <v>埼玉県朝霞市本町2丁目5番31号</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row>
        <row r="187">
          <cell r="A187">
            <v>185</v>
          </cell>
          <cell r="B187" t="str">
            <v>確定</v>
          </cell>
          <cell r="C187" t="str">
            <v>新規</v>
          </cell>
          <cell r="D187" t="str">
            <v>和み亭</v>
          </cell>
          <cell r="E187" t="str">
            <v>青梅</v>
          </cell>
          <cell r="F187" t="str">
            <v>確定</v>
          </cell>
          <cell r="G187" t="str">
            <v>町山</v>
          </cell>
          <cell r="H187">
            <v>36547</v>
          </cell>
          <cell r="I187" t="str">
            <v>確定</v>
          </cell>
          <cell r="J187">
            <v>36540</v>
          </cell>
          <cell r="K187">
            <v>6.4583333333333304</v>
          </cell>
          <cell r="L187">
            <v>36537</v>
          </cell>
          <cell r="M187">
            <v>0.625</v>
          </cell>
          <cell r="N187" t="str">
            <v>198-0031</v>
          </cell>
          <cell r="O187" t="str">
            <v>東京都青梅市師岡町４－１３－６</v>
          </cell>
          <cell r="P187" t="str">
            <v>確定</v>
          </cell>
          <cell r="Q187">
            <v>0</v>
          </cell>
          <cell r="R187" t="str">
            <v>なし</v>
          </cell>
          <cell r="S187" t="str">
            <v>ＪＲ青梅線</v>
          </cell>
          <cell r="T187" t="str">
            <v>河辺</v>
          </cell>
          <cell r="U187">
            <v>5</v>
          </cell>
          <cell r="V187">
            <v>75.099999999999994</v>
          </cell>
          <cell r="W187" t="str">
            <v>確定</v>
          </cell>
          <cell r="X187">
            <v>1</v>
          </cell>
          <cell r="Y187" t="str">
            <v>年中無休</v>
          </cell>
          <cell r="Z187" t="str">
            <v>11:30～翌日2:00</v>
          </cell>
          <cell r="AA187" t="str">
            <v>0428-20-4181</v>
          </cell>
          <cell r="AB187" t="str">
            <v>0428-20-4182</v>
          </cell>
          <cell r="AC187" t="str">
            <v>0428-21-7829</v>
          </cell>
          <cell r="AD187">
            <v>12000</v>
          </cell>
          <cell r="AE187" t="str">
            <v>財団法人東京都新都市建設公社</v>
          </cell>
          <cell r="AF187">
            <v>71.3</v>
          </cell>
          <cell r="AG187">
            <v>105</v>
          </cell>
          <cell r="AH187" t="str">
            <v>確定</v>
          </cell>
          <cell r="AI187">
            <v>25</v>
          </cell>
          <cell r="AJ187" t="str">
            <v>なし</v>
          </cell>
          <cell r="AK187">
            <v>2</v>
          </cell>
          <cell r="AL187" t="str">
            <v>Ａ＋Ｂ</v>
          </cell>
          <cell r="AM187">
            <v>14</v>
          </cell>
          <cell r="AN187">
            <v>14</v>
          </cell>
          <cell r="AO187">
            <v>0</v>
          </cell>
          <cell r="AP187">
            <v>0</v>
          </cell>
          <cell r="AQ187">
            <v>0</v>
          </cell>
          <cell r="AR187">
            <v>0</v>
          </cell>
          <cell r="AS187">
            <v>0</v>
          </cell>
          <cell r="AT187">
            <v>0</v>
          </cell>
          <cell r="AU187">
            <v>0</v>
          </cell>
          <cell r="AV187">
            <v>0</v>
          </cell>
          <cell r="AW187">
            <v>34</v>
          </cell>
          <cell r="AX187">
            <v>1</v>
          </cell>
          <cell r="AY187">
            <v>1</v>
          </cell>
          <cell r="AZ187">
            <v>1</v>
          </cell>
          <cell r="BA187" t="str">
            <v>東京電力</v>
          </cell>
          <cell r="BB187" t="str">
            <v>水道局</v>
          </cell>
          <cell r="BC187" t="str">
            <v>ﾄﾓｴﾌﾟﾛﾊﾟﾝ</v>
          </cell>
        </row>
        <row r="188">
          <cell r="A188">
            <v>186</v>
          </cell>
          <cell r="B188" t="str">
            <v>確定</v>
          </cell>
          <cell r="C188" t="str">
            <v>新規</v>
          </cell>
          <cell r="D188" t="str">
            <v>和民</v>
          </cell>
          <cell r="E188" t="str">
            <v>小田急本厚木藍澤ﾋﾞﾙ</v>
          </cell>
          <cell r="F188" t="str">
            <v>確定</v>
          </cell>
          <cell r="G188" t="str">
            <v>日比</v>
          </cell>
          <cell r="H188">
            <v>36576</v>
          </cell>
          <cell r="I188" t="str">
            <v>確定</v>
          </cell>
          <cell r="J188">
            <v>36570</v>
          </cell>
          <cell r="K188">
            <v>0.625</v>
          </cell>
          <cell r="L188" t="str">
            <v>なし</v>
          </cell>
          <cell r="M188" t="str">
            <v>なし</v>
          </cell>
          <cell r="N188" t="str">
            <v>243-0018</v>
          </cell>
          <cell r="O188" t="str">
            <v>神奈川県厚木市中町２－１－７</v>
          </cell>
          <cell r="P188" t="str">
            <v>確定</v>
          </cell>
          <cell r="Q188" t="str">
            <v>藍澤ビル3階</v>
          </cell>
          <cell r="R188" t="str">
            <v>確定</v>
          </cell>
          <cell r="S188" t="str">
            <v>小田急</v>
          </cell>
          <cell r="T188" t="str">
            <v>本厚木</v>
          </cell>
          <cell r="U188">
            <v>2</v>
          </cell>
          <cell r="V188">
            <v>53.6</v>
          </cell>
          <cell r="W188" t="str">
            <v>確定</v>
          </cell>
          <cell r="X188">
            <v>1</v>
          </cell>
          <cell r="Y188" t="str">
            <v>年中無休</v>
          </cell>
          <cell r="Z188" t="str">
            <v>17:00～翌日3:00　金土曜及び祝祭日の前日は5:00迄</v>
          </cell>
          <cell r="AA188" t="str">
            <v>046-294-5535</v>
          </cell>
          <cell r="AB188" t="str">
            <v>046-294-5536</v>
          </cell>
          <cell r="AC188" t="str">
            <v>046-295-0303</v>
          </cell>
          <cell r="AD188">
            <v>14000</v>
          </cell>
          <cell r="AE188" t="str">
            <v>藍澤不動産株式会社</v>
          </cell>
          <cell r="AF188">
            <v>53.3</v>
          </cell>
          <cell r="AG188">
            <v>96</v>
          </cell>
          <cell r="AH188" t="str">
            <v>確定</v>
          </cell>
          <cell r="AI188">
            <v>0</v>
          </cell>
          <cell r="AJ188" t="str">
            <v>なし</v>
          </cell>
          <cell r="AK188">
            <v>2</v>
          </cell>
          <cell r="AL188" t="str">
            <v>Ａ＋Ｂ</v>
          </cell>
          <cell r="AM188">
            <v>16</v>
          </cell>
          <cell r="AN188">
            <v>14</v>
          </cell>
          <cell r="AO188">
            <v>0</v>
          </cell>
          <cell r="AP188">
            <v>0</v>
          </cell>
          <cell r="AQ188">
            <v>0</v>
          </cell>
          <cell r="AR188">
            <v>0</v>
          </cell>
          <cell r="AS188">
            <v>0</v>
          </cell>
          <cell r="AT188">
            <v>0</v>
          </cell>
          <cell r="AU188">
            <v>0</v>
          </cell>
          <cell r="AV188">
            <v>0</v>
          </cell>
          <cell r="AW188">
            <v>46</v>
          </cell>
          <cell r="AX188">
            <v>1</v>
          </cell>
          <cell r="AY188">
            <v>1</v>
          </cell>
          <cell r="AZ188">
            <v>1</v>
          </cell>
          <cell r="BA188" t="str">
            <v>藍澤不動産株式会社</v>
          </cell>
          <cell r="BB188" t="str">
            <v>水道局</v>
          </cell>
          <cell r="BC188" t="str">
            <v>厚木ｶﾞｽ</v>
          </cell>
          <cell r="BD188">
            <v>0</v>
          </cell>
          <cell r="BE188">
            <v>0</v>
          </cell>
          <cell r="BF188">
            <v>0</v>
          </cell>
          <cell r="BG188">
            <v>0</v>
          </cell>
          <cell r="BH188">
            <v>0</v>
          </cell>
          <cell r="BI188">
            <v>0</v>
          </cell>
          <cell r="BJ188">
            <v>0</v>
          </cell>
          <cell r="BK188">
            <v>0</v>
          </cell>
          <cell r="BL188" t="str">
            <v>代表取締役</v>
          </cell>
          <cell r="BM188" t="str">
            <v>岩田潔</v>
          </cell>
          <cell r="BN188" t="str">
            <v>103-0027</v>
          </cell>
          <cell r="BO188" t="str">
            <v>東京都中央区日本橋1丁目20番10号</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row>
        <row r="189">
          <cell r="A189">
            <v>187</v>
          </cell>
          <cell r="B189" t="str">
            <v>確定</v>
          </cell>
          <cell r="C189" t="str">
            <v>新規</v>
          </cell>
          <cell r="D189" t="str">
            <v>和民</v>
          </cell>
          <cell r="E189" t="str">
            <v>東武練馬駅前</v>
          </cell>
          <cell r="F189" t="str">
            <v>確定</v>
          </cell>
          <cell r="G189" t="str">
            <v>小菅</v>
          </cell>
          <cell r="H189">
            <v>36983</v>
          </cell>
          <cell r="I189" t="str">
            <v>確定</v>
          </cell>
          <cell r="J189">
            <v>36977</v>
          </cell>
          <cell r="K189">
            <v>0.625</v>
          </cell>
          <cell r="L189" t="str">
            <v>なし</v>
          </cell>
          <cell r="M189" t="str">
            <v>なし</v>
          </cell>
          <cell r="N189" t="str">
            <v>179-0081</v>
          </cell>
          <cell r="O189" t="str">
            <v>東京都練馬区北町２－３８－１５</v>
          </cell>
          <cell r="P189" t="str">
            <v>確定</v>
          </cell>
          <cell r="Q189" t="str">
            <v>大宏第一ビル　2階</v>
          </cell>
          <cell r="R189" t="str">
            <v>確定</v>
          </cell>
          <cell r="S189" t="str">
            <v>東武東上線</v>
          </cell>
          <cell r="T189" t="str">
            <v>東武練馬</v>
          </cell>
          <cell r="U189">
            <v>1</v>
          </cell>
          <cell r="V189">
            <v>100</v>
          </cell>
          <cell r="W189" t="str">
            <v>未定</v>
          </cell>
          <cell r="X189">
            <v>1</v>
          </cell>
          <cell r="Y189" t="str">
            <v>年中無休</v>
          </cell>
          <cell r="Z189" t="str">
            <v>17:00～翌日2:00</v>
          </cell>
          <cell r="AA189" t="str">
            <v>03-5922-1585</v>
          </cell>
          <cell r="AB189" t="str">
            <v>03-5922-1586</v>
          </cell>
          <cell r="AC189" t="str">
            <v>03-5398-1480</v>
          </cell>
          <cell r="AD189">
            <v>14000</v>
          </cell>
          <cell r="AE189" t="str">
            <v>大宏興業(株)</v>
          </cell>
          <cell r="AF189">
            <v>105.2</v>
          </cell>
          <cell r="AG189">
            <v>198</v>
          </cell>
          <cell r="AH189" t="str">
            <v>確定</v>
          </cell>
          <cell r="AI189">
            <v>0</v>
          </cell>
          <cell r="AJ189" t="str">
            <v>あり</v>
          </cell>
          <cell r="AK189">
            <v>3</v>
          </cell>
          <cell r="AL189" t="str">
            <v>Ａ＋Ｂ＋Ｃ</v>
          </cell>
          <cell r="AM189">
            <v>16</v>
          </cell>
          <cell r="AN189">
            <v>14</v>
          </cell>
          <cell r="AO189">
            <v>14</v>
          </cell>
          <cell r="AP189">
            <v>0</v>
          </cell>
          <cell r="AQ189">
            <v>0</v>
          </cell>
          <cell r="AR189">
            <v>0</v>
          </cell>
          <cell r="AS189">
            <v>0</v>
          </cell>
          <cell r="AT189">
            <v>0</v>
          </cell>
          <cell r="AU189">
            <v>0</v>
          </cell>
          <cell r="AV189">
            <v>0</v>
          </cell>
          <cell r="AW189">
            <v>60</v>
          </cell>
          <cell r="AX189">
            <v>1</v>
          </cell>
          <cell r="AY189">
            <v>1</v>
          </cell>
          <cell r="AZ189">
            <v>1</v>
          </cell>
          <cell r="BA189" t="str">
            <v>未定</v>
          </cell>
          <cell r="BB189" t="str">
            <v>未定</v>
          </cell>
          <cell r="BC189" t="str">
            <v>未定</v>
          </cell>
          <cell r="BD189">
            <v>0</v>
          </cell>
          <cell r="BE189">
            <v>0</v>
          </cell>
          <cell r="BF189">
            <v>0</v>
          </cell>
          <cell r="BG189">
            <v>0</v>
          </cell>
          <cell r="BH189">
            <v>0</v>
          </cell>
          <cell r="BI189">
            <v>0</v>
          </cell>
          <cell r="BJ189">
            <v>0</v>
          </cell>
          <cell r="BK189">
            <v>0</v>
          </cell>
          <cell r="BL189" t="str">
            <v>代表取締役</v>
          </cell>
          <cell r="BM189" t="str">
            <v>大木誠治</v>
          </cell>
          <cell r="BN189" t="str">
            <v>179－0081</v>
          </cell>
          <cell r="BO189" t="str">
            <v>東京都練馬区北町2-38-15</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row>
        <row r="190">
          <cell r="A190">
            <v>188</v>
          </cell>
          <cell r="B190" t="str">
            <v>確定</v>
          </cell>
          <cell r="C190" t="str">
            <v>新規</v>
          </cell>
          <cell r="D190" t="str">
            <v>和民</v>
          </cell>
          <cell r="E190" t="str">
            <v>ＪＲ立川北口駅前</v>
          </cell>
          <cell r="F190" t="str">
            <v>確定</v>
          </cell>
          <cell r="G190" t="str">
            <v>小菅</v>
          </cell>
          <cell r="H190">
            <v>36983</v>
          </cell>
          <cell r="I190" t="str">
            <v>確定</v>
          </cell>
          <cell r="J190">
            <v>36977</v>
          </cell>
          <cell r="K190">
            <v>0.625</v>
          </cell>
          <cell r="L190" t="str">
            <v>なし</v>
          </cell>
          <cell r="M190" t="str">
            <v>なし</v>
          </cell>
          <cell r="N190" t="str">
            <v>190-0012</v>
          </cell>
          <cell r="O190" t="str">
            <v>東京都立川市曙町２－７－２０</v>
          </cell>
          <cell r="P190" t="str">
            <v>確定</v>
          </cell>
          <cell r="Q190" t="str">
            <v>カメヤビル８階</v>
          </cell>
          <cell r="R190" t="str">
            <v>確定</v>
          </cell>
          <cell r="S190" t="str">
            <v>JR中央線</v>
          </cell>
          <cell r="T190" t="str">
            <v>立川</v>
          </cell>
          <cell r="U190">
            <v>3</v>
          </cell>
          <cell r="V190">
            <v>64.180000000000007</v>
          </cell>
          <cell r="W190" t="str">
            <v>確定</v>
          </cell>
          <cell r="X190">
            <v>1</v>
          </cell>
          <cell r="Y190" t="str">
            <v>年中無休</v>
          </cell>
          <cell r="Z190" t="str">
            <v>17:00～翌日3:00　金土曜及び祝祭日の前日は5:00迄</v>
          </cell>
          <cell r="AA190" t="str">
            <v>042-548-3371</v>
          </cell>
          <cell r="AB190" t="str">
            <v>042-548-3372</v>
          </cell>
          <cell r="AC190" t="str">
            <v>042-528-3577</v>
          </cell>
          <cell r="AD190">
            <v>13700</v>
          </cell>
          <cell r="AE190" t="str">
            <v>亀屋商事株式会社</v>
          </cell>
          <cell r="AF190">
            <v>55.7</v>
          </cell>
          <cell r="AG190">
            <v>102</v>
          </cell>
          <cell r="AH190" t="str">
            <v>確定</v>
          </cell>
          <cell r="AI190">
            <v>0</v>
          </cell>
          <cell r="AJ190" t="str">
            <v>なし</v>
          </cell>
          <cell r="AK190">
            <v>0</v>
          </cell>
          <cell r="AL190">
            <v>0</v>
          </cell>
          <cell r="AM190">
            <v>0</v>
          </cell>
          <cell r="AN190">
            <v>0</v>
          </cell>
          <cell r="AO190">
            <v>0</v>
          </cell>
          <cell r="AP190">
            <v>0</v>
          </cell>
          <cell r="AQ190">
            <v>0</v>
          </cell>
          <cell r="AR190">
            <v>0</v>
          </cell>
          <cell r="AS190">
            <v>0</v>
          </cell>
          <cell r="AT190">
            <v>0</v>
          </cell>
          <cell r="AU190">
            <v>0</v>
          </cell>
          <cell r="AV190">
            <v>0</v>
          </cell>
          <cell r="AW190">
            <v>31</v>
          </cell>
          <cell r="AX190">
            <v>1</v>
          </cell>
          <cell r="AY190">
            <v>1</v>
          </cell>
          <cell r="AZ190">
            <v>1</v>
          </cell>
          <cell r="BA190" t="str">
            <v>未定</v>
          </cell>
          <cell r="BB190" t="str">
            <v>未定</v>
          </cell>
          <cell r="BC190" t="str">
            <v>未定</v>
          </cell>
          <cell r="BD190">
            <v>0</v>
          </cell>
          <cell r="BE190">
            <v>0</v>
          </cell>
          <cell r="BF190">
            <v>0</v>
          </cell>
          <cell r="BG190">
            <v>0</v>
          </cell>
          <cell r="BH190">
            <v>0</v>
          </cell>
          <cell r="BI190">
            <v>0</v>
          </cell>
          <cell r="BJ190">
            <v>0</v>
          </cell>
          <cell r="BK190">
            <v>0</v>
          </cell>
          <cell r="BL190" t="str">
            <v>代表取締役</v>
          </cell>
          <cell r="BM190" t="str">
            <v>関口勇</v>
          </cell>
          <cell r="BN190" t="str">
            <v>190－0012</v>
          </cell>
          <cell r="BO190" t="str">
            <v>東京都立川市曙町2丁目7番20号</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row>
        <row r="191">
          <cell r="A191">
            <v>189</v>
          </cell>
          <cell r="B191" t="str">
            <v>確定</v>
          </cell>
          <cell r="C191" t="str">
            <v>新規</v>
          </cell>
          <cell r="D191" t="str">
            <v>和民</v>
          </cell>
          <cell r="E191" t="str">
            <v>狭山市駅前</v>
          </cell>
          <cell r="F191" t="str">
            <v>確定</v>
          </cell>
          <cell r="G191" t="str">
            <v>小菅</v>
          </cell>
          <cell r="H191">
            <v>36986</v>
          </cell>
          <cell r="I191" t="str">
            <v>確定</v>
          </cell>
          <cell r="J191">
            <v>36980</v>
          </cell>
          <cell r="K191">
            <v>0.625</v>
          </cell>
          <cell r="L191" t="str">
            <v>なし</v>
          </cell>
          <cell r="M191" t="str">
            <v>なし</v>
          </cell>
          <cell r="N191" t="str">
            <v>350-1307</v>
          </cell>
          <cell r="O191" t="str">
            <v>埼玉県狭山市祗園４－６２</v>
          </cell>
          <cell r="P191" t="str">
            <v>確定</v>
          </cell>
          <cell r="Q191" t="str">
            <v>公栄ビル９　2階</v>
          </cell>
          <cell r="R191" t="str">
            <v>確定</v>
          </cell>
          <cell r="S191" t="str">
            <v>西武新宿線</v>
          </cell>
          <cell r="T191" t="str">
            <v>狭山市</v>
          </cell>
          <cell r="U191">
            <v>1</v>
          </cell>
          <cell r="V191">
            <v>101.71</v>
          </cell>
          <cell r="W191" t="str">
            <v>確定</v>
          </cell>
          <cell r="X191">
            <v>1</v>
          </cell>
          <cell r="Y191" t="str">
            <v>年中無休</v>
          </cell>
          <cell r="Z191" t="str">
            <v>17:00～翌日3:00　金土曜及び祝祭日の前日は5:00迄</v>
          </cell>
          <cell r="AA191" t="str">
            <v>042-950-7620</v>
          </cell>
          <cell r="AB191" t="str">
            <v>042-950-7621</v>
          </cell>
          <cell r="AC191" t="str">
            <v>042-956-2062</v>
          </cell>
          <cell r="AD191">
            <v>15000</v>
          </cell>
          <cell r="AE191" t="str">
            <v>公栄産業(株)</v>
          </cell>
          <cell r="AF191">
            <v>90.76</v>
          </cell>
          <cell r="AG191">
            <v>177</v>
          </cell>
          <cell r="AH191" t="str">
            <v>確定</v>
          </cell>
          <cell r="AI191">
            <v>0</v>
          </cell>
          <cell r="AJ191" t="str">
            <v>あり</v>
          </cell>
          <cell r="AK191">
            <v>2</v>
          </cell>
          <cell r="AL191" t="str">
            <v>Ａ＋Ｂ＋Ｃ</v>
          </cell>
          <cell r="AM191">
            <v>20</v>
          </cell>
          <cell r="AN191">
            <v>20</v>
          </cell>
          <cell r="AO191">
            <v>22</v>
          </cell>
          <cell r="AP191">
            <v>0</v>
          </cell>
          <cell r="AQ191">
            <v>0</v>
          </cell>
          <cell r="AR191">
            <v>0</v>
          </cell>
          <cell r="AS191">
            <v>0</v>
          </cell>
          <cell r="AT191">
            <v>0</v>
          </cell>
          <cell r="AU191">
            <v>0</v>
          </cell>
          <cell r="AV191">
            <v>0</v>
          </cell>
          <cell r="AW191">
            <v>62</v>
          </cell>
          <cell r="AX191">
            <v>1</v>
          </cell>
          <cell r="AY191">
            <v>1</v>
          </cell>
          <cell r="AZ191">
            <v>1</v>
          </cell>
          <cell r="BA191" t="str">
            <v>公栄産業(株)</v>
          </cell>
          <cell r="BB191" t="str">
            <v>水道局</v>
          </cell>
          <cell r="BC191" t="str">
            <v>武州ガス</v>
          </cell>
          <cell r="BD191">
            <v>0</v>
          </cell>
          <cell r="BE191">
            <v>0</v>
          </cell>
          <cell r="BF191">
            <v>0</v>
          </cell>
          <cell r="BG191">
            <v>0</v>
          </cell>
          <cell r="BH191">
            <v>0</v>
          </cell>
          <cell r="BI191">
            <v>0</v>
          </cell>
          <cell r="BJ191">
            <v>0</v>
          </cell>
          <cell r="BK191">
            <v>0</v>
          </cell>
          <cell r="BL191" t="str">
            <v>代表取締役</v>
          </cell>
          <cell r="BM191" t="str">
            <v>小林公男</v>
          </cell>
          <cell r="BN191" t="str">
            <v>350-1316</v>
          </cell>
          <cell r="BO191" t="str">
            <v>埼玉県狭山市南入曽1023-4</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row>
        <row r="192">
          <cell r="A192">
            <v>190</v>
          </cell>
          <cell r="B192" t="str">
            <v>確定</v>
          </cell>
          <cell r="C192" t="str">
            <v>新規</v>
          </cell>
          <cell r="D192" t="str">
            <v>和民</v>
          </cell>
          <cell r="E192" t="str">
            <v>道頓堀</v>
          </cell>
          <cell r="F192" t="str">
            <v>確定</v>
          </cell>
          <cell r="G192" t="str">
            <v>清水雅</v>
          </cell>
          <cell r="H192">
            <v>36992</v>
          </cell>
          <cell r="I192" t="str">
            <v>確定</v>
          </cell>
          <cell r="J192">
            <v>36971</v>
          </cell>
          <cell r="K192">
            <v>0.625</v>
          </cell>
          <cell r="L192" t="str">
            <v>なし</v>
          </cell>
          <cell r="M192" t="str">
            <v>なし</v>
          </cell>
          <cell r="N192" t="str">
            <v>542-0071</v>
          </cell>
          <cell r="O192" t="str">
            <v>大阪府大阪市中央区道頓堀1丁目6－15</v>
          </cell>
          <cell r="P192" t="str">
            <v>確定</v>
          </cell>
          <cell r="Q192" t="str">
            <v>ｃｏｍｒａｄｅドウトン7階</v>
          </cell>
          <cell r="R192" t="str">
            <v>確定</v>
          </cell>
          <cell r="S192" t="str">
            <v>大阪市営地下鉄</v>
          </cell>
          <cell r="T192" t="str">
            <v>難波（14番出口）</v>
          </cell>
          <cell r="U192">
            <v>3</v>
          </cell>
          <cell r="V192">
            <v>75</v>
          </cell>
          <cell r="W192" t="str">
            <v>確定</v>
          </cell>
          <cell r="X192">
            <v>1</v>
          </cell>
          <cell r="Y192" t="str">
            <v>年中無休</v>
          </cell>
          <cell r="Z192" t="str">
            <v>17:00～翌日3:00　金土曜及び祝祭日の前日は5:00迄</v>
          </cell>
          <cell r="AA192" t="str">
            <v>06-6214-8800</v>
          </cell>
          <cell r="AB192" t="str">
            <v>06-6214-8801</v>
          </cell>
          <cell r="AC192" t="str">
            <v>06-6212-4098</v>
          </cell>
          <cell r="AD192">
            <v>16000</v>
          </cell>
          <cell r="AE192" t="str">
            <v>道頓堀土地建物株式会社</v>
          </cell>
          <cell r="AF192">
            <v>75</v>
          </cell>
          <cell r="AG192">
            <v>140</v>
          </cell>
          <cell r="AH192" t="str">
            <v>確定</v>
          </cell>
          <cell r="AI192">
            <v>0</v>
          </cell>
          <cell r="AJ192" t="str">
            <v>なし</v>
          </cell>
          <cell r="AK192">
            <v>2</v>
          </cell>
          <cell r="AL192" t="str">
            <v>Ａ＋Ｂ</v>
          </cell>
          <cell r="AM192">
            <v>23</v>
          </cell>
          <cell r="AN192">
            <v>21</v>
          </cell>
          <cell r="AO192">
            <v>0</v>
          </cell>
          <cell r="AP192">
            <v>0</v>
          </cell>
          <cell r="AQ192">
            <v>0</v>
          </cell>
          <cell r="AR192">
            <v>0</v>
          </cell>
          <cell r="AS192">
            <v>0</v>
          </cell>
          <cell r="AT192">
            <v>0</v>
          </cell>
          <cell r="AU192">
            <v>0</v>
          </cell>
          <cell r="AV192">
            <v>0</v>
          </cell>
          <cell r="AW192">
            <v>44</v>
          </cell>
          <cell r="AX192">
            <v>1</v>
          </cell>
          <cell r="AY192">
            <v>1</v>
          </cell>
          <cell r="AZ192">
            <v>1</v>
          </cell>
          <cell r="BA192" t="str">
            <v>道頓堀土地建物(株)</v>
          </cell>
          <cell r="BB192" t="str">
            <v>未定</v>
          </cell>
          <cell r="BC192" t="str">
            <v>未定</v>
          </cell>
          <cell r="BD192">
            <v>0</v>
          </cell>
          <cell r="BE192">
            <v>0</v>
          </cell>
          <cell r="BF192">
            <v>0</v>
          </cell>
          <cell r="BG192">
            <v>0</v>
          </cell>
          <cell r="BH192">
            <v>0</v>
          </cell>
          <cell r="BI192">
            <v>0</v>
          </cell>
          <cell r="BJ192">
            <v>0</v>
          </cell>
          <cell r="BK192">
            <v>0</v>
          </cell>
          <cell r="BL192" t="str">
            <v>代表取締役</v>
          </cell>
          <cell r="BM192" t="str">
            <v>田中清三</v>
          </cell>
          <cell r="BN192" t="str">
            <v>542－0071</v>
          </cell>
          <cell r="BO192" t="str">
            <v>大阪市中央区道頓堀1-6-15</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row>
        <row r="193">
          <cell r="A193">
            <v>191</v>
          </cell>
          <cell r="B193" t="str">
            <v>確定</v>
          </cell>
          <cell r="C193" t="str">
            <v>ﾘﾛｹｲﾄ</v>
          </cell>
          <cell r="D193" t="str">
            <v>和民</v>
          </cell>
          <cell r="E193" t="str">
            <v>綱島西口</v>
          </cell>
          <cell r="F193" t="str">
            <v>確定</v>
          </cell>
          <cell r="G193" t="str">
            <v>利重</v>
          </cell>
          <cell r="H193">
            <v>37018</v>
          </cell>
          <cell r="I193" t="str">
            <v>確定</v>
          </cell>
          <cell r="J193">
            <v>37012</v>
          </cell>
          <cell r="K193">
            <v>0.625</v>
          </cell>
          <cell r="L193" t="str">
            <v>なし</v>
          </cell>
          <cell r="M193" t="str">
            <v>なし</v>
          </cell>
          <cell r="N193" t="str">
            <v>223-0053</v>
          </cell>
          <cell r="O193" t="str">
            <v>神奈川県横浜市港北区綱島西１－１１－４</v>
          </cell>
          <cell r="P193" t="str">
            <v>確定</v>
          </cell>
          <cell r="Q193" t="str">
            <v>綱島オークラビルⅡ　2、3階</v>
          </cell>
          <cell r="R193" t="str">
            <v>確定</v>
          </cell>
          <cell r="S193" t="str">
            <v>東急東横線</v>
          </cell>
          <cell r="T193" t="str">
            <v>綱島</v>
          </cell>
          <cell r="U193">
            <v>3</v>
          </cell>
          <cell r="V193">
            <v>82.21</v>
          </cell>
          <cell r="W193" t="str">
            <v>確定</v>
          </cell>
          <cell r="X193">
            <v>2</v>
          </cell>
          <cell r="Y193" t="str">
            <v>年中無休</v>
          </cell>
          <cell r="Z193" t="str">
            <v>17:00～翌日3:00　金土曜及び祝祭日の前日は5:00迄</v>
          </cell>
          <cell r="AA193" t="str">
            <v>045-533-3751</v>
          </cell>
          <cell r="AB193" t="str">
            <v>045-533-3752</v>
          </cell>
          <cell r="AC193" t="str">
            <v>045-545-5719</v>
          </cell>
          <cell r="AD193">
            <v>14000</v>
          </cell>
          <cell r="AE193" t="str">
            <v>(株)ｴｽﾎﾟﾜｰﾙ</v>
          </cell>
          <cell r="AF193">
            <v>81.900000000000006</v>
          </cell>
          <cell r="AG193">
            <v>148</v>
          </cell>
          <cell r="AH193" t="str">
            <v>確定</v>
          </cell>
          <cell r="AI193">
            <v>0</v>
          </cell>
          <cell r="AJ193" t="str">
            <v>あり</v>
          </cell>
          <cell r="AK193">
            <v>3</v>
          </cell>
          <cell r="AL193" t="str">
            <v>Ａ＋Ｂ＋Ｃ</v>
          </cell>
          <cell r="AM193">
            <v>16</v>
          </cell>
          <cell r="AN193">
            <v>16</v>
          </cell>
          <cell r="AO193">
            <v>16</v>
          </cell>
          <cell r="AP193">
            <v>0</v>
          </cell>
          <cell r="AQ193">
            <v>0</v>
          </cell>
          <cell r="AR193">
            <v>0</v>
          </cell>
          <cell r="AS193">
            <v>0</v>
          </cell>
          <cell r="AT193">
            <v>0</v>
          </cell>
          <cell r="AU193">
            <v>0</v>
          </cell>
          <cell r="AV193">
            <v>0</v>
          </cell>
          <cell r="AW193">
            <v>48</v>
          </cell>
          <cell r="AX193">
            <v>2</v>
          </cell>
          <cell r="AY193">
            <v>2</v>
          </cell>
          <cell r="AZ193">
            <v>1</v>
          </cell>
          <cell r="BA193" t="str">
            <v>(株)ｴｽﾎﾟﾜｰﾙ</v>
          </cell>
          <cell r="BB193" t="str">
            <v>水道局</v>
          </cell>
          <cell r="BC193" t="str">
            <v>東京ガス</v>
          </cell>
          <cell r="BD193">
            <v>0</v>
          </cell>
          <cell r="BE193">
            <v>0</v>
          </cell>
          <cell r="BF193">
            <v>0</v>
          </cell>
          <cell r="BG193">
            <v>0</v>
          </cell>
          <cell r="BH193">
            <v>0</v>
          </cell>
          <cell r="BI193">
            <v>0</v>
          </cell>
          <cell r="BJ193">
            <v>0</v>
          </cell>
          <cell r="BK193">
            <v>0</v>
          </cell>
          <cell r="BL193" t="str">
            <v>代表取締役</v>
          </cell>
          <cell r="BM193" t="str">
            <v>椿　富男</v>
          </cell>
          <cell r="BN193" t="str">
            <v>222－0034</v>
          </cell>
          <cell r="BO193" t="str">
            <v>横浜市港北区岸根町602番地</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row>
        <row r="194">
          <cell r="A194">
            <v>192</v>
          </cell>
          <cell r="B194" t="str">
            <v>確定</v>
          </cell>
          <cell r="C194" t="str">
            <v>新規</v>
          </cell>
          <cell r="D194" t="str">
            <v>和民</v>
          </cell>
          <cell r="E194" t="str">
            <v>祐天寺駅前</v>
          </cell>
          <cell r="F194" t="str">
            <v>確定</v>
          </cell>
          <cell r="G194" t="str">
            <v>日比</v>
          </cell>
          <cell r="H194">
            <v>36997</v>
          </cell>
          <cell r="I194" t="str">
            <v>確定</v>
          </cell>
          <cell r="J194">
            <v>36991</v>
          </cell>
          <cell r="K194">
            <v>0.625</v>
          </cell>
          <cell r="L194" t="str">
            <v>なし</v>
          </cell>
          <cell r="M194" t="str">
            <v>なし</v>
          </cell>
          <cell r="N194" t="str">
            <v>153-0052</v>
          </cell>
          <cell r="O194" t="str">
            <v>東京都目黒区祐天寺２－１４－１</v>
          </cell>
          <cell r="P194" t="str">
            <v>確定</v>
          </cell>
          <cell r="Q194" t="str">
            <v>フィオーレ祐天寺2階</v>
          </cell>
          <cell r="R194" t="str">
            <v>確定</v>
          </cell>
          <cell r="S194" t="str">
            <v>東急東横線</v>
          </cell>
          <cell r="T194" t="str">
            <v>祐天寺</v>
          </cell>
          <cell r="U194">
            <v>1</v>
          </cell>
          <cell r="V194">
            <v>56.3</v>
          </cell>
          <cell r="W194" t="str">
            <v>確定</v>
          </cell>
          <cell r="X194">
            <v>1</v>
          </cell>
          <cell r="Y194" t="str">
            <v>年中無休</v>
          </cell>
          <cell r="Z194" t="str">
            <v>17:00～翌日3:00　金土曜及び祝祭日の前日は5:00迄</v>
          </cell>
          <cell r="AA194" t="str">
            <v>03-5794-8871</v>
          </cell>
          <cell r="AB194" t="str">
            <v>03-5794-8872</v>
          </cell>
          <cell r="AC194" t="str">
            <v>03-3794-3843</v>
          </cell>
          <cell r="AD194">
            <v>11000</v>
          </cell>
          <cell r="AE194" t="str">
            <v>島崎忠範</v>
          </cell>
          <cell r="AF194">
            <v>56.45</v>
          </cell>
          <cell r="AG194">
            <v>103</v>
          </cell>
          <cell r="AH194" t="str">
            <v>確定</v>
          </cell>
          <cell r="AI194">
            <v>0</v>
          </cell>
          <cell r="AJ194" t="str">
            <v>なし</v>
          </cell>
          <cell r="AK194">
            <v>2</v>
          </cell>
          <cell r="AL194" t="str">
            <v>Ａ＋Ｂ</v>
          </cell>
          <cell r="AM194">
            <v>20</v>
          </cell>
          <cell r="AN194">
            <v>20</v>
          </cell>
          <cell r="AO194">
            <v>0</v>
          </cell>
          <cell r="AP194">
            <v>0</v>
          </cell>
          <cell r="AQ194">
            <v>0</v>
          </cell>
          <cell r="AR194">
            <v>0</v>
          </cell>
          <cell r="AS194">
            <v>0</v>
          </cell>
          <cell r="AT194">
            <v>0</v>
          </cell>
          <cell r="AU194">
            <v>0</v>
          </cell>
          <cell r="AV194">
            <v>0</v>
          </cell>
          <cell r="AW194">
            <v>52</v>
          </cell>
          <cell r="AX194">
            <v>1</v>
          </cell>
          <cell r="AY194">
            <v>1</v>
          </cell>
          <cell r="AZ194">
            <v>1</v>
          </cell>
          <cell r="BA194" t="str">
            <v>東京コミニﾃｨ</v>
          </cell>
          <cell r="BB194" t="str">
            <v>水道局</v>
          </cell>
          <cell r="BC194" t="str">
            <v>東京ガス</v>
          </cell>
          <cell r="BD194">
            <v>0</v>
          </cell>
          <cell r="BE194">
            <v>0</v>
          </cell>
          <cell r="BF194">
            <v>0</v>
          </cell>
          <cell r="BG194">
            <v>0</v>
          </cell>
          <cell r="BH194">
            <v>0</v>
          </cell>
          <cell r="BI194">
            <v>0</v>
          </cell>
          <cell r="BJ194">
            <v>0</v>
          </cell>
          <cell r="BK194">
            <v>0</v>
          </cell>
          <cell r="BL194">
            <v>0</v>
          </cell>
          <cell r="BM194">
            <v>0</v>
          </cell>
          <cell r="BN194" t="str">
            <v>153－0053</v>
          </cell>
          <cell r="BO194" t="str">
            <v>東京都目黒区五本木1-40-10</v>
          </cell>
        </row>
        <row r="195">
          <cell r="A195">
            <v>193</v>
          </cell>
          <cell r="B195" t="str">
            <v>確定</v>
          </cell>
          <cell r="C195" t="str">
            <v>新規</v>
          </cell>
          <cell r="D195" t="str">
            <v>和民</v>
          </cell>
          <cell r="E195" t="str">
            <v>坂戸北口駅前</v>
          </cell>
          <cell r="F195" t="str">
            <v>確定</v>
          </cell>
          <cell r="G195" t="str">
            <v>小菅</v>
          </cell>
          <cell r="H195">
            <v>37000</v>
          </cell>
          <cell r="I195" t="str">
            <v>確定</v>
          </cell>
          <cell r="J195">
            <v>36994</v>
          </cell>
          <cell r="K195">
            <v>0.625</v>
          </cell>
          <cell r="L195" t="str">
            <v>なし</v>
          </cell>
          <cell r="M195" t="str">
            <v>なし</v>
          </cell>
          <cell r="N195" t="str">
            <v>350-0225</v>
          </cell>
          <cell r="O195" t="str">
            <v>埼玉県坂戸市日の出町14番地3号</v>
          </cell>
          <cell r="P195" t="str">
            <v>確定</v>
          </cell>
          <cell r="Q195" t="str">
            <v>山咲ビル2階</v>
          </cell>
          <cell r="R195" t="str">
            <v>確定</v>
          </cell>
          <cell r="S195" t="str">
            <v>東武東上線</v>
          </cell>
          <cell r="T195" t="str">
            <v>坂戸</v>
          </cell>
          <cell r="U195">
            <v>1</v>
          </cell>
          <cell r="V195">
            <v>82.42</v>
          </cell>
          <cell r="W195" t="str">
            <v>確定</v>
          </cell>
          <cell r="X195">
            <v>1</v>
          </cell>
          <cell r="Y195" t="str">
            <v>年中無休</v>
          </cell>
          <cell r="Z195" t="str">
            <v>17:00～翌日3:00　金土曜及び祝祭日の前日は5:00迄</v>
          </cell>
          <cell r="AA195" t="str">
            <v>049-280-5021</v>
          </cell>
          <cell r="AB195" t="str">
            <v>049-280-5022</v>
          </cell>
          <cell r="AC195" t="str">
            <v>049-284-8321</v>
          </cell>
          <cell r="AD195">
            <v>11500</v>
          </cell>
          <cell r="AE195" t="str">
            <v>山﨑さだ子</v>
          </cell>
          <cell r="AF195">
            <v>78.099999999999994</v>
          </cell>
          <cell r="AG195">
            <v>147</v>
          </cell>
          <cell r="AH195" t="str">
            <v>確定</v>
          </cell>
          <cell r="AI195">
            <v>0</v>
          </cell>
          <cell r="AJ195" t="str">
            <v>あり</v>
          </cell>
          <cell r="AK195">
            <v>2</v>
          </cell>
          <cell r="AL195" t="str">
            <v>Ａ＋Ｂ</v>
          </cell>
          <cell r="AM195">
            <v>16</v>
          </cell>
          <cell r="AN195">
            <v>18</v>
          </cell>
          <cell r="AO195">
            <v>0</v>
          </cell>
          <cell r="AP195">
            <v>0</v>
          </cell>
          <cell r="AQ195">
            <v>0</v>
          </cell>
          <cell r="AR195">
            <v>0</v>
          </cell>
          <cell r="AS195">
            <v>0</v>
          </cell>
          <cell r="AT195">
            <v>0</v>
          </cell>
          <cell r="AU195">
            <v>0</v>
          </cell>
          <cell r="AV195">
            <v>0</v>
          </cell>
          <cell r="AW195">
            <v>75</v>
          </cell>
          <cell r="AX195">
            <v>1</v>
          </cell>
          <cell r="AY195">
            <v>1</v>
          </cell>
          <cell r="AZ195">
            <v>1</v>
          </cell>
          <cell r="BA195" t="str">
            <v>未定</v>
          </cell>
          <cell r="BB195" t="str">
            <v>未定</v>
          </cell>
          <cell r="BC195" t="str">
            <v>未定</v>
          </cell>
          <cell r="BD195">
            <v>0</v>
          </cell>
          <cell r="BE195">
            <v>0</v>
          </cell>
          <cell r="BF195">
            <v>0</v>
          </cell>
          <cell r="BG195">
            <v>0</v>
          </cell>
          <cell r="BH195">
            <v>0</v>
          </cell>
          <cell r="BI195">
            <v>0</v>
          </cell>
          <cell r="BJ195">
            <v>0</v>
          </cell>
          <cell r="BK195">
            <v>0</v>
          </cell>
          <cell r="BL195">
            <v>0</v>
          </cell>
          <cell r="BM195" t="str">
            <v>山﨑さだ子</v>
          </cell>
          <cell r="BN195" t="str">
            <v>350-0227</v>
          </cell>
          <cell r="BO195" t="str">
            <v>埼玉県坂戸市仲町3番40号</v>
          </cell>
        </row>
        <row r="196">
          <cell r="A196">
            <v>194</v>
          </cell>
          <cell r="B196" t="str">
            <v>確定</v>
          </cell>
          <cell r="C196" t="str">
            <v>新規</v>
          </cell>
          <cell r="D196" t="str">
            <v>和み亭</v>
          </cell>
          <cell r="E196" t="str">
            <v>大宮日進</v>
          </cell>
          <cell r="F196" t="str">
            <v>確定</v>
          </cell>
          <cell r="G196" t="str">
            <v>町山</v>
          </cell>
          <cell r="H196">
            <v>37004</v>
          </cell>
          <cell r="I196" t="str">
            <v>確定</v>
          </cell>
          <cell r="J196">
            <v>36998</v>
          </cell>
          <cell r="K196">
            <v>0.625</v>
          </cell>
          <cell r="L196" t="str">
            <v>なし</v>
          </cell>
          <cell r="M196" t="str">
            <v>なし</v>
          </cell>
          <cell r="N196" t="str">
            <v>331-0040</v>
          </cell>
          <cell r="O196" t="str">
            <v>埼玉県大宮市大字上加字東谷１３７２－２</v>
          </cell>
          <cell r="P196" t="str">
            <v>確定</v>
          </cell>
          <cell r="Q196">
            <v>0</v>
          </cell>
          <cell r="R196" t="str">
            <v>確定</v>
          </cell>
          <cell r="S196" t="str">
            <v>川越線</v>
          </cell>
          <cell r="T196" t="str">
            <v>日進</v>
          </cell>
          <cell r="U196">
            <v>15</v>
          </cell>
          <cell r="V196">
            <v>70</v>
          </cell>
          <cell r="W196" t="str">
            <v>未定</v>
          </cell>
          <cell r="X196">
            <v>1</v>
          </cell>
          <cell r="Y196" t="str">
            <v>年中無休</v>
          </cell>
          <cell r="Z196" t="str">
            <v>11:30～翌日2:00</v>
          </cell>
          <cell r="AA196" t="str">
            <v>048-661-8882</v>
          </cell>
          <cell r="AB196" t="str">
            <v>048-661-8884</v>
          </cell>
          <cell r="AC196" t="str">
            <v>048-668-6578</v>
          </cell>
          <cell r="AD196">
            <v>12500</v>
          </cell>
          <cell r="AE196" t="str">
            <v>株式会社ｼﾞｪｲｱｰﾙ東日本都市開発</v>
          </cell>
          <cell r="AF196">
            <v>71.3</v>
          </cell>
          <cell r="AG196">
            <v>105</v>
          </cell>
          <cell r="AH196" t="str">
            <v>確定</v>
          </cell>
          <cell r="AI196" t="str">
            <v>未定</v>
          </cell>
          <cell r="AJ196" t="str">
            <v>なし</v>
          </cell>
          <cell r="AK196">
            <v>2</v>
          </cell>
          <cell r="AL196" t="str">
            <v>Ａ＋Ｂ</v>
          </cell>
          <cell r="AM196">
            <v>14</v>
          </cell>
          <cell r="AN196">
            <v>14</v>
          </cell>
          <cell r="AO196">
            <v>0</v>
          </cell>
          <cell r="AP196">
            <v>0</v>
          </cell>
          <cell r="AQ196">
            <v>0</v>
          </cell>
          <cell r="AR196">
            <v>0</v>
          </cell>
          <cell r="AS196">
            <v>0</v>
          </cell>
          <cell r="AT196">
            <v>0</v>
          </cell>
          <cell r="AU196">
            <v>0</v>
          </cell>
          <cell r="AV196">
            <v>0</v>
          </cell>
          <cell r="AW196">
            <v>34</v>
          </cell>
          <cell r="AX196">
            <v>1</v>
          </cell>
          <cell r="AY196">
            <v>1</v>
          </cell>
          <cell r="AZ196">
            <v>1</v>
          </cell>
          <cell r="BA196" t="str">
            <v>未定</v>
          </cell>
          <cell r="BB196" t="str">
            <v>未定</v>
          </cell>
          <cell r="BC196" t="str">
            <v>未定</v>
          </cell>
          <cell r="BD196">
            <v>0</v>
          </cell>
          <cell r="BE196">
            <v>0</v>
          </cell>
          <cell r="BF196">
            <v>0</v>
          </cell>
          <cell r="BG196">
            <v>0</v>
          </cell>
          <cell r="BH196">
            <v>0</v>
          </cell>
          <cell r="BI196">
            <v>0</v>
          </cell>
          <cell r="BJ196">
            <v>0</v>
          </cell>
          <cell r="BK196">
            <v>0</v>
          </cell>
          <cell r="BL196">
            <v>0</v>
          </cell>
          <cell r="BM196" t="str">
            <v>力村周一郎</v>
          </cell>
          <cell r="BN196">
            <v>0</v>
          </cell>
          <cell r="BO196">
            <v>0</v>
          </cell>
          <cell r="BP196">
            <v>0</v>
          </cell>
          <cell r="BQ196">
            <v>0</v>
          </cell>
          <cell r="BR196">
            <v>0</v>
          </cell>
          <cell r="BS196">
            <v>0</v>
          </cell>
          <cell r="BT196">
            <v>0</v>
          </cell>
          <cell r="BU196">
            <v>0</v>
          </cell>
          <cell r="BV196">
            <v>0</v>
          </cell>
        </row>
        <row r="197">
          <cell r="A197">
            <v>195</v>
          </cell>
          <cell r="B197" t="str">
            <v>確定</v>
          </cell>
          <cell r="C197" t="str">
            <v>新規</v>
          </cell>
          <cell r="D197" t="str">
            <v>和民</v>
          </cell>
          <cell r="E197" t="str">
            <v>京急杉田</v>
          </cell>
          <cell r="F197" t="str">
            <v>確定</v>
          </cell>
          <cell r="G197" t="str">
            <v>利重</v>
          </cell>
          <cell r="H197">
            <v>37012</v>
          </cell>
          <cell r="I197" t="str">
            <v>確定</v>
          </cell>
          <cell r="J197">
            <v>37006</v>
          </cell>
          <cell r="K197">
            <v>0.625</v>
          </cell>
          <cell r="L197" t="str">
            <v>なし</v>
          </cell>
          <cell r="M197" t="str">
            <v>なし</v>
          </cell>
          <cell r="N197" t="str">
            <v>235-0033</v>
          </cell>
          <cell r="O197" t="str">
            <v>神奈川県横浜市磯子区杉田１－１３－３</v>
          </cell>
          <cell r="P197" t="str">
            <v>確定</v>
          </cell>
          <cell r="Q197" t="str">
            <v>フードプラザマルヤマ</v>
          </cell>
          <cell r="R197" t="str">
            <v>確定</v>
          </cell>
          <cell r="S197" t="str">
            <v>京浜急行線</v>
          </cell>
          <cell r="T197" t="str">
            <v>杉田</v>
          </cell>
          <cell r="U197">
            <v>3</v>
          </cell>
          <cell r="V197">
            <v>79.2</v>
          </cell>
          <cell r="W197" t="str">
            <v>確定</v>
          </cell>
          <cell r="X197">
            <v>1</v>
          </cell>
          <cell r="Y197" t="str">
            <v>年中無休</v>
          </cell>
          <cell r="Z197" t="str">
            <v>17:00～翌日3:00　金土曜及び祝祭日の前日は5:00迄</v>
          </cell>
          <cell r="AA197" t="str">
            <v>045-778-7855</v>
          </cell>
          <cell r="AB197" t="str">
            <v>045-778-7856</v>
          </cell>
          <cell r="AC197" t="str">
            <v>045-771-6433</v>
          </cell>
          <cell r="AD197">
            <v>13000</v>
          </cell>
          <cell r="AE197" t="str">
            <v>(株)山双</v>
          </cell>
          <cell r="AF197">
            <v>76.45</v>
          </cell>
          <cell r="AG197">
            <v>142</v>
          </cell>
          <cell r="AH197" t="str">
            <v>確定</v>
          </cell>
          <cell r="AI197">
            <v>0</v>
          </cell>
          <cell r="AJ197" t="str">
            <v>なし</v>
          </cell>
          <cell r="AK197" t="str">
            <v>未定</v>
          </cell>
          <cell r="AL197" t="str">
            <v>未定</v>
          </cell>
          <cell r="AM197" t="str">
            <v>未定</v>
          </cell>
          <cell r="AN197" t="str">
            <v>未定</v>
          </cell>
          <cell r="AO197" t="str">
            <v>未定</v>
          </cell>
          <cell r="AP197" t="str">
            <v>未定</v>
          </cell>
          <cell r="AQ197">
            <v>0</v>
          </cell>
          <cell r="AR197">
            <v>0</v>
          </cell>
          <cell r="AS197">
            <v>0</v>
          </cell>
          <cell r="AT197">
            <v>0</v>
          </cell>
          <cell r="AU197">
            <v>0</v>
          </cell>
          <cell r="AV197">
            <v>0</v>
          </cell>
          <cell r="AW197" t="str">
            <v>未定</v>
          </cell>
          <cell r="AX197">
            <v>1</v>
          </cell>
          <cell r="AY197">
            <v>1</v>
          </cell>
          <cell r="AZ197">
            <v>1</v>
          </cell>
          <cell r="BA197" t="str">
            <v>未定</v>
          </cell>
          <cell r="BB197" t="str">
            <v>未定</v>
          </cell>
          <cell r="BC197" t="str">
            <v>未定</v>
          </cell>
          <cell r="BD197">
            <v>0</v>
          </cell>
          <cell r="BE197">
            <v>0</v>
          </cell>
          <cell r="BF197">
            <v>0</v>
          </cell>
          <cell r="BG197">
            <v>0</v>
          </cell>
          <cell r="BH197">
            <v>0</v>
          </cell>
          <cell r="BI197">
            <v>0</v>
          </cell>
          <cell r="BJ197">
            <v>0</v>
          </cell>
          <cell r="BK197">
            <v>0</v>
          </cell>
          <cell r="BL197" t="str">
            <v>代表取締役</v>
          </cell>
          <cell r="BM197" t="str">
            <v>山口裕三</v>
          </cell>
          <cell r="BN197" t="str">
            <v>235-0033</v>
          </cell>
          <cell r="BO197" t="str">
            <v>横浜市磯子区杉田1-13-3</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row>
        <row r="198">
          <cell r="A198">
            <v>196</v>
          </cell>
          <cell r="B198" t="str">
            <v>確定</v>
          </cell>
          <cell r="C198" t="str">
            <v>新規</v>
          </cell>
          <cell r="D198" t="str">
            <v>和民</v>
          </cell>
          <cell r="E198" t="str">
            <v>蓮根駅前</v>
          </cell>
          <cell r="F198" t="str">
            <v>確定</v>
          </cell>
          <cell r="G198" t="str">
            <v>日比</v>
          </cell>
          <cell r="H198">
            <v>37012</v>
          </cell>
          <cell r="I198" t="str">
            <v>確定</v>
          </cell>
          <cell r="J198">
            <v>37005</v>
          </cell>
          <cell r="K198">
            <v>0.625</v>
          </cell>
          <cell r="L198" t="str">
            <v>なし</v>
          </cell>
          <cell r="M198" t="str">
            <v>なし</v>
          </cell>
          <cell r="N198" t="str">
            <v>174-0043</v>
          </cell>
          <cell r="O198" t="str">
            <v>東京都板橋区坂下２－１６－３</v>
          </cell>
          <cell r="P198" t="str">
            <v>確定</v>
          </cell>
          <cell r="Q198" t="str">
            <v>蓮根駅前ＳＫビル２階</v>
          </cell>
          <cell r="R198" t="str">
            <v>確定</v>
          </cell>
          <cell r="S198" t="str">
            <v>三田線</v>
          </cell>
          <cell r="T198" t="str">
            <v>蓮根</v>
          </cell>
          <cell r="U198">
            <v>1</v>
          </cell>
          <cell r="V198">
            <v>80.430000000000007</v>
          </cell>
          <cell r="W198" t="str">
            <v>確定</v>
          </cell>
          <cell r="X198">
            <v>1</v>
          </cell>
          <cell r="Y198" t="str">
            <v>年中無休</v>
          </cell>
          <cell r="Z198" t="str">
            <v>17:00～翌日3:00　金土曜及び祝祭日の前日は5:00迄</v>
          </cell>
          <cell r="AA198" t="str">
            <v>03-5915-1521</v>
          </cell>
          <cell r="AB198" t="str">
            <v>03-5915-1522</v>
          </cell>
          <cell r="AC198" t="str">
            <v>03-3966-4555</v>
          </cell>
          <cell r="AD198">
            <v>11500</v>
          </cell>
          <cell r="AE198" t="str">
            <v>金畑昭正</v>
          </cell>
          <cell r="AF198">
            <v>81.63</v>
          </cell>
          <cell r="AG198">
            <v>151</v>
          </cell>
          <cell r="AH198" t="str">
            <v>確定</v>
          </cell>
          <cell r="AI198">
            <v>0</v>
          </cell>
          <cell r="AJ198" t="str">
            <v>未定</v>
          </cell>
          <cell r="AK198" t="str">
            <v>未定</v>
          </cell>
          <cell r="AL198" t="str">
            <v>未定</v>
          </cell>
          <cell r="AM198" t="str">
            <v>未定</v>
          </cell>
          <cell r="AN198" t="str">
            <v>未定</v>
          </cell>
          <cell r="AO198" t="str">
            <v>未定</v>
          </cell>
          <cell r="AP198" t="str">
            <v>未定</v>
          </cell>
          <cell r="AQ198">
            <v>0</v>
          </cell>
          <cell r="AR198">
            <v>0</v>
          </cell>
          <cell r="AS198">
            <v>0</v>
          </cell>
          <cell r="AT198">
            <v>0</v>
          </cell>
          <cell r="AU198">
            <v>0</v>
          </cell>
          <cell r="AV198">
            <v>0</v>
          </cell>
          <cell r="AW198" t="str">
            <v>未定</v>
          </cell>
          <cell r="AX198">
            <v>1</v>
          </cell>
          <cell r="AY198">
            <v>1</v>
          </cell>
          <cell r="AZ198">
            <v>1</v>
          </cell>
          <cell r="BA198" t="str">
            <v>未定</v>
          </cell>
          <cell r="BB198" t="str">
            <v>未定</v>
          </cell>
          <cell r="BC198" t="str">
            <v>未定</v>
          </cell>
        </row>
        <row r="199">
          <cell r="A199">
            <v>197</v>
          </cell>
          <cell r="B199" t="str">
            <v>確定</v>
          </cell>
          <cell r="C199" t="str">
            <v>ﾘﾛｹｲﾄ</v>
          </cell>
          <cell r="D199" t="str">
            <v>和民</v>
          </cell>
          <cell r="E199" t="str">
            <v>武蔵新城</v>
          </cell>
          <cell r="F199" t="str">
            <v>確定</v>
          </cell>
          <cell r="G199" t="str">
            <v>小菅</v>
          </cell>
          <cell r="H199">
            <v>37033</v>
          </cell>
          <cell r="I199" t="str">
            <v>確定</v>
          </cell>
          <cell r="J199">
            <v>37021</v>
          </cell>
          <cell r="K199">
            <v>0.625</v>
          </cell>
          <cell r="L199" t="str">
            <v>なし</v>
          </cell>
          <cell r="M199" t="str">
            <v>なし</v>
          </cell>
          <cell r="N199" t="str">
            <v>211-0044</v>
          </cell>
          <cell r="O199" t="str">
            <v>神奈川県川崎市中原区新城1丁目2番27号</v>
          </cell>
          <cell r="P199" t="str">
            <v>確定</v>
          </cell>
          <cell r="Q199" t="str">
            <v>新城京浜ビル３階</v>
          </cell>
          <cell r="R199" t="str">
            <v>確定</v>
          </cell>
          <cell r="S199" t="str">
            <v>ＪＲ南武</v>
          </cell>
          <cell r="T199" t="str">
            <v>武蔵新城</v>
          </cell>
          <cell r="U199">
            <v>2</v>
          </cell>
          <cell r="V199">
            <v>90</v>
          </cell>
          <cell r="W199" t="str">
            <v>確定</v>
          </cell>
          <cell r="X199">
            <v>1</v>
          </cell>
          <cell r="Y199" t="str">
            <v>年中無休</v>
          </cell>
          <cell r="Z199" t="str">
            <v>17:00～翌日3:00　金土曜及び祝祭日の前日は5:00迄</v>
          </cell>
          <cell r="AA199" t="str">
            <v>044-753-1190</v>
          </cell>
          <cell r="AB199" t="str">
            <v>044-753-1191</v>
          </cell>
          <cell r="AC199" t="str">
            <v>044-797-5525</v>
          </cell>
          <cell r="AD199">
            <v>13500</v>
          </cell>
          <cell r="AE199" t="str">
            <v>(株)タナベ不動産</v>
          </cell>
          <cell r="AF199">
            <v>88.33</v>
          </cell>
          <cell r="AG199">
            <v>167</v>
          </cell>
          <cell r="AH199" t="str">
            <v>確定</v>
          </cell>
          <cell r="AI199">
            <v>0</v>
          </cell>
          <cell r="AJ199" t="str">
            <v>あり</v>
          </cell>
          <cell r="AK199">
            <v>2</v>
          </cell>
          <cell r="AL199" t="str">
            <v>Ａ＋Ｂ</v>
          </cell>
          <cell r="AM199">
            <v>20</v>
          </cell>
          <cell r="AN199">
            <v>16</v>
          </cell>
          <cell r="AO199">
            <v>0</v>
          </cell>
          <cell r="AP199">
            <v>0</v>
          </cell>
          <cell r="AQ199">
            <v>0</v>
          </cell>
          <cell r="AR199">
            <v>0</v>
          </cell>
          <cell r="AS199">
            <v>0</v>
          </cell>
          <cell r="AT199">
            <v>0</v>
          </cell>
          <cell r="AU199">
            <v>0</v>
          </cell>
          <cell r="AV199">
            <v>0</v>
          </cell>
          <cell r="AW199">
            <v>64</v>
          </cell>
          <cell r="AX199">
            <v>1</v>
          </cell>
          <cell r="AY199">
            <v>1</v>
          </cell>
          <cell r="AZ199">
            <v>1</v>
          </cell>
          <cell r="BA199" t="str">
            <v>未定</v>
          </cell>
          <cell r="BB199" t="str">
            <v>未定</v>
          </cell>
          <cell r="BC199" t="str">
            <v>未定</v>
          </cell>
          <cell r="BD199">
            <v>0</v>
          </cell>
          <cell r="BE199">
            <v>0</v>
          </cell>
          <cell r="BF199">
            <v>0</v>
          </cell>
          <cell r="BG199">
            <v>0</v>
          </cell>
          <cell r="BH199">
            <v>0</v>
          </cell>
          <cell r="BI199">
            <v>0</v>
          </cell>
          <cell r="BJ199">
            <v>0</v>
          </cell>
          <cell r="BK199">
            <v>0</v>
          </cell>
          <cell r="BL199" t="str">
            <v>代表取締役社長</v>
          </cell>
          <cell r="BM199" t="str">
            <v>垣内英壽</v>
          </cell>
          <cell r="BN199" t="str">
            <v>211－0000</v>
          </cell>
          <cell r="BO199" t="str">
            <v>川崎市中原区下小田中3-4-1</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row>
        <row r="200">
          <cell r="A200">
            <v>198</v>
          </cell>
          <cell r="B200" t="str">
            <v>確定</v>
          </cell>
          <cell r="C200" t="str">
            <v>新規</v>
          </cell>
          <cell r="D200" t="str">
            <v>和民</v>
          </cell>
          <cell r="E200" t="str">
            <v>京成大久保駅前</v>
          </cell>
          <cell r="F200" t="str">
            <v>確定</v>
          </cell>
          <cell r="G200" t="str">
            <v>利重</v>
          </cell>
          <cell r="H200">
            <v>37028</v>
          </cell>
          <cell r="I200" t="str">
            <v>確定</v>
          </cell>
          <cell r="J200">
            <v>37022</v>
          </cell>
          <cell r="K200">
            <v>0.625</v>
          </cell>
          <cell r="L200" t="str">
            <v>なし</v>
          </cell>
          <cell r="M200" t="str">
            <v>なし</v>
          </cell>
          <cell r="N200" t="str">
            <v>275-0011</v>
          </cell>
          <cell r="O200" t="str">
            <v>千葉県習志野市大久保１－２１－１０</v>
          </cell>
          <cell r="P200" t="str">
            <v>確定</v>
          </cell>
          <cell r="Q200" t="str">
            <v>２階（ビル名なし）</v>
          </cell>
          <cell r="R200" t="str">
            <v>確定</v>
          </cell>
          <cell r="S200" t="str">
            <v>京成</v>
          </cell>
          <cell r="T200" t="str">
            <v>大久保</v>
          </cell>
          <cell r="U200">
            <v>1.5</v>
          </cell>
          <cell r="V200">
            <v>102.94</v>
          </cell>
          <cell r="W200" t="str">
            <v>確定</v>
          </cell>
          <cell r="X200">
            <v>1</v>
          </cell>
          <cell r="Y200" t="str">
            <v>年中無休</v>
          </cell>
          <cell r="Z200" t="str">
            <v>17:00～翌日3:00　金土曜及び祝祭日の前日は5:00迄</v>
          </cell>
          <cell r="AA200" t="str">
            <v>047-403-1561</v>
          </cell>
          <cell r="AB200" t="str">
            <v>047-403-1562</v>
          </cell>
          <cell r="AC200" t="str">
            <v>047-493-6461</v>
          </cell>
          <cell r="AD200">
            <v>10500</v>
          </cell>
          <cell r="AE200" t="str">
            <v>日本総合企画(株)</v>
          </cell>
          <cell r="AF200">
            <v>84.4</v>
          </cell>
          <cell r="AG200">
            <v>159</v>
          </cell>
          <cell r="AH200" t="str">
            <v>確定</v>
          </cell>
          <cell r="AI200">
            <v>0</v>
          </cell>
          <cell r="AJ200" t="str">
            <v>あり</v>
          </cell>
          <cell r="AK200">
            <v>3</v>
          </cell>
          <cell r="AL200" t="str">
            <v>Ａ＋Ｂ＋Ｃ</v>
          </cell>
          <cell r="AM200">
            <v>20</v>
          </cell>
          <cell r="AN200">
            <v>16</v>
          </cell>
          <cell r="AO200">
            <v>16</v>
          </cell>
          <cell r="AP200">
            <v>0</v>
          </cell>
          <cell r="AQ200">
            <v>0</v>
          </cell>
          <cell r="AR200">
            <v>0</v>
          </cell>
          <cell r="AS200">
            <v>0</v>
          </cell>
          <cell r="AT200">
            <v>0</v>
          </cell>
          <cell r="AU200">
            <v>0</v>
          </cell>
          <cell r="AV200">
            <v>0</v>
          </cell>
          <cell r="AW200">
            <v>52</v>
          </cell>
          <cell r="AX200">
            <v>1</v>
          </cell>
          <cell r="AY200">
            <v>1</v>
          </cell>
          <cell r="AZ200">
            <v>1</v>
          </cell>
          <cell r="BA200" t="str">
            <v>未定</v>
          </cell>
          <cell r="BB200" t="str">
            <v>未定</v>
          </cell>
          <cell r="BC200" t="str">
            <v>未定</v>
          </cell>
          <cell r="BD200">
            <v>0</v>
          </cell>
          <cell r="BE200">
            <v>0</v>
          </cell>
          <cell r="BF200">
            <v>0</v>
          </cell>
          <cell r="BG200">
            <v>0</v>
          </cell>
          <cell r="BH200">
            <v>0</v>
          </cell>
          <cell r="BI200">
            <v>0</v>
          </cell>
          <cell r="BJ200">
            <v>0</v>
          </cell>
          <cell r="BK200">
            <v>0</v>
          </cell>
          <cell r="BL200" t="str">
            <v>代表取締役</v>
          </cell>
          <cell r="BM200" t="str">
            <v>銭場茂</v>
          </cell>
          <cell r="BN200" t="str">
            <v>160-0023</v>
          </cell>
          <cell r="BO200" t="str">
            <v>東京都新宿区西新宿8-2-25NSプラザ新宿ビル2F</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row>
        <row r="201">
          <cell r="A201">
            <v>199</v>
          </cell>
          <cell r="B201" t="str">
            <v>確定</v>
          </cell>
          <cell r="C201" t="str">
            <v>新規</v>
          </cell>
          <cell r="D201" t="str">
            <v>和民</v>
          </cell>
          <cell r="E201" t="str">
            <v>せんげん台西口駅前</v>
          </cell>
          <cell r="F201" t="str">
            <v>確定</v>
          </cell>
          <cell r="G201" t="str">
            <v>日比</v>
          </cell>
          <cell r="H201">
            <v>37035</v>
          </cell>
          <cell r="I201" t="str">
            <v>確定</v>
          </cell>
          <cell r="J201">
            <v>37029</v>
          </cell>
          <cell r="K201">
            <v>0.625</v>
          </cell>
          <cell r="L201" t="str">
            <v>なし</v>
          </cell>
          <cell r="M201" t="str">
            <v>なし</v>
          </cell>
          <cell r="N201" t="str">
            <v>343-0041</v>
          </cell>
          <cell r="O201" t="str">
            <v>埼玉県越谷市千間台西１－４－３</v>
          </cell>
          <cell r="P201" t="str">
            <v>確定</v>
          </cell>
          <cell r="Q201" t="str">
            <v>イクステンドビル２，３階</v>
          </cell>
          <cell r="R201" t="str">
            <v>確定</v>
          </cell>
          <cell r="S201" t="str">
            <v>東武伊勢崎町</v>
          </cell>
          <cell r="T201" t="str">
            <v>せんげん台</v>
          </cell>
          <cell r="U201">
            <v>1</v>
          </cell>
          <cell r="V201">
            <v>105.6</v>
          </cell>
          <cell r="W201" t="str">
            <v>確定</v>
          </cell>
          <cell r="X201">
            <v>2</v>
          </cell>
          <cell r="Y201" t="str">
            <v>年中無休</v>
          </cell>
          <cell r="Z201" t="str">
            <v>17:00～翌日3:00　金土曜及び祝祭日の前日は5:00迄</v>
          </cell>
          <cell r="AA201" t="str">
            <v>0489-73-3360</v>
          </cell>
          <cell r="AB201" t="str">
            <v>0489-73-3361</v>
          </cell>
          <cell r="AC201" t="str">
            <v>0489-71-3305</v>
          </cell>
          <cell r="AD201">
            <v>12200</v>
          </cell>
          <cell r="AE201" t="str">
            <v>木村敬治</v>
          </cell>
          <cell r="AF201">
            <v>104.88</v>
          </cell>
          <cell r="AG201">
            <v>205</v>
          </cell>
          <cell r="AH201" t="str">
            <v>確定</v>
          </cell>
          <cell r="AI201">
            <v>0</v>
          </cell>
          <cell r="AJ201" t="str">
            <v>あり</v>
          </cell>
          <cell r="AK201">
            <v>4</v>
          </cell>
          <cell r="AL201" t="str">
            <v>Ａ＋Ｂ</v>
          </cell>
          <cell r="AM201">
            <v>20</v>
          </cell>
          <cell r="AN201">
            <v>18</v>
          </cell>
          <cell r="AO201">
            <v>12</v>
          </cell>
          <cell r="AP201">
            <v>12</v>
          </cell>
          <cell r="AQ201">
            <v>0</v>
          </cell>
          <cell r="AR201">
            <v>0</v>
          </cell>
          <cell r="AS201">
            <v>0</v>
          </cell>
          <cell r="AT201">
            <v>0</v>
          </cell>
          <cell r="AU201">
            <v>0</v>
          </cell>
          <cell r="AV201">
            <v>0</v>
          </cell>
          <cell r="AW201">
            <v>117</v>
          </cell>
          <cell r="AX201">
            <v>2</v>
          </cell>
          <cell r="AY201">
            <v>2</v>
          </cell>
          <cell r="AZ201">
            <v>1</v>
          </cell>
          <cell r="BA201" t="str">
            <v>スターツ(株)</v>
          </cell>
          <cell r="BB201" t="str">
            <v>スターツ(株)</v>
          </cell>
          <cell r="BC201" t="str">
            <v>東京ガス</v>
          </cell>
          <cell r="BD201">
            <v>0</v>
          </cell>
          <cell r="BE201">
            <v>0</v>
          </cell>
          <cell r="BF201">
            <v>0</v>
          </cell>
          <cell r="BG201">
            <v>0</v>
          </cell>
          <cell r="BH201">
            <v>0</v>
          </cell>
          <cell r="BI201">
            <v>0</v>
          </cell>
          <cell r="BJ201">
            <v>0</v>
          </cell>
          <cell r="BK201">
            <v>0</v>
          </cell>
          <cell r="BL201">
            <v>0</v>
          </cell>
          <cell r="BM201" t="str">
            <v>木村操</v>
          </cell>
          <cell r="BN201" t="str">
            <v>343－0033</v>
          </cell>
          <cell r="BO201" t="str">
            <v>埼玉県越谷市恩間747番地</v>
          </cell>
        </row>
        <row r="202">
          <cell r="A202">
            <v>200</v>
          </cell>
          <cell r="B202" t="str">
            <v>確定</v>
          </cell>
          <cell r="C202" t="str">
            <v>新規</v>
          </cell>
          <cell r="D202" t="str">
            <v>和民</v>
          </cell>
          <cell r="E202" t="str">
            <v>東川口駅前</v>
          </cell>
          <cell r="F202" t="str">
            <v>確定</v>
          </cell>
          <cell r="G202" t="str">
            <v>小菅</v>
          </cell>
          <cell r="H202">
            <v>37050</v>
          </cell>
          <cell r="I202" t="str">
            <v>確定</v>
          </cell>
          <cell r="J202">
            <v>37044</v>
          </cell>
          <cell r="K202">
            <v>0.625</v>
          </cell>
          <cell r="L202" t="str">
            <v>なし</v>
          </cell>
          <cell r="M202" t="str">
            <v>なし</v>
          </cell>
          <cell r="N202" t="str">
            <v>333-0811</v>
          </cell>
          <cell r="O202" t="str">
            <v>埼玉県川口市戸塚２－２２－３３</v>
          </cell>
          <cell r="P202" t="str">
            <v>確定</v>
          </cell>
          <cell r="Q202" t="str">
            <v>エスポワールビル１階</v>
          </cell>
          <cell r="R202" t="str">
            <v>確定</v>
          </cell>
          <cell r="S202" t="str">
            <v>武蔵野</v>
          </cell>
          <cell r="T202" t="str">
            <v>東川口</v>
          </cell>
          <cell r="U202">
            <v>0</v>
          </cell>
          <cell r="V202">
            <v>89</v>
          </cell>
          <cell r="W202" t="str">
            <v>確定</v>
          </cell>
          <cell r="X202">
            <v>1</v>
          </cell>
          <cell r="Y202" t="str">
            <v>年中無休</v>
          </cell>
          <cell r="Z202" t="str">
            <v>17:00～翌日3:00　金土曜及び祝祭日の前日は5:00迄</v>
          </cell>
          <cell r="AA202" t="str">
            <v>048-291-1371</v>
          </cell>
          <cell r="AB202" t="str">
            <v>048-291-1372</v>
          </cell>
          <cell r="AC202" t="str">
            <v>048-297-6416</v>
          </cell>
          <cell r="AD202">
            <v>13000</v>
          </cell>
          <cell r="AE202" t="str">
            <v>島根　初枝</v>
          </cell>
          <cell r="AF202">
            <v>90.28</v>
          </cell>
          <cell r="AG202">
            <v>172</v>
          </cell>
          <cell r="AH202" t="str">
            <v>確定</v>
          </cell>
          <cell r="AI202">
            <v>0</v>
          </cell>
          <cell r="AJ202" t="str">
            <v>あり</v>
          </cell>
          <cell r="AK202">
            <v>2</v>
          </cell>
          <cell r="AL202" t="str">
            <v>Ｂ＋Ｃ</v>
          </cell>
          <cell r="AM202">
            <v>14</v>
          </cell>
          <cell r="AN202">
            <v>14</v>
          </cell>
          <cell r="AO202">
            <v>20</v>
          </cell>
          <cell r="AP202">
            <v>0</v>
          </cell>
          <cell r="AQ202">
            <v>0</v>
          </cell>
          <cell r="AR202">
            <v>0</v>
          </cell>
          <cell r="AS202">
            <v>0</v>
          </cell>
          <cell r="AT202">
            <v>0</v>
          </cell>
          <cell r="AU202">
            <v>0</v>
          </cell>
          <cell r="AV202">
            <v>0</v>
          </cell>
          <cell r="AW202">
            <v>48</v>
          </cell>
          <cell r="AX202">
            <v>1</v>
          </cell>
          <cell r="AY202">
            <v>1</v>
          </cell>
          <cell r="AZ202">
            <v>1</v>
          </cell>
          <cell r="BA202" t="str">
            <v>電力会社</v>
          </cell>
          <cell r="BB202" t="str">
            <v>水道局</v>
          </cell>
          <cell r="BC202" t="str">
            <v>ガス会社</v>
          </cell>
          <cell r="BD202">
            <v>0</v>
          </cell>
          <cell r="BE202">
            <v>0</v>
          </cell>
          <cell r="BF202">
            <v>0</v>
          </cell>
          <cell r="BG202">
            <v>0</v>
          </cell>
          <cell r="BH202">
            <v>0</v>
          </cell>
          <cell r="BI202">
            <v>0</v>
          </cell>
          <cell r="BJ202">
            <v>0</v>
          </cell>
          <cell r="BK202">
            <v>0</v>
          </cell>
          <cell r="BL202">
            <v>0</v>
          </cell>
          <cell r="BM202">
            <v>0</v>
          </cell>
          <cell r="BN202" t="str">
            <v>333－0811</v>
          </cell>
          <cell r="BO202" t="str">
            <v>埼玉県川口市戸塚2-1-10</v>
          </cell>
        </row>
        <row r="203">
          <cell r="A203">
            <v>201</v>
          </cell>
          <cell r="B203" t="str">
            <v>確定</v>
          </cell>
          <cell r="C203" t="str">
            <v>新規</v>
          </cell>
          <cell r="D203" t="str">
            <v>和み亭</v>
          </cell>
          <cell r="E203" t="str">
            <v>武蔵野関前</v>
          </cell>
          <cell r="F203" t="str">
            <v>確定</v>
          </cell>
          <cell r="G203" t="str">
            <v>町山</v>
          </cell>
          <cell r="H203">
            <v>37056</v>
          </cell>
          <cell r="I203" t="str">
            <v>確定</v>
          </cell>
          <cell r="J203">
            <v>37049</v>
          </cell>
          <cell r="K203">
            <v>0.625</v>
          </cell>
          <cell r="L203" t="str">
            <v>なし</v>
          </cell>
          <cell r="M203" t="str">
            <v>なし</v>
          </cell>
          <cell r="N203" t="str">
            <v>180-0014</v>
          </cell>
          <cell r="O203" t="str">
            <v>東京都武蔵野市関前１－２－１８</v>
          </cell>
          <cell r="P203" t="str">
            <v>確定</v>
          </cell>
          <cell r="Q203" t="str">
            <v>（ビル名なし）</v>
          </cell>
          <cell r="R203" t="str">
            <v>確定</v>
          </cell>
          <cell r="S203" t="str">
            <v>中央</v>
          </cell>
          <cell r="T203" t="str">
            <v>三鷹</v>
          </cell>
          <cell r="U203">
            <v>18</v>
          </cell>
          <cell r="V203">
            <v>384</v>
          </cell>
          <cell r="W203" t="str">
            <v>未定</v>
          </cell>
          <cell r="X203">
            <v>1</v>
          </cell>
          <cell r="Y203" t="str">
            <v>年中無休</v>
          </cell>
          <cell r="Z203" t="str">
            <v>11:30～翌日2:00</v>
          </cell>
          <cell r="AA203" t="str">
            <v>0422-50-8891</v>
          </cell>
          <cell r="AB203" t="str">
            <v>0422-50-8892</v>
          </cell>
          <cell r="AC203" t="str">
            <v>0422-56-1165</v>
          </cell>
          <cell r="AD203">
            <v>15900</v>
          </cell>
          <cell r="AE203" t="str">
            <v>大坂新一</v>
          </cell>
          <cell r="AF203">
            <v>84.23</v>
          </cell>
          <cell r="AG203">
            <v>127</v>
          </cell>
          <cell r="AH203" t="str">
            <v>確定</v>
          </cell>
          <cell r="AI203" t="str">
            <v>43（共用）</v>
          </cell>
          <cell r="AJ203" t="str">
            <v>なし</v>
          </cell>
          <cell r="AK203">
            <v>2</v>
          </cell>
          <cell r="AL203" t="str">
            <v>Ａ＋Ｂ</v>
          </cell>
          <cell r="AM203">
            <v>20</v>
          </cell>
          <cell r="AN203">
            <v>14</v>
          </cell>
          <cell r="AO203">
            <v>0</v>
          </cell>
          <cell r="AP203">
            <v>0</v>
          </cell>
          <cell r="AQ203">
            <v>0</v>
          </cell>
          <cell r="AR203">
            <v>0</v>
          </cell>
          <cell r="AS203">
            <v>0</v>
          </cell>
          <cell r="AT203">
            <v>0</v>
          </cell>
          <cell r="AU203">
            <v>0</v>
          </cell>
          <cell r="AV203">
            <v>0</v>
          </cell>
          <cell r="AW203">
            <v>34</v>
          </cell>
          <cell r="AX203">
            <v>1</v>
          </cell>
          <cell r="AY203">
            <v>1</v>
          </cell>
          <cell r="AZ203">
            <v>1</v>
          </cell>
          <cell r="BA203" t="str">
            <v>未定</v>
          </cell>
          <cell r="BB203" t="str">
            <v>未定</v>
          </cell>
          <cell r="BC203" t="str">
            <v>未定</v>
          </cell>
        </row>
        <row r="204">
          <cell r="A204">
            <v>202</v>
          </cell>
          <cell r="B204" t="str">
            <v>確定</v>
          </cell>
          <cell r="C204" t="str">
            <v>新規</v>
          </cell>
          <cell r="D204" t="str">
            <v>和民</v>
          </cell>
          <cell r="E204" t="str">
            <v>久喜駅前</v>
          </cell>
          <cell r="F204" t="str">
            <v>確定</v>
          </cell>
          <cell r="G204" t="str">
            <v>小菅</v>
          </cell>
          <cell r="H204">
            <v>37057</v>
          </cell>
          <cell r="I204" t="str">
            <v>確定</v>
          </cell>
          <cell r="J204">
            <v>37051</v>
          </cell>
          <cell r="K204">
            <v>0.625</v>
          </cell>
          <cell r="L204" t="str">
            <v>なし</v>
          </cell>
          <cell r="M204" t="str">
            <v>なし</v>
          </cell>
          <cell r="N204" t="str">
            <v>346-0003</v>
          </cell>
          <cell r="O204" t="str">
            <v>埼玉県久喜市中央１－１－８</v>
          </cell>
          <cell r="P204" t="str">
            <v>確定</v>
          </cell>
          <cell r="Q204" t="str">
            <v>ゴガミビル２階</v>
          </cell>
          <cell r="R204" t="str">
            <v>確定</v>
          </cell>
          <cell r="S204" t="str">
            <v>東北</v>
          </cell>
          <cell r="T204" t="str">
            <v>久喜</v>
          </cell>
          <cell r="U204">
            <v>2</v>
          </cell>
          <cell r="V204">
            <v>59.67</v>
          </cell>
          <cell r="W204" t="str">
            <v>確定</v>
          </cell>
          <cell r="X204">
            <v>1</v>
          </cell>
          <cell r="Y204" t="str">
            <v>年中無休</v>
          </cell>
          <cell r="Z204" t="str">
            <v>17:00～翌日3:00　金土曜及び祝祭日の前日は5:00迄</v>
          </cell>
          <cell r="AA204" t="str">
            <v>0480-25-5290</v>
          </cell>
          <cell r="AB204" t="str">
            <v>0480-25-5291</v>
          </cell>
          <cell r="AC204" t="str">
            <v>0480-24-4069</v>
          </cell>
          <cell r="AD204">
            <v>9500</v>
          </cell>
          <cell r="AE204" t="str">
            <v>後上　陽子</v>
          </cell>
          <cell r="AF204">
            <v>53.8</v>
          </cell>
          <cell r="AG204">
            <v>97</v>
          </cell>
          <cell r="AH204" t="str">
            <v>確定</v>
          </cell>
          <cell r="AI204">
            <v>0</v>
          </cell>
          <cell r="AJ204" t="str">
            <v>なし</v>
          </cell>
          <cell r="AK204">
            <v>3</v>
          </cell>
          <cell r="AL204" t="str">
            <v>なし</v>
          </cell>
          <cell r="AM204">
            <v>11</v>
          </cell>
          <cell r="AN204">
            <v>13</v>
          </cell>
          <cell r="AO204">
            <v>9</v>
          </cell>
          <cell r="AP204">
            <v>0</v>
          </cell>
          <cell r="AQ204">
            <v>0</v>
          </cell>
          <cell r="AR204">
            <v>0</v>
          </cell>
          <cell r="AS204">
            <v>0</v>
          </cell>
          <cell r="AT204">
            <v>0</v>
          </cell>
          <cell r="AU204">
            <v>0</v>
          </cell>
          <cell r="AV204">
            <v>0</v>
          </cell>
          <cell r="AW204">
            <v>13</v>
          </cell>
          <cell r="AX204">
            <v>1</v>
          </cell>
          <cell r="AY204">
            <v>1</v>
          </cell>
          <cell r="AZ204">
            <v>1</v>
          </cell>
          <cell r="BA204" t="str">
            <v>電力会社</v>
          </cell>
          <cell r="BB204" t="str">
            <v>水道局</v>
          </cell>
          <cell r="BC204" t="str">
            <v>ガス会社</v>
          </cell>
          <cell r="BD204">
            <v>0</v>
          </cell>
          <cell r="BE204">
            <v>0</v>
          </cell>
          <cell r="BF204">
            <v>0</v>
          </cell>
          <cell r="BG204">
            <v>0</v>
          </cell>
          <cell r="BH204">
            <v>0</v>
          </cell>
          <cell r="BI204">
            <v>0</v>
          </cell>
          <cell r="BJ204">
            <v>0</v>
          </cell>
          <cell r="BK204">
            <v>0</v>
          </cell>
          <cell r="BL204">
            <v>0</v>
          </cell>
          <cell r="BM204" t="str">
            <v>後上陽子</v>
          </cell>
          <cell r="BN204" t="str">
            <v>346－0003</v>
          </cell>
          <cell r="BO204" t="str">
            <v>埼玉県久喜市中央1-1-8</v>
          </cell>
        </row>
        <row r="205">
          <cell r="A205">
            <v>203</v>
          </cell>
          <cell r="B205" t="str">
            <v>確定</v>
          </cell>
          <cell r="C205" t="str">
            <v>新規</v>
          </cell>
          <cell r="D205" t="str">
            <v>和民</v>
          </cell>
          <cell r="E205" t="str">
            <v>西日暮里駅前</v>
          </cell>
          <cell r="F205" t="str">
            <v>確定</v>
          </cell>
          <cell r="G205" t="str">
            <v>利重</v>
          </cell>
          <cell r="H205">
            <v>37060</v>
          </cell>
          <cell r="I205" t="str">
            <v>確定</v>
          </cell>
          <cell r="J205">
            <v>37054</v>
          </cell>
          <cell r="K205">
            <v>0.625</v>
          </cell>
          <cell r="L205" t="str">
            <v>なし</v>
          </cell>
          <cell r="M205" t="str">
            <v>なし</v>
          </cell>
          <cell r="N205" t="str">
            <v>116-0013</v>
          </cell>
          <cell r="O205" t="str">
            <v>東京都荒川区西日暮里５－３４－５</v>
          </cell>
          <cell r="P205" t="str">
            <v>確定</v>
          </cell>
          <cell r="Q205" t="str">
            <v>平松ビル２階</v>
          </cell>
          <cell r="R205" t="str">
            <v>確定</v>
          </cell>
          <cell r="S205" t="str">
            <v>山手</v>
          </cell>
          <cell r="T205" t="str">
            <v>西日暮里</v>
          </cell>
          <cell r="U205">
            <v>0</v>
          </cell>
          <cell r="V205">
            <v>60</v>
          </cell>
          <cell r="W205" t="str">
            <v>確定</v>
          </cell>
          <cell r="X205">
            <v>1</v>
          </cell>
          <cell r="Y205" t="str">
            <v>年中無休</v>
          </cell>
          <cell r="Z205" t="str">
            <v>17:00～翌日3:00　金土曜及び祝祭日の前日は5:00迄</v>
          </cell>
          <cell r="AA205" t="str">
            <v>03-5604-2901</v>
          </cell>
          <cell r="AB205" t="str">
            <v>03-5604-2902</v>
          </cell>
          <cell r="AC205" t="str">
            <v>03-3891-2903</v>
          </cell>
          <cell r="AD205">
            <v>12000</v>
          </cell>
          <cell r="AE205" t="str">
            <v>平松ミサヲ</v>
          </cell>
          <cell r="AF205">
            <v>59.99</v>
          </cell>
          <cell r="AG205">
            <v>114</v>
          </cell>
          <cell r="AH205" t="str">
            <v>確定</v>
          </cell>
          <cell r="AI205">
            <v>0</v>
          </cell>
          <cell r="AJ205" t="str">
            <v>なし</v>
          </cell>
          <cell r="AK205">
            <v>1</v>
          </cell>
          <cell r="AL205" t="str">
            <v>Ａ</v>
          </cell>
          <cell r="AM205">
            <v>21</v>
          </cell>
          <cell r="AN205">
            <v>0</v>
          </cell>
          <cell r="AO205">
            <v>0</v>
          </cell>
          <cell r="AP205">
            <v>0</v>
          </cell>
          <cell r="AQ205">
            <v>0</v>
          </cell>
          <cell r="AR205">
            <v>0</v>
          </cell>
          <cell r="AS205">
            <v>0</v>
          </cell>
          <cell r="AT205">
            <v>0</v>
          </cell>
          <cell r="AU205">
            <v>0</v>
          </cell>
          <cell r="AV205">
            <v>0</v>
          </cell>
          <cell r="AW205">
            <v>32</v>
          </cell>
          <cell r="AX205">
            <v>1</v>
          </cell>
          <cell r="AY205">
            <v>1</v>
          </cell>
          <cell r="AZ205">
            <v>1</v>
          </cell>
          <cell r="BA205" t="str">
            <v>オーナー</v>
          </cell>
          <cell r="BB205" t="str">
            <v>オーナー</v>
          </cell>
          <cell r="BC205" t="str">
            <v>オーナー</v>
          </cell>
          <cell r="BD205">
            <v>0</v>
          </cell>
          <cell r="BE205">
            <v>0</v>
          </cell>
          <cell r="BF205" t="str">
            <v>既存</v>
          </cell>
          <cell r="BG205">
            <v>0</v>
          </cell>
          <cell r="BH205" t="str">
            <v>なし</v>
          </cell>
          <cell r="BI205">
            <v>0</v>
          </cell>
          <cell r="BJ205">
            <v>0</v>
          </cell>
          <cell r="BK205" t="str">
            <v>平松ミサヲ</v>
          </cell>
          <cell r="BL205">
            <v>0</v>
          </cell>
          <cell r="BM205" t="str">
            <v>平松ミサヲ</v>
          </cell>
          <cell r="BN205" t="str">
            <v>116-0013</v>
          </cell>
          <cell r="BO205" t="str">
            <v>東京都荒川区西日暮里5-34-5</v>
          </cell>
          <cell r="BP205" t="str">
            <v>03-5811-7290</v>
          </cell>
          <cell r="BQ205" t="str">
            <v>03-5811-7290</v>
          </cell>
          <cell r="BR205" t="str">
            <v>㈱光伸ハウジング</v>
          </cell>
          <cell r="BS205" t="str">
            <v>吉田社長</v>
          </cell>
          <cell r="BT205" t="str">
            <v>０３－３８９４－１４１１</v>
          </cell>
          <cell r="BU205">
            <v>870</v>
          </cell>
        </row>
        <row r="206">
          <cell r="A206">
            <v>203</v>
          </cell>
          <cell r="B206" t="str">
            <v>既存</v>
          </cell>
          <cell r="C206" t="str">
            <v>新規</v>
          </cell>
          <cell r="D206" t="str">
            <v>和民</v>
          </cell>
          <cell r="E206" t="str">
            <v>西日暮里駅前（増床）</v>
          </cell>
          <cell r="F206" t="str">
            <v>確定</v>
          </cell>
          <cell r="G206" t="str">
            <v>清水</v>
          </cell>
          <cell r="H206" t="str">
            <v>8月28日</v>
          </cell>
          <cell r="I206" t="str">
            <v>確定</v>
          </cell>
          <cell r="J206" t="str">
            <v>8月24日</v>
          </cell>
          <cell r="K206">
            <v>0.625</v>
          </cell>
          <cell r="L206">
            <v>0</v>
          </cell>
          <cell r="M206">
            <v>0</v>
          </cell>
          <cell r="N206" t="str">
            <v>116-0013</v>
          </cell>
          <cell r="O206" t="str">
            <v>東京都荒川区西日暮里５－３４－５</v>
          </cell>
          <cell r="P206" t="str">
            <v>確定</v>
          </cell>
          <cell r="Q206" t="str">
            <v>平松ビル３階</v>
          </cell>
          <cell r="R206" t="str">
            <v>確定</v>
          </cell>
          <cell r="S206" t="str">
            <v>JR山手線</v>
          </cell>
          <cell r="T206" t="str">
            <v>西日暮里</v>
          </cell>
          <cell r="U206">
            <v>0</v>
          </cell>
          <cell r="V206">
            <v>60</v>
          </cell>
          <cell r="W206" t="str">
            <v>未定</v>
          </cell>
          <cell r="X206">
            <v>1</v>
          </cell>
          <cell r="Y206" t="str">
            <v>年中無休</v>
          </cell>
          <cell r="Z206" t="str">
            <v>17:00～翌日3:00　金土曜及び祝祭日の前日は5:00迄</v>
          </cell>
          <cell r="AA206">
            <v>0</v>
          </cell>
          <cell r="AB206">
            <v>0</v>
          </cell>
          <cell r="AC206">
            <v>0</v>
          </cell>
          <cell r="AD206">
            <v>24500</v>
          </cell>
          <cell r="AE206" t="str">
            <v>平松ミサヲ</v>
          </cell>
          <cell r="AF206">
            <v>120</v>
          </cell>
          <cell r="AG206">
            <v>227</v>
          </cell>
          <cell r="AH206" t="str">
            <v>確定</v>
          </cell>
          <cell r="AI206">
            <v>0</v>
          </cell>
          <cell r="AJ206" t="str">
            <v>中止</v>
          </cell>
          <cell r="AK206">
            <v>4</v>
          </cell>
          <cell r="AL206" t="str">
            <v>Ｂ＋Ｃ＋Ｄ+Ｅ</v>
          </cell>
          <cell r="AM206">
            <v>15</v>
          </cell>
          <cell r="AN206">
            <v>22</v>
          </cell>
          <cell r="AO206">
            <v>8</v>
          </cell>
          <cell r="AP206">
            <v>8</v>
          </cell>
          <cell r="AQ206">
            <v>8</v>
          </cell>
          <cell r="AR206">
            <v>8</v>
          </cell>
          <cell r="AS206">
            <v>0</v>
          </cell>
          <cell r="AT206">
            <v>0</v>
          </cell>
          <cell r="AU206">
            <v>0</v>
          </cell>
          <cell r="AV206">
            <v>0</v>
          </cell>
          <cell r="AW206">
            <v>54</v>
          </cell>
          <cell r="AX206">
            <v>2</v>
          </cell>
          <cell r="AY206">
            <v>2</v>
          </cell>
          <cell r="AZ206">
            <v>1</v>
          </cell>
          <cell r="BA206" t="str">
            <v>オーナー</v>
          </cell>
          <cell r="BB206" t="str">
            <v>オーナー</v>
          </cell>
          <cell r="BC206" t="str">
            <v>オーナー</v>
          </cell>
          <cell r="BD206" t="str">
            <v>なし</v>
          </cell>
          <cell r="BE206" t="str">
            <v>なし</v>
          </cell>
          <cell r="BF206" t="str">
            <v>既存</v>
          </cell>
          <cell r="BG206">
            <v>0</v>
          </cell>
          <cell r="BH206">
            <v>0</v>
          </cell>
          <cell r="BI206">
            <v>0</v>
          </cell>
          <cell r="BJ206">
            <v>0</v>
          </cell>
          <cell r="BK206" t="str">
            <v>平松ミサヲ</v>
          </cell>
          <cell r="BL206">
            <v>0</v>
          </cell>
          <cell r="BM206" t="str">
            <v>（担当）平松周次</v>
          </cell>
          <cell r="BN206" t="str">
            <v>116-0013</v>
          </cell>
          <cell r="BO206" t="str">
            <v>東京都荒川区西日暮里５－３４－５　　４階</v>
          </cell>
          <cell r="BP206" t="str">
            <v>03-5811-7290</v>
          </cell>
          <cell r="BQ206" t="str">
            <v>03-5811-7290</v>
          </cell>
          <cell r="BR206" t="str">
            <v>㈱光伸ハウジング</v>
          </cell>
          <cell r="BS206" t="str">
            <v>吉田社長</v>
          </cell>
          <cell r="BT206" t="str">
            <v>03-3894-1411</v>
          </cell>
          <cell r="BU206">
            <v>0</v>
          </cell>
          <cell r="BV206">
            <v>0</v>
          </cell>
          <cell r="BW206">
            <v>0</v>
          </cell>
          <cell r="BX206">
            <v>0</v>
          </cell>
        </row>
        <row r="207">
          <cell r="A207">
            <v>204</v>
          </cell>
          <cell r="B207" t="str">
            <v>確定</v>
          </cell>
          <cell r="C207" t="str">
            <v>新規</v>
          </cell>
          <cell r="D207" t="str">
            <v>和民</v>
          </cell>
          <cell r="E207" t="str">
            <v>志村坂上</v>
          </cell>
          <cell r="F207" t="str">
            <v>確定</v>
          </cell>
          <cell r="G207" t="str">
            <v>日比</v>
          </cell>
          <cell r="H207">
            <v>37067</v>
          </cell>
          <cell r="I207" t="str">
            <v>確定</v>
          </cell>
          <cell r="J207">
            <v>37061</v>
          </cell>
          <cell r="K207">
            <v>0.58333333333333337</v>
          </cell>
          <cell r="L207" t="str">
            <v>なし</v>
          </cell>
          <cell r="M207" t="str">
            <v>なし</v>
          </cell>
          <cell r="N207" t="str">
            <v>174-0051</v>
          </cell>
          <cell r="O207" t="str">
            <v>東京都板橋区小豆沢３－６－４</v>
          </cell>
          <cell r="P207" t="str">
            <v>確定</v>
          </cell>
          <cell r="Q207" t="str">
            <v>糠加ビル２階</v>
          </cell>
          <cell r="R207" t="str">
            <v>確定</v>
          </cell>
          <cell r="S207" t="str">
            <v>三田</v>
          </cell>
          <cell r="T207" t="str">
            <v>志村坂上</v>
          </cell>
          <cell r="U207">
            <v>2</v>
          </cell>
          <cell r="V207">
            <v>75</v>
          </cell>
          <cell r="W207" t="str">
            <v>未定</v>
          </cell>
          <cell r="X207">
            <v>1</v>
          </cell>
          <cell r="Y207" t="str">
            <v>年中無休</v>
          </cell>
          <cell r="Z207" t="str">
            <v>17:00～翌日3:00　金土曜及び祝祭日の前日は5:00迄</v>
          </cell>
          <cell r="AA207" t="str">
            <v>03-5915-0301</v>
          </cell>
          <cell r="AB207" t="str">
            <v>03-5915-0302</v>
          </cell>
          <cell r="AC207" t="str">
            <v>03-3558-6915</v>
          </cell>
          <cell r="AD207">
            <v>11500</v>
          </cell>
          <cell r="AE207" t="str">
            <v>未定</v>
          </cell>
          <cell r="AF207">
            <v>75</v>
          </cell>
          <cell r="AG207">
            <v>139</v>
          </cell>
          <cell r="AH207" t="str">
            <v>確定</v>
          </cell>
          <cell r="AI207">
            <v>0</v>
          </cell>
          <cell r="AJ207" t="str">
            <v>あり</v>
          </cell>
          <cell r="AK207">
            <v>2</v>
          </cell>
          <cell r="AL207" t="str">
            <v>Ａ＋Ｂ</v>
          </cell>
          <cell r="AM207">
            <v>20</v>
          </cell>
          <cell r="AN207">
            <v>20</v>
          </cell>
          <cell r="AO207">
            <v>0</v>
          </cell>
          <cell r="AP207">
            <v>0</v>
          </cell>
          <cell r="AQ207">
            <v>0</v>
          </cell>
          <cell r="AR207">
            <v>0</v>
          </cell>
          <cell r="AS207">
            <v>0</v>
          </cell>
          <cell r="AT207">
            <v>0</v>
          </cell>
          <cell r="AU207">
            <v>0</v>
          </cell>
          <cell r="AV207">
            <v>0</v>
          </cell>
          <cell r="AW207">
            <v>68</v>
          </cell>
          <cell r="AX207">
            <v>1</v>
          </cell>
          <cell r="AY207">
            <v>1</v>
          </cell>
          <cell r="AZ207">
            <v>1</v>
          </cell>
          <cell r="BA207" t="str">
            <v>未定</v>
          </cell>
          <cell r="BB207" t="str">
            <v>未定</v>
          </cell>
          <cell r="BC207" t="str">
            <v>未定</v>
          </cell>
          <cell r="BD207">
            <v>0</v>
          </cell>
          <cell r="BE207">
            <v>0</v>
          </cell>
          <cell r="BF207">
            <v>0</v>
          </cell>
          <cell r="BG207">
            <v>0</v>
          </cell>
          <cell r="BH207">
            <v>0</v>
          </cell>
          <cell r="BI207">
            <v>0</v>
          </cell>
          <cell r="BJ207">
            <v>0</v>
          </cell>
          <cell r="BK207">
            <v>0</v>
          </cell>
          <cell r="BL207" t="str">
            <v>取締役社長</v>
          </cell>
          <cell r="BM207" t="str">
            <v>糠加八重</v>
          </cell>
          <cell r="BN207" t="str">
            <v>174-0051</v>
          </cell>
          <cell r="BO207" t="str">
            <v>東京都板橋区小豆沢3丁目6-4</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row>
        <row r="208">
          <cell r="A208">
            <v>205</v>
          </cell>
          <cell r="B208" t="str">
            <v>確定</v>
          </cell>
          <cell r="C208" t="str">
            <v>新規</v>
          </cell>
          <cell r="D208" t="str">
            <v>和民</v>
          </cell>
          <cell r="E208" t="str">
            <v>飯能北口駅前</v>
          </cell>
          <cell r="F208" t="str">
            <v>確定</v>
          </cell>
          <cell r="G208" t="str">
            <v>小菅</v>
          </cell>
          <cell r="H208">
            <v>37070</v>
          </cell>
          <cell r="I208" t="str">
            <v>確定</v>
          </cell>
          <cell r="J208">
            <v>37064</v>
          </cell>
          <cell r="K208">
            <v>0.625</v>
          </cell>
          <cell r="L208" t="str">
            <v>なし</v>
          </cell>
          <cell r="M208" t="str">
            <v>なし</v>
          </cell>
          <cell r="N208" t="str">
            <v>357-0038</v>
          </cell>
          <cell r="O208" t="str">
            <v>埼玉県飯能市仲町１０－１</v>
          </cell>
          <cell r="P208" t="str">
            <v>確定</v>
          </cell>
          <cell r="Q208" t="str">
            <v>満月会館２階</v>
          </cell>
          <cell r="R208" t="str">
            <v>確定</v>
          </cell>
          <cell r="S208" t="str">
            <v>西武池袋</v>
          </cell>
          <cell r="T208" t="str">
            <v>飯能</v>
          </cell>
          <cell r="U208">
            <v>1</v>
          </cell>
          <cell r="V208">
            <v>75.599999999999994</v>
          </cell>
          <cell r="W208" t="str">
            <v>未定</v>
          </cell>
          <cell r="X208">
            <v>1</v>
          </cell>
          <cell r="Y208" t="str">
            <v>年中無休</v>
          </cell>
          <cell r="Z208" t="str">
            <v>17:00～翌日3:00　金土曜及び祝祭日の前日は5:00迄</v>
          </cell>
          <cell r="AA208" t="str">
            <v>0429-83-9021</v>
          </cell>
          <cell r="AB208" t="str">
            <v>0429-83-9022</v>
          </cell>
          <cell r="AC208" t="str">
            <v>0429-71-2217</v>
          </cell>
          <cell r="AD208">
            <v>11300</v>
          </cell>
          <cell r="AE208" t="str">
            <v>未定</v>
          </cell>
          <cell r="AF208">
            <v>71.5</v>
          </cell>
          <cell r="AG208">
            <v>129</v>
          </cell>
          <cell r="AH208" t="str">
            <v>確定</v>
          </cell>
          <cell r="AI208">
            <v>0</v>
          </cell>
          <cell r="AJ208" t="str">
            <v>なし</v>
          </cell>
          <cell r="AK208">
            <v>3</v>
          </cell>
          <cell r="AL208" t="str">
            <v>Ａ＋Ｂ＋Ｃ</v>
          </cell>
          <cell r="AM208">
            <v>14</v>
          </cell>
          <cell r="AN208">
            <v>14</v>
          </cell>
          <cell r="AO208">
            <v>22</v>
          </cell>
          <cell r="AP208">
            <v>0</v>
          </cell>
          <cell r="AQ208">
            <v>0</v>
          </cell>
          <cell r="AR208">
            <v>0</v>
          </cell>
          <cell r="AS208">
            <v>0</v>
          </cell>
          <cell r="AT208">
            <v>0</v>
          </cell>
          <cell r="AU208">
            <v>0</v>
          </cell>
          <cell r="AV208">
            <v>0</v>
          </cell>
          <cell r="AW208">
            <v>50</v>
          </cell>
          <cell r="AX208">
            <v>1</v>
          </cell>
          <cell r="AY208">
            <v>1</v>
          </cell>
          <cell r="AZ208">
            <v>1</v>
          </cell>
          <cell r="BA208" t="str">
            <v>未定</v>
          </cell>
          <cell r="BB208" t="str">
            <v>未定</v>
          </cell>
          <cell r="BC208" t="str">
            <v>未定</v>
          </cell>
          <cell r="BD208">
            <v>0</v>
          </cell>
          <cell r="BE208">
            <v>0</v>
          </cell>
          <cell r="BF208">
            <v>0</v>
          </cell>
          <cell r="BG208">
            <v>0</v>
          </cell>
          <cell r="BH208">
            <v>0</v>
          </cell>
          <cell r="BI208">
            <v>0</v>
          </cell>
          <cell r="BJ208">
            <v>0</v>
          </cell>
          <cell r="BK208">
            <v>0</v>
          </cell>
          <cell r="BL208">
            <v>0</v>
          </cell>
          <cell r="BM208" t="str">
            <v>銭場茂</v>
          </cell>
          <cell r="BN208" t="str">
            <v>160-0023</v>
          </cell>
          <cell r="BO208" t="str">
            <v>東京都新宿区西新宿8-2-25NSプラザ新宿ビル2F</v>
          </cell>
        </row>
        <row r="209">
          <cell r="A209">
            <v>206</v>
          </cell>
          <cell r="B209" t="str">
            <v>確定</v>
          </cell>
          <cell r="C209" t="str">
            <v>新規</v>
          </cell>
          <cell r="D209" t="str">
            <v>和み亭</v>
          </cell>
          <cell r="E209" t="str">
            <v>与野</v>
          </cell>
          <cell r="F209" t="str">
            <v>確定</v>
          </cell>
          <cell r="G209" t="str">
            <v>町山</v>
          </cell>
          <cell r="H209">
            <v>37070</v>
          </cell>
          <cell r="I209" t="str">
            <v>確定</v>
          </cell>
          <cell r="J209">
            <v>37062</v>
          </cell>
          <cell r="K209">
            <v>0.625</v>
          </cell>
          <cell r="L209" t="str">
            <v>なし</v>
          </cell>
          <cell r="M209" t="str">
            <v>なし</v>
          </cell>
          <cell r="N209" t="str">
            <v>338-0006</v>
          </cell>
          <cell r="O209" t="str">
            <v>埼玉県さいたま市八王子１－５－１２</v>
          </cell>
          <cell r="P209" t="str">
            <v>確定</v>
          </cell>
          <cell r="Q209" t="str">
            <v>（ビル名なし）</v>
          </cell>
          <cell r="R209" t="str">
            <v>確定</v>
          </cell>
          <cell r="S209" t="str">
            <v>埼京</v>
          </cell>
          <cell r="T209" t="str">
            <v>北与野</v>
          </cell>
          <cell r="U209">
            <v>20</v>
          </cell>
          <cell r="V209">
            <v>350</v>
          </cell>
          <cell r="W209" t="str">
            <v>未定</v>
          </cell>
          <cell r="X209">
            <v>1</v>
          </cell>
          <cell r="Y209" t="str">
            <v>年中無休</v>
          </cell>
          <cell r="Z209" t="str">
            <v>11:30～翌日2:00</v>
          </cell>
          <cell r="AA209" t="str">
            <v>048-851-9657</v>
          </cell>
          <cell r="AB209" t="str">
            <v>048-851-9658</v>
          </cell>
          <cell r="AC209" t="str">
            <v>048-855-6258</v>
          </cell>
          <cell r="AD209">
            <v>12500</v>
          </cell>
          <cell r="AE209" t="str">
            <v>（有）鯰江商事</v>
          </cell>
          <cell r="AF209">
            <v>71.3</v>
          </cell>
          <cell r="AG209">
            <v>105</v>
          </cell>
          <cell r="AH209" t="str">
            <v>確定</v>
          </cell>
          <cell r="AI209">
            <v>25</v>
          </cell>
          <cell r="AJ209" t="str">
            <v>なし</v>
          </cell>
          <cell r="AK209">
            <v>2</v>
          </cell>
          <cell r="AL209" t="str">
            <v>Ａ＋Ｂ</v>
          </cell>
          <cell r="AM209">
            <v>14</v>
          </cell>
          <cell r="AN209">
            <v>14</v>
          </cell>
          <cell r="AO209">
            <v>0</v>
          </cell>
          <cell r="AP209">
            <v>0</v>
          </cell>
          <cell r="AQ209">
            <v>0</v>
          </cell>
          <cell r="AR209">
            <v>0</v>
          </cell>
          <cell r="AS209">
            <v>0</v>
          </cell>
          <cell r="AT209">
            <v>0</v>
          </cell>
          <cell r="AU209">
            <v>0</v>
          </cell>
          <cell r="AV209">
            <v>0</v>
          </cell>
          <cell r="AW209">
            <v>34</v>
          </cell>
          <cell r="AX209">
            <v>1</v>
          </cell>
          <cell r="AY209">
            <v>1</v>
          </cell>
          <cell r="AZ209">
            <v>1</v>
          </cell>
          <cell r="BA209" t="str">
            <v>未定</v>
          </cell>
          <cell r="BB209" t="str">
            <v>未定</v>
          </cell>
          <cell r="BC209" t="str">
            <v>未定</v>
          </cell>
        </row>
        <row r="210">
          <cell r="A210">
            <v>207</v>
          </cell>
          <cell r="B210" t="str">
            <v>確定</v>
          </cell>
          <cell r="C210" t="str">
            <v>新規</v>
          </cell>
          <cell r="D210" t="str">
            <v>和み亭</v>
          </cell>
          <cell r="E210" t="str">
            <v>足立谷中</v>
          </cell>
          <cell r="F210" t="str">
            <v>確定</v>
          </cell>
          <cell r="G210" t="str">
            <v>町山</v>
          </cell>
          <cell r="H210">
            <v>37081</v>
          </cell>
          <cell r="I210" t="str">
            <v>確定</v>
          </cell>
          <cell r="J210">
            <v>37073</v>
          </cell>
          <cell r="K210">
            <v>0.625</v>
          </cell>
          <cell r="L210" t="str">
            <v>なし</v>
          </cell>
          <cell r="M210" t="str">
            <v>なし</v>
          </cell>
          <cell r="N210" t="str">
            <v>120-0006</v>
          </cell>
          <cell r="O210" t="str">
            <v>東京都足立区谷中２－１－３</v>
          </cell>
          <cell r="P210" t="str">
            <v>確定</v>
          </cell>
          <cell r="Q210" t="str">
            <v>（ビル名なし）</v>
          </cell>
          <cell r="R210" t="str">
            <v>確定</v>
          </cell>
          <cell r="S210" t="str">
            <v>営団</v>
          </cell>
          <cell r="T210" t="str">
            <v>北綾瀬</v>
          </cell>
          <cell r="U210">
            <v>4</v>
          </cell>
          <cell r="V210">
            <v>280</v>
          </cell>
          <cell r="W210" t="str">
            <v>確定</v>
          </cell>
          <cell r="X210">
            <v>1</v>
          </cell>
          <cell r="Y210" t="str">
            <v>年中無休</v>
          </cell>
          <cell r="Z210" t="str">
            <v>11:30～翌日2:00</v>
          </cell>
          <cell r="AA210" t="str">
            <v>03-5849-8331</v>
          </cell>
          <cell r="AB210" t="str">
            <v>03-5849-8332</v>
          </cell>
          <cell r="AC210" t="str">
            <v>03-3628-9351</v>
          </cell>
          <cell r="AD210">
            <v>14500</v>
          </cell>
          <cell r="AE210" t="str">
            <v>(有)山﨑秀商店</v>
          </cell>
          <cell r="AF210">
            <v>78.09</v>
          </cell>
          <cell r="AG210">
            <v>115</v>
          </cell>
          <cell r="AH210" t="str">
            <v>確定</v>
          </cell>
          <cell r="AI210">
            <v>23</v>
          </cell>
          <cell r="AJ210" t="str">
            <v>なし</v>
          </cell>
          <cell r="AK210">
            <v>2</v>
          </cell>
          <cell r="AL210" t="str">
            <v>Ａ＋Ｂ</v>
          </cell>
          <cell r="AM210">
            <v>14</v>
          </cell>
          <cell r="AN210">
            <v>14</v>
          </cell>
          <cell r="AO210">
            <v>0</v>
          </cell>
          <cell r="AP210">
            <v>0</v>
          </cell>
          <cell r="AQ210">
            <v>0</v>
          </cell>
          <cell r="AR210">
            <v>0</v>
          </cell>
          <cell r="AS210">
            <v>0</v>
          </cell>
          <cell r="AT210">
            <v>0</v>
          </cell>
          <cell r="AU210">
            <v>0</v>
          </cell>
          <cell r="AV210">
            <v>0</v>
          </cell>
          <cell r="AW210">
            <v>0</v>
          </cell>
          <cell r="AX210">
            <v>1</v>
          </cell>
          <cell r="AY210">
            <v>1</v>
          </cell>
          <cell r="AZ210">
            <v>1</v>
          </cell>
          <cell r="BA210" t="str">
            <v>未定</v>
          </cell>
          <cell r="BB210" t="str">
            <v>未定</v>
          </cell>
          <cell r="BC210" t="str">
            <v>未定</v>
          </cell>
          <cell r="BD210">
            <v>0</v>
          </cell>
          <cell r="BE210">
            <v>0</v>
          </cell>
          <cell r="BF210" t="str">
            <v>新築</v>
          </cell>
        </row>
        <row r="211">
          <cell r="A211">
            <v>208</v>
          </cell>
          <cell r="B211" t="str">
            <v>確定</v>
          </cell>
          <cell r="C211" t="str">
            <v>新規</v>
          </cell>
          <cell r="D211" t="str">
            <v>和民</v>
          </cell>
          <cell r="E211" t="str">
            <v>上尾ﾓﾝｼｪﾘｰ</v>
          </cell>
          <cell r="F211" t="str">
            <v>確定</v>
          </cell>
          <cell r="G211" t="str">
            <v>小菅</v>
          </cell>
          <cell r="H211">
            <v>37082</v>
          </cell>
          <cell r="I211" t="str">
            <v>確定</v>
          </cell>
          <cell r="J211">
            <v>37076</v>
          </cell>
          <cell r="K211">
            <v>0.625</v>
          </cell>
          <cell r="L211" t="str">
            <v>なし</v>
          </cell>
          <cell r="M211" t="str">
            <v>なし</v>
          </cell>
          <cell r="N211" t="str">
            <v>362-0042</v>
          </cell>
          <cell r="O211" t="str">
            <v>埼玉県上尾市谷津２－１－５０－２４</v>
          </cell>
          <cell r="P211" t="str">
            <v>確定</v>
          </cell>
          <cell r="Q211" t="str">
            <v>モンシェリー１号館２階</v>
          </cell>
          <cell r="R211" t="str">
            <v>確定</v>
          </cell>
          <cell r="S211" t="str">
            <v>高崎</v>
          </cell>
          <cell r="T211" t="str">
            <v>上尾</v>
          </cell>
          <cell r="U211">
            <v>3</v>
          </cell>
          <cell r="V211">
            <v>102.73</v>
          </cell>
          <cell r="W211" t="str">
            <v>確定</v>
          </cell>
          <cell r="X211">
            <v>1</v>
          </cell>
          <cell r="Y211" t="str">
            <v>年中無休</v>
          </cell>
          <cell r="Z211" t="str">
            <v>17:00～翌日3:00　金土曜及び祝祭日の前日は5:00迄</v>
          </cell>
          <cell r="AA211" t="str">
            <v>048-778-3001</v>
          </cell>
          <cell r="AB211" t="str">
            <v>048-778-3002</v>
          </cell>
          <cell r="AC211" t="str">
            <v>048-775-9052</v>
          </cell>
          <cell r="AD211">
            <v>12500</v>
          </cell>
          <cell r="AE211" t="str">
            <v>協同組合上尾モンシェリー</v>
          </cell>
          <cell r="AF211">
            <v>89.59</v>
          </cell>
          <cell r="AG211">
            <v>171</v>
          </cell>
          <cell r="AH211" t="str">
            <v>確定</v>
          </cell>
          <cell r="AI211">
            <v>0</v>
          </cell>
          <cell r="AJ211" t="str">
            <v>あり</v>
          </cell>
          <cell r="AK211">
            <v>3</v>
          </cell>
          <cell r="AL211" t="str">
            <v>Ａ＋Ｂ＋Ｃ</v>
          </cell>
          <cell r="AM211">
            <v>22</v>
          </cell>
          <cell r="AN211">
            <v>18</v>
          </cell>
          <cell r="AO211">
            <v>22</v>
          </cell>
          <cell r="AP211">
            <v>0</v>
          </cell>
          <cell r="AQ211">
            <v>0</v>
          </cell>
          <cell r="AR211">
            <v>0</v>
          </cell>
          <cell r="AS211">
            <v>0</v>
          </cell>
          <cell r="AT211">
            <v>0</v>
          </cell>
          <cell r="AU211">
            <v>0</v>
          </cell>
          <cell r="AV211">
            <v>0</v>
          </cell>
          <cell r="AW211">
            <v>84</v>
          </cell>
          <cell r="AX211">
            <v>1</v>
          </cell>
          <cell r="AY211">
            <v>1</v>
          </cell>
          <cell r="AZ211">
            <v>1</v>
          </cell>
          <cell r="BA211" t="str">
            <v>未定</v>
          </cell>
          <cell r="BB211" t="str">
            <v>未定</v>
          </cell>
          <cell r="BC211" t="str">
            <v>未定</v>
          </cell>
          <cell r="BD211">
            <v>0</v>
          </cell>
          <cell r="BE211">
            <v>0</v>
          </cell>
          <cell r="BF211" t="str">
            <v>既存</v>
          </cell>
          <cell r="BG211">
            <v>0</v>
          </cell>
          <cell r="BH211">
            <v>0</v>
          </cell>
          <cell r="BI211">
            <v>0</v>
          </cell>
          <cell r="BJ211">
            <v>0</v>
          </cell>
          <cell r="BK211">
            <v>0</v>
          </cell>
          <cell r="BL211" t="str">
            <v>代表理事</v>
          </cell>
          <cell r="BM211" t="str">
            <v>小島伸元</v>
          </cell>
          <cell r="BN211" t="str">
            <v>362-0042</v>
          </cell>
          <cell r="BO211" t="str">
            <v>埼玉県上尾市谷津2丁目1番50―9号</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row>
        <row r="212">
          <cell r="A212">
            <v>209</v>
          </cell>
          <cell r="B212" t="str">
            <v>確定</v>
          </cell>
          <cell r="C212" t="str">
            <v>新規</v>
          </cell>
          <cell r="D212" t="str">
            <v>和民</v>
          </cell>
          <cell r="E212" t="str">
            <v>新八柱駅前</v>
          </cell>
          <cell r="F212" t="str">
            <v>確定</v>
          </cell>
          <cell r="G212" t="str">
            <v>日比</v>
          </cell>
          <cell r="H212">
            <v>37088</v>
          </cell>
          <cell r="I212" t="str">
            <v>確定</v>
          </cell>
          <cell r="J212">
            <v>37082</v>
          </cell>
          <cell r="K212">
            <v>0.625</v>
          </cell>
          <cell r="L212" t="str">
            <v>なし</v>
          </cell>
          <cell r="M212" t="str">
            <v>なし</v>
          </cell>
          <cell r="N212" t="str">
            <v>270-2253</v>
          </cell>
          <cell r="O212" t="str">
            <v>千葉県松戸市日暮１－１５－２０</v>
          </cell>
          <cell r="P212" t="str">
            <v>確定</v>
          </cell>
          <cell r="Q212" t="str">
            <v>M－PARTⅡ日暮ビル２階</v>
          </cell>
          <cell r="R212" t="str">
            <v>確定</v>
          </cell>
          <cell r="S212" t="str">
            <v>武蔵野</v>
          </cell>
          <cell r="T212" t="str">
            <v>新八柱</v>
          </cell>
          <cell r="U212">
            <v>2</v>
          </cell>
          <cell r="V212">
            <v>114.7</v>
          </cell>
          <cell r="W212" t="str">
            <v>確定</v>
          </cell>
          <cell r="X212">
            <v>1</v>
          </cell>
          <cell r="Y212" t="str">
            <v>年中無休</v>
          </cell>
          <cell r="Z212" t="str">
            <v>17:00～翌日3:00　金土曜及び祝祭日の前日は5:00迄</v>
          </cell>
          <cell r="AA212" t="str">
            <v>047-311-2317</v>
          </cell>
          <cell r="AB212" t="str">
            <v>047-311-2318</v>
          </cell>
          <cell r="AC212" t="str">
            <v>047-311-1178</v>
          </cell>
          <cell r="AD212">
            <v>11500</v>
          </cell>
          <cell r="AE212" t="str">
            <v>愛宕産業(株)</v>
          </cell>
          <cell r="AF212">
            <v>83.7</v>
          </cell>
          <cell r="AG212">
            <v>167</v>
          </cell>
          <cell r="AH212" t="str">
            <v>確定</v>
          </cell>
          <cell r="AI212">
            <v>0</v>
          </cell>
          <cell r="AJ212" t="str">
            <v>あり</v>
          </cell>
          <cell r="AK212">
            <v>3</v>
          </cell>
          <cell r="AL212" t="str">
            <v>Ａ＋Ｂ＋Ｃ</v>
          </cell>
          <cell r="AM212">
            <v>12</v>
          </cell>
          <cell r="AN212">
            <v>20</v>
          </cell>
          <cell r="AO212">
            <v>12</v>
          </cell>
          <cell r="AP212">
            <v>0</v>
          </cell>
          <cell r="AQ212">
            <v>0</v>
          </cell>
          <cell r="AR212">
            <v>0</v>
          </cell>
          <cell r="AS212">
            <v>0</v>
          </cell>
          <cell r="AT212">
            <v>0</v>
          </cell>
          <cell r="AU212">
            <v>0</v>
          </cell>
          <cell r="AV212">
            <v>0</v>
          </cell>
          <cell r="AW212">
            <v>64</v>
          </cell>
          <cell r="AX212">
            <v>1</v>
          </cell>
          <cell r="AY212">
            <v>1</v>
          </cell>
          <cell r="AZ212">
            <v>1</v>
          </cell>
          <cell r="BA212" t="str">
            <v>未定</v>
          </cell>
          <cell r="BB212" t="str">
            <v>未定</v>
          </cell>
          <cell r="BC212" t="str">
            <v>未定</v>
          </cell>
          <cell r="BD212">
            <v>0</v>
          </cell>
          <cell r="BE212">
            <v>0</v>
          </cell>
          <cell r="BF212" t="str">
            <v>既存</v>
          </cell>
          <cell r="BG212">
            <v>0</v>
          </cell>
          <cell r="BH212">
            <v>0</v>
          </cell>
          <cell r="BI212">
            <v>0</v>
          </cell>
          <cell r="BJ212">
            <v>0</v>
          </cell>
          <cell r="BK212">
            <v>0</v>
          </cell>
          <cell r="BL212" t="str">
            <v>代表取締役</v>
          </cell>
          <cell r="BM212" t="str">
            <v>角　成美</v>
          </cell>
          <cell r="BN212" t="str">
            <v>172-0022</v>
          </cell>
          <cell r="BO212" t="str">
            <v>東京都豊島区南池袋3丁目9番7号</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row>
        <row r="213">
          <cell r="A213">
            <v>210</v>
          </cell>
          <cell r="B213" t="str">
            <v>確定</v>
          </cell>
          <cell r="C213" t="str">
            <v>新規</v>
          </cell>
          <cell r="D213" t="str">
            <v>和民</v>
          </cell>
          <cell r="E213" t="str">
            <v>中目黒</v>
          </cell>
          <cell r="F213" t="str">
            <v>確定</v>
          </cell>
          <cell r="G213" t="str">
            <v>町山</v>
          </cell>
          <cell r="H213">
            <v>37090</v>
          </cell>
          <cell r="I213" t="str">
            <v>確定</v>
          </cell>
          <cell r="J213">
            <v>37084</v>
          </cell>
          <cell r="K213">
            <v>0.625</v>
          </cell>
          <cell r="L213" t="str">
            <v>なし</v>
          </cell>
          <cell r="M213" t="str">
            <v>なし</v>
          </cell>
          <cell r="N213" t="str">
            <v>153-0051</v>
          </cell>
          <cell r="O213" t="str">
            <v>東京都目黒区上目黒３－８－５</v>
          </cell>
          <cell r="P213" t="str">
            <v>確定</v>
          </cell>
          <cell r="Q213" t="str">
            <v>中目黒サンライズビル２階</v>
          </cell>
          <cell r="R213" t="str">
            <v>確定</v>
          </cell>
          <cell r="S213" t="str">
            <v>東横線</v>
          </cell>
          <cell r="T213" t="str">
            <v>中目黒</v>
          </cell>
          <cell r="U213">
            <v>2</v>
          </cell>
          <cell r="V213">
            <v>97.03</v>
          </cell>
          <cell r="W213" t="str">
            <v>確定</v>
          </cell>
          <cell r="X213">
            <v>1</v>
          </cell>
          <cell r="Y213" t="str">
            <v>年中無休</v>
          </cell>
          <cell r="Z213" t="str">
            <v>17:00～翌日3:00　金土曜及び祝祭日の前日は5:00迄</v>
          </cell>
          <cell r="AA213" t="str">
            <v>03-5773-3381</v>
          </cell>
          <cell r="AB213" t="str">
            <v>03-5773-3382</v>
          </cell>
          <cell r="AC213" t="str">
            <v>03-3792-9257</v>
          </cell>
          <cell r="AD213">
            <v>17500</v>
          </cell>
          <cell r="AE213" t="str">
            <v>明丸(株)</v>
          </cell>
          <cell r="AF213">
            <v>97.03</v>
          </cell>
          <cell r="AG213">
            <v>192</v>
          </cell>
          <cell r="AH213" t="str">
            <v>確定</v>
          </cell>
          <cell r="AI213">
            <v>0</v>
          </cell>
          <cell r="AJ213" t="str">
            <v>あり</v>
          </cell>
          <cell r="AK213">
            <v>4</v>
          </cell>
          <cell r="AL213" t="str">
            <v>Ａ＋Ｂ＋Ｃ＋Ｄ</v>
          </cell>
          <cell r="AM213">
            <v>14</v>
          </cell>
          <cell r="AN213">
            <v>14</v>
          </cell>
          <cell r="AO213">
            <v>10</v>
          </cell>
          <cell r="AP213">
            <v>18</v>
          </cell>
          <cell r="AQ213">
            <v>0</v>
          </cell>
          <cell r="AR213">
            <v>0</v>
          </cell>
          <cell r="AS213">
            <v>0</v>
          </cell>
          <cell r="AT213">
            <v>0</v>
          </cell>
          <cell r="AU213">
            <v>0</v>
          </cell>
          <cell r="AV213">
            <v>0</v>
          </cell>
          <cell r="AW213" t="str">
            <v>未定</v>
          </cell>
          <cell r="AX213">
            <v>1</v>
          </cell>
          <cell r="AY213">
            <v>1</v>
          </cell>
          <cell r="AZ213">
            <v>1</v>
          </cell>
          <cell r="BA213" t="str">
            <v>明丸(株)</v>
          </cell>
          <cell r="BB213" t="str">
            <v>明丸(株)</v>
          </cell>
          <cell r="BC213" t="str">
            <v>未定</v>
          </cell>
          <cell r="BD213">
            <v>0</v>
          </cell>
          <cell r="BE213">
            <v>0</v>
          </cell>
          <cell r="BF213" t="str">
            <v>既存</v>
          </cell>
          <cell r="BG213">
            <v>0</v>
          </cell>
          <cell r="BH213">
            <v>0</v>
          </cell>
          <cell r="BI213">
            <v>0</v>
          </cell>
          <cell r="BJ213">
            <v>0</v>
          </cell>
          <cell r="BK213">
            <v>0</v>
          </cell>
          <cell r="BL213" t="str">
            <v>代表取締役</v>
          </cell>
          <cell r="BM213" t="str">
            <v>明丸剛宣</v>
          </cell>
          <cell r="BN213" t="str">
            <v>101-0032</v>
          </cell>
          <cell r="BO213" t="str">
            <v>東京都千代田区岩本町2丁目5番10号</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row>
        <row r="214">
          <cell r="A214">
            <v>211</v>
          </cell>
          <cell r="B214" t="str">
            <v>確定</v>
          </cell>
          <cell r="C214" t="str">
            <v>新規</v>
          </cell>
          <cell r="D214" t="str">
            <v>和民</v>
          </cell>
          <cell r="E214" t="str">
            <v>新中野駅前</v>
          </cell>
          <cell r="F214" t="str">
            <v>確定8月13日</v>
          </cell>
          <cell r="G214" t="str">
            <v>町山</v>
          </cell>
          <cell r="H214">
            <v>37144</v>
          </cell>
          <cell r="I214" t="str">
            <v>確定8月6日</v>
          </cell>
          <cell r="J214">
            <v>37138</v>
          </cell>
          <cell r="K214">
            <v>0.625</v>
          </cell>
          <cell r="L214" t="str">
            <v>なし</v>
          </cell>
          <cell r="M214" t="str">
            <v>なし</v>
          </cell>
          <cell r="N214" t="str">
            <v>164-0011</v>
          </cell>
          <cell r="O214" t="str">
            <v>東京都中野区中央４－３－４</v>
          </cell>
          <cell r="P214" t="str">
            <v>確定8月７日</v>
          </cell>
          <cell r="Q214" t="str">
            <v>新中野ビル２階</v>
          </cell>
          <cell r="R214" t="str">
            <v>確定8月6日</v>
          </cell>
          <cell r="S214" t="str">
            <v>丸の内</v>
          </cell>
          <cell r="T214" t="str">
            <v>新中野</v>
          </cell>
          <cell r="U214">
            <v>1</v>
          </cell>
          <cell r="V214">
            <v>63.27</v>
          </cell>
          <cell r="W214" t="str">
            <v>確定</v>
          </cell>
          <cell r="X214">
            <v>1</v>
          </cell>
          <cell r="Y214" t="str">
            <v>年中無休</v>
          </cell>
          <cell r="Z214" t="str">
            <v>17:00～翌日3:00　金土曜及び祝祭日の前日は5:00迄</v>
          </cell>
          <cell r="AA214" t="str">
            <v>03-5328-8577</v>
          </cell>
          <cell r="AB214" t="str">
            <v>03-5328-8578</v>
          </cell>
          <cell r="AC214" t="str">
            <v>03-3384-2944</v>
          </cell>
          <cell r="AD214">
            <v>12100</v>
          </cell>
          <cell r="AE214" t="str">
            <v>榎本　靖夫</v>
          </cell>
          <cell r="AF214">
            <v>55</v>
          </cell>
          <cell r="AG214">
            <v>99</v>
          </cell>
          <cell r="AH214" t="str">
            <v>未定</v>
          </cell>
          <cell r="AI214">
            <v>0</v>
          </cell>
          <cell r="AJ214" t="str">
            <v>なし</v>
          </cell>
          <cell r="AK214">
            <v>2</v>
          </cell>
          <cell r="AL214" t="str">
            <v>Ａ＋Ｂ</v>
          </cell>
          <cell r="AM214">
            <v>18</v>
          </cell>
          <cell r="AN214">
            <v>18</v>
          </cell>
          <cell r="AO214">
            <v>0</v>
          </cell>
          <cell r="AP214">
            <v>0</v>
          </cell>
          <cell r="AQ214">
            <v>0</v>
          </cell>
          <cell r="AR214">
            <v>0</v>
          </cell>
          <cell r="AS214">
            <v>0</v>
          </cell>
          <cell r="AT214">
            <v>0</v>
          </cell>
          <cell r="AU214">
            <v>0</v>
          </cell>
          <cell r="AV214">
            <v>0</v>
          </cell>
          <cell r="AW214">
            <v>36</v>
          </cell>
          <cell r="AX214">
            <v>1</v>
          </cell>
          <cell r="AY214">
            <v>1</v>
          </cell>
          <cell r="AZ214">
            <v>1</v>
          </cell>
          <cell r="BA214" t="str">
            <v>（株）日本ビル管理ｻｰﾋﾞｽ</v>
          </cell>
          <cell r="BB214" t="str">
            <v>（株）日本ビル管理ｻｰﾋﾞｽ</v>
          </cell>
          <cell r="BC214" t="str">
            <v>東京ガス</v>
          </cell>
          <cell r="BD214">
            <v>0</v>
          </cell>
          <cell r="BE214">
            <v>0</v>
          </cell>
          <cell r="BF214" t="str">
            <v>既存</v>
          </cell>
        </row>
        <row r="215">
          <cell r="A215">
            <v>212</v>
          </cell>
          <cell r="B215" t="str">
            <v>確定</v>
          </cell>
          <cell r="C215" t="str">
            <v>新規</v>
          </cell>
          <cell r="D215" t="str">
            <v>和民</v>
          </cell>
          <cell r="E215" t="str">
            <v>秋葉原常磐新線南口</v>
          </cell>
          <cell r="F215" t="str">
            <v>確定</v>
          </cell>
          <cell r="G215" t="str">
            <v>吉岡</v>
          </cell>
          <cell r="H215">
            <v>37102</v>
          </cell>
          <cell r="I215" t="str">
            <v>確定</v>
          </cell>
          <cell r="J215">
            <v>37096</v>
          </cell>
          <cell r="K215">
            <v>0.625</v>
          </cell>
          <cell r="L215" t="str">
            <v>なし</v>
          </cell>
          <cell r="M215" t="str">
            <v>なし</v>
          </cell>
          <cell r="N215" t="str">
            <v>101-0025</v>
          </cell>
          <cell r="O215" t="str">
            <v>東京都千代田区神田佐久間町１－８－７</v>
          </cell>
          <cell r="P215" t="str">
            <v>確定</v>
          </cell>
          <cell r="Q215" t="str">
            <v>東亜ビル１階</v>
          </cell>
          <cell r="R215" t="str">
            <v>確定</v>
          </cell>
          <cell r="S215" t="str">
            <v>山手</v>
          </cell>
          <cell r="T215" t="str">
            <v>秋葉原</v>
          </cell>
          <cell r="U215">
            <v>2</v>
          </cell>
          <cell r="V215">
            <v>101.33</v>
          </cell>
          <cell r="W215" t="str">
            <v>確定</v>
          </cell>
          <cell r="X215">
            <v>1</v>
          </cell>
          <cell r="Y215" t="str">
            <v>年中無休</v>
          </cell>
          <cell r="Z215" t="str">
            <v>16:00～翌日2:00　土日曜及び祝祭日は15:00～2:00迄</v>
          </cell>
          <cell r="AA215" t="str">
            <v>03-5209-1721</v>
          </cell>
          <cell r="AB215" t="str">
            <v>03-5209-1722</v>
          </cell>
          <cell r="AC215" t="str">
            <v>03-3257-2001</v>
          </cell>
          <cell r="AD215">
            <v>21700</v>
          </cell>
          <cell r="AE215" t="str">
            <v>東亜化成品(株)</v>
          </cell>
          <cell r="AF215">
            <v>87</v>
          </cell>
          <cell r="AG215">
            <v>170</v>
          </cell>
          <cell r="AH215" t="str">
            <v>確定</v>
          </cell>
          <cell r="AI215">
            <v>0</v>
          </cell>
          <cell r="AJ215" t="str">
            <v>あり</v>
          </cell>
          <cell r="AK215">
            <v>3</v>
          </cell>
          <cell r="AL215" t="str">
            <v>Ａ＋Ｂ</v>
          </cell>
          <cell r="AM215">
            <v>18</v>
          </cell>
          <cell r="AN215">
            <v>20</v>
          </cell>
          <cell r="AO215">
            <v>14</v>
          </cell>
          <cell r="AP215">
            <v>0</v>
          </cell>
          <cell r="AQ215">
            <v>0</v>
          </cell>
          <cell r="AR215">
            <v>0</v>
          </cell>
          <cell r="AS215">
            <v>0</v>
          </cell>
          <cell r="AT215">
            <v>0</v>
          </cell>
          <cell r="AU215">
            <v>0</v>
          </cell>
          <cell r="AV215">
            <v>0</v>
          </cell>
          <cell r="AW215">
            <v>53</v>
          </cell>
          <cell r="AX215">
            <v>1</v>
          </cell>
          <cell r="AY215">
            <v>1</v>
          </cell>
          <cell r="AZ215">
            <v>1</v>
          </cell>
          <cell r="BA215" t="str">
            <v>未定</v>
          </cell>
          <cell r="BB215" t="str">
            <v>未定</v>
          </cell>
          <cell r="BC215" t="str">
            <v>未定</v>
          </cell>
          <cell r="BD215">
            <v>0</v>
          </cell>
          <cell r="BE215">
            <v>0</v>
          </cell>
          <cell r="BF215" t="str">
            <v>既存</v>
          </cell>
          <cell r="BG215">
            <v>0</v>
          </cell>
          <cell r="BH215">
            <v>0</v>
          </cell>
          <cell r="BI215">
            <v>0</v>
          </cell>
          <cell r="BJ215">
            <v>0</v>
          </cell>
          <cell r="BK215">
            <v>0</v>
          </cell>
          <cell r="BL215" t="str">
            <v>代表取締役</v>
          </cell>
          <cell r="BM215" t="str">
            <v>朝井荘太郎</v>
          </cell>
          <cell r="BN215" t="str">
            <v>101-0025</v>
          </cell>
          <cell r="BO215" t="str">
            <v>東京都千代田区神田佐久間町1丁目8番7号</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row>
        <row r="216">
          <cell r="A216">
            <v>213</v>
          </cell>
          <cell r="B216" t="str">
            <v>確定</v>
          </cell>
          <cell r="C216" t="str">
            <v>新規</v>
          </cell>
          <cell r="D216" t="str">
            <v>和民</v>
          </cell>
          <cell r="E216" t="str">
            <v>西武桜台</v>
          </cell>
          <cell r="F216" t="str">
            <v>確定7月23日</v>
          </cell>
          <cell r="G216" t="str">
            <v>町山</v>
          </cell>
          <cell r="H216">
            <v>37133</v>
          </cell>
          <cell r="I216" t="str">
            <v>確定7月9日</v>
          </cell>
          <cell r="J216">
            <v>37127</v>
          </cell>
          <cell r="K216">
            <v>0.625</v>
          </cell>
          <cell r="L216" t="str">
            <v>なし</v>
          </cell>
          <cell r="M216" t="str">
            <v>なし</v>
          </cell>
          <cell r="N216" t="str">
            <v>176-0002</v>
          </cell>
          <cell r="O216" t="str">
            <v>東京都練馬区桜台４－１－３</v>
          </cell>
          <cell r="P216" t="str">
            <v>確定7月18日</v>
          </cell>
          <cell r="Q216" t="str">
            <v>１、２階（ビル名なし）</v>
          </cell>
          <cell r="R216" t="str">
            <v>確定7月23日</v>
          </cell>
          <cell r="S216" t="str">
            <v>西武池袋</v>
          </cell>
          <cell r="T216" t="str">
            <v>桜台</v>
          </cell>
          <cell r="U216">
            <v>1.5</v>
          </cell>
          <cell r="V216">
            <v>75</v>
          </cell>
          <cell r="W216" t="str">
            <v>確定</v>
          </cell>
          <cell r="X216">
            <v>2</v>
          </cell>
          <cell r="Y216" t="str">
            <v>年中無休</v>
          </cell>
          <cell r="Z216" t="str">
            <v>17:00～翌日3:00　金土曜及び祝祭日の前日は5:00迄</v>
          </cell>
          <cell r="AA216" t="str">
            <v>03-5946-3491</v>
          </cell>
          <cell r="AB216" t="str">
            <v>03-5946-3492</v>
          </cell>
          <cell r="AC216" t="str">
            <v>03-5999-1032</v>
          </cell>
          <cell r="AD216">
            <v>12500</v>
          </cell>
          <cell r="AE216" t="str">
            <v>木村博成</v>
          </cell>
          <cell r="AF216">
            <v>78.64</v>
          </cell>
          <cell r="AG216">
            <v>145</v>
          </cell>
          <cell r="AH216" t="str">
            <v>確定</v>
          </cell>
          <cell r="AI216">
            <v>0</v>
          </cell>
          <cell r="AJ216" t="str">
            <v>なし</v>
          </cell>
          <cell r="AK216">
            <v>2</v>
          </cell>
          <cell r="AL216" t="str">
            <v>Ａ＋Ｂ</v>
          </cell>
          <cell r="AM216">
            <v>22</v>
          </cell>
          <cell r="AN216">
            <v>16</v>
          </cell>
          <cell r="AO216">
            <v>0</v>
          </cell>
          <cell r="AP216">
            <v>0</v>
          </cell>
          <cell r="AQ216">
            <v>0</v>
          </cell>
          <cell r="AR216">
            <v>0</v>
          </cell>
          <cell r="AS216">
            <v>0</v>
          </cell>
          <cell r="AT216">
            <v>0</v>
          </cell>
          <cell r="AU216">
            <v>0</v>
          </cell>
          <cell r="AV216">
            <v>0</v>
          </cell>
          <cell r="AW216">
            <v>57</v>
          </cell>
          <cell r="AX216">
            <v>2</v>
          </cell>
          <cell r="AY216">
            <v>1</v>
          </cell>
          <cell r="AZ216">
            <v>1</v>
          </cell>
          <cell r="BA216" t="str">
            <v>東京電力</v>
          </cell>
          <cell r="BB216" t="str">
            <v>水道局</v>
          </cell>
          <cell r="BC216" t="str">
            <v>東京ガス</v>
          </cell>
          <cell r="BD216">
            <v>0</v>
          </cell>
          <cell r="BE216">
            <v>0</v>
          </cell>
          <cell r="BF216" t="str">
            <v>既存</v>
          </cell>
          <cell r="BG216">
            <v>0</v>
          </cell>
          <cell r="BH216">
            <v>0</v>
          </cell>
          <cell r="BI216">
            <v>0</v>
          </cell>
          <cell r="BJ216">
            <v>0</v>
          </cell>
          <cell r="BK216">
            <v>0</v>
          </cell>
          <cell r="BL216">
            <v>0</v>
          </cell>
          <cell r="BM216" t="str">
            <v>木村博成</v>
          </cell>
          <cell r="BN216" t="str">
            <v>153－0064</v>
          </cell>
          <cell r="BO216" t="str">
            <v>東京都目黒区下目黒4-6-2</v>
          </cell>
        </row>
        <row r="217">
          <cell r="A217">
            <v>214</v>
          </cell>
          <cell r="B217" t="str">
            <v>確定</v>
          </cell>
          <cell r="C217" t="str">
            <v>新規</v>
          </cell>
          <cell r="D217" t="str">
            <v>和民</v>
          </cell>
          <cell r="E217" t="str">
            <v>西荻窪駅前</v>
          </cell>
          <cell r="F217" t="str">
            <v>確定</v>
          </cell>
          <cell r="G217" t="str">
            <v>日比</v>
          </cell>
          <cell r="H217">
            <v>37102</v>
          </cell>
          <cell r="I217" t="str">
            <v>確定</v>
          </cell>
          <cell r="J217">
            <v>37096</v>
          </cell>
          <cell r="K217">
            <v>0.625</v>
          </cell>
          <cell r="L217" t="str">
            <v>なし</v>
          </cell>
          <cell r="M217" t="str">
            <v>なし</v>
          </cell>
          <cell r="N217" t="str">
            <v>167-0053</v>
          </cell>
          <cell r="O217" t="str">
            <v>東京都杉並区西荻南３－８－８</v>
          </cell>
          <cell r="P217" t="str">
            <v>確定</v>
          </cell>
          <cell r="Q217" t="str">
            <v>西澤ビル１、２階</v>
          </cell>
          <cell r="R217" t="str">
            <v>確定</v>
          </cell>
          <cell r="S217" t="str">
            <v>中央</v>
          </cell>
          <cell r="T217" t="str">
            <v>西荻窪</v>
          </cell>
          <cell r="U217">
            <v>2</v>
          </cell>
          <cell r="V217">
            <v>80</v>
          </cell>
          <cell r="W217" t="str">
            <v>確定</v>
          </cell>
          <cell r="X217">
            <v>2</v>
          </cell>
          <cell r="Y217" t="str">
            <v>年中無休</v>
          </cell>
          <cell r="Z217" t="str">
            <v>17:00～翌日3:00　金土曜及び祝祭日の前日は5:00迄</v>
          </cell>
          <cell r="AA217" t="str">
            <v>03-5941-0281</v>
          </cell>
          <cell r="AB217" t="str">
            <v>03-5941-0282</v>
          </cell>
          <cell r="AC217" t="str">
            <v>03-3334-5705</v>
          </cell>
          <cell r="AD217">
            <v>17500</v>
          </cell>
          <cell r="AE217" t="str">
            <v>(株)西荻名店街　(代)西澤運太郎</v>
          </cell>
          <cell r="AF217">
            <v>74.63</v>
          </cell>
          <cell r="AG217">
            <v>144</v>
          </cell>
          <cell r="AH217" t="str">
            <v>確定</v>
          </cell>
          <cell r="AI217">
            <v>0</v>
          </cell>
          <cell r="AJ217" t="str">
            <v>なし</v>
          </cell>
          <cell r="AK217">
            <v>3</v>
          </cell>
          <cell r="AL217" t="str">
            <v>Ａ＋Ｂ</v>
          </cell>
          <cell r="AM217">
            <v>14</v>
          </cell>
          <cell r="AN217">
            <v>12</v>
          </cell>
          <cell r="AO217">
            <v>14</v>
          </cell>
          <cell r="AP217">
            <v>0</v>
          </cell>
          <cell r="AQ217">
            <v>0</v>
          </cell>
          <cell r="AR217">
            <v>0</v>
          </cell>
          <cell r="AS217">
            <v>0</v>
          </cell>
          <cell r="AT217">
            <v>0</v>
          </cell>
          <cell r="AU217">
            <v>0</v>
          </cell>
          <cell r="AV217">
            <v>0</v>
          </cell>
          <cell r="AW217">
            <v>54</v>
          </cell>
          <cell r="AX217">
            <v>2</v>
          </cell>
          <cell r="AY217">
            <v>1</v>
          </cell>
          <cell r="AZ217">
            <v>1</v>
          </cell>
          <cell r="BA217" t="str">
            <v>東京電力</v>
          </cell>
          <cell r="BB217" t="str">
            <v>水道局</v>
          </cell>
          <cell r="BC217" t="str">
            <v>東京ガス</v>
          </cell>
          <cell r="BD217">
            <v>0</v>
          </cell>
          <cell r="BE217">
            <v>0</v>
          </cell>
          <cell r="BF217" t="str">
            <v>既存</v>
          </cell>
          <cell r="BG217">
            <v>0</v>
          </cell>
          <cell r="BH217">
            <v>0</v>
          </cell>
          <cell r="BI217">
            <v>0</v>
          </cell>
          <cell r="BJ217">
            <v>0</v>
          </cell>
          <cell r="BK217">
            <v>0</v>
          </cell>
          <cell r="BL217" t="str">
            <v>代表取締役</v>
          </cell>
          <cell r="BM217" t="str">
            <v>西澤運太郎</v>
          </cell>
          <cell r="BN217" t="str">
            <v>167-0042</v>
          </cell>
          <cell r="BO217" t="str">
            <v>東京都杉並区西荻北3丁目1番6</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row>
        <row r="218">
          <cell r="A218">
            <v>215</v>
          </cell>
          <cell r="B218" t="str">
            <v>確定</v>
          </cell>
          <cell r="C218" t="str">
            <v>新規</v>
          </cell>
          <cell r="D218" t="str">
            <v>和み亭</v>
          </cell>
          <cell r="E218" t="str">
            <v>府中若松</v>
          </cell>
          <cell r="F218" t="str">
            <v>確定</v>
          </cell>
          <cell r="G218" t="str">
            <v>町山</v>
          </cell>
          <cell r="H218">
            <v>37130</v>
          </cell>
          <cell r="I218" t="str">
            <v>確定7月9日</v>
          </cell>
          <cell r="J218">
            <v>37122</v>
          </cell>
          <cell r="K218">
            <v>0.625</v>
          </cell>
          <cell r="L218" t="str">
            <v>なし</v>
          </cell>
          <cell r="M218" t="str">
            <v>なし</v>
          </cell>
          <cell r="N218" t="str">
            <v>183-0005</v>
          </cell>
          <cell r="O218" t="str">
            <v>東京都府中市若松町１－２４－３</v>
          </cell>
          <cell r="P218" t="str">
            <v>確定</v>
          </cell>
          <cell r="Q218" t="str">
            <v>（ビル名なし）</v>
          </cell>
          <cell r="R218" t="str">
            <v>確定</v>
          </cell>
          <cell r="S218" t="str">
            <v>京王</v>
          </cell>
          <cell r="T218" t="str">
            <v>多磨霊園</v>
          </cell>
          <cell r="U218">
            <v>4</v>
          </cell>
          <cell r="V218">
            <v>346</v>
          </cell>
          <cell r="W218" t="str">
            <v>確定</v>
          </cell>
          <cell r="X218">
            <v>1</v>
          </cell>
          <cell r="Y218" t="str">
            <v>年中無休</v>
          </cell>
          <cell r="Z218" t="str">
            <v>11:30～翌日2:00</v>
          </cell>
          <cell r="AA218" t="str">
            <v>042-354-3651</v>
          </cell>
          <cell r="AB218" t="str">
            <v>042-354-3652</v>
          </cell>
          <cell r="AC218" t="str">
            <v>042-361-9933</v>
          </cell>
          <cell r="AD218">
            <v>12000</v>
          </cell>
          <cell r="AE218" t="str">
            <v>(有)よし乃</v>
          </cell>
          <cell r="AF218">
            <v>79.08</v>
          </cell>
          <cell r="AG218">
            <v>115</v>
          </cell>
          <cell r="AH218" t="str">
            <v>確定</v>
          </cell>
          <cell r="AI218">
            <v>25</v>
          </cell>
          <cell r="AJ218" t="str">
            <v>なし</v>
          </cell>
          <cell r="AK218">
            <v>2</v>
          </cell>
          <cell r="AL218" t="str">
            <v>Ａ＋Ｂ</v>
          </cell>
          <cell r="AM218">
            <v>14</v>
          </cell>
          <cell r="AN218">
            <v>14</v>
          </cell>
          <cell r="AO218">
            <v>0</v>
          </cell>
          <cell r="AP218">
            <v>0</v>
          </cell>
          <cell r="AQ218">
            <v>0</v>
          </cell>
          <cell r="AR218">
            <v>0</v>
          </cell>
          <cell r="AS218">
            <v>0</v>
          </cell>
          <cell r="AT218">
            <v>0</v>
          </cell>
          <cell r="AU218">
            <v>0</v>
          </cell>
          <cell r="AV218">
            <v>0</v>
          </cell>
          <cell r="AW218">
            <v>34</v>
          </cell>
          <cell r="AX218">
            <v>1</v>
          </cell>
          <cell r="AY218">
            <v>1</v>
          </cell>
          <cell r="AZ218">
            <v>1</v>
          </cell>
          <cell r="BA218" t="str">
            <v>東京電力</v>
          </cell>
          <cell r="BB218" t="str">
            <v>水道局</v>
          </cell>
          <cell r="BC218" t="str">
            <v>ﾄﾓｴﾌﾟﾛﾊﾟﾝ</v>
          </cell>
          <cell r="BD218">
            <v>0</v>
          </cell>
          <cell r="BE218">
            <v>0</v>
          </cell>
          <cell r="BF218" t="str">
            <v>既存</v>
          </cell>
        </row>
        <row r="219">
          <cell r="A219">
            <v>216</v>
          </cell>
          <cell r="B219" t="str">
            <v>確定</v>
          </cell>
          <cell r="C219" t="str">
            <v>新規</v>
          </cell>
          <cell r="D219" t="str">
            <v>和民</v>
          </cell>
          <cell r="E219" t="str">
            <v>下赤塚</v>
          </cell>
          <cell r="F219" t="str">
            <v>確定7月19日</v>
          </cell>
          <cell r="G219" t="str">
            <v>藤井</v>
          </cell>
          <cell r="H219">
            <v>37132</v>
          </cell>
          <cell r="I219" t="str">
            <v>確定7月9日</v>
          </cell>
          <cell r="J219">
            <v>37126</v>
          </cell>
          <cell r="K219">
            <v>0.625</v>
          </cell>
          <cell r="L219" t="str">
            <v>なし</v>
          </cell>
          <cell r="M219" t="str">
            <v>なし</v>
          </cell>
          <cell r="N219" t="str">
            <v>175-0092</v>
          </cell>
          <cell r="O219" t="str">
            <v>東京都板橋区赤塚２－１－１２</v>
          </cell>
          <cell r="P219" t="str">
            <v>確定7月18日</v>
          </cell>
          <cell r="Q219" t="str">
            <v>パンダビル２階</v>
          </cell>
          <cell r="R219" t="str">
            <v>確定7月18日</v>
          </cell>
          <cell r="S219" t="str">
            <v>東武東上</v>
          </cell>
          <cell r="T219" t="str">
            <v>下赤塚</v>
          </cell>
          <cell r="U219">
            <v>1</v>
          </cell>
          <cell r="V219">
            <v>95</v>
          </cell>
          <cell r="W219" t="str">
            <v>確定</v>
          </cell>
          <cell r="X219">
            <v>1</v>
          </cell>
          <cell r="Y219" t="str">
            <v>年中無休</v>
          </cell>
          <cell r="Z219" t="str">
            <v>17:00～翌日3:00　金土曜及び祝祭日の前日は5:00迄</v>
          </cell>
          <cell r="AA219" t="str">
            <v>03-5968-8561</v>
          </cell>
          <cell r="AB219" t="str">
            <v>03-5968-8562</v>
          </cell>
          <cell r="AC219" t="str">
            <v>03-3938-0915</v>
          </cell>
          <cell r="AD219">
            <v>13500</v>
          </cell>
          <cell r="AE219" t="str">
            <v>(株)本橋商事</v>
          </cell>
          <cell r="AF219">
            <v>95</v>
          </cell>
          <cell r="AG219">
            <v>174</v>
          </cell>
          <cell r="AH219" t="str">
            <v>確定</v>
          </cell>
          <cell r="AI219">
            <v>0</v>
          </cell>
          <cell r="AJ219" t="str">
            <v>あり</v>
          </cell>
          <cell r="AK219">
            <v>2</v>
          </cell>
          <cell r="AL219" t="str">
            <v>Ａ＋Ｂ</v>
          </cell>
          <cell r="AM219">
            <v>15</v>
          </cell>
          <cell r="AN219">
            <v>16</v>
          </cell>
          <cell r="AO219">
            <v>0</v>
          </cell>
          <cell r="AP219">
            <v>0</v>
          </cell>
          <cell r="AQ219">
            <v>0</v>
          </cell>
          <cell r="AR219">
            <v>0</v>
          </cell>
          <cell r="AS219">
            <v>0</v>
          </cell>
          <cell r="AT219">
            <v>0</v>
          </cell>
          <cell r="AU219">
            <v>0</v>
          </cell>
          <cell r="AV219">
            <v>0</v>
          </cell>
          <cell r="AW219">
            <v>58</v>
          </cell>
          <cell r="AX219">
            <v>1</v>
          </cell>
          <cell r="AY219">
            <v>1</v>
          </cell>
          <cell r="AZ219">
            <v>1</v>
          </cell>
          <cell r="BA219" t="str">
            <v>東京電力</v>
          </cell>
          <cell r="BB219" t="str">
            <v>水道局</v>
          </cell>
          <cell r="BC219" t="str">
            <v>未定</v>
          </cell>
          <cell r="BD219">
            <v>0</v>
          </cell>
          <cell r="BE219">
            <v>0</v>
          </cell>
          <cell r="BF219" t="str">
            <v>既存</v>
          </cell>
          <cell r="BG219">
            <v>0</v>
          </cell>
          <cell r="BH219">
            <v>0</v>
          </cell>
          <cell r="BI219">
            <v>0</v>
          </cell>
          <cell r="BJ219">
            <v>0</v>
          </cell>
          <cell r="BK219">
            <v>0</v>
          </cell>
          <cell r="BL219" t="str">
            <v>代表取締役</v>
          </cell>
          <cell r="BM219" t="str">
            <v>本橋和男</v>
          </cell>
          <cell r="BN219" t="str">
            <v>175-0092</v>
          </cell>
          <cell r="BO219" t="str">
            <v>東京都板橋区赤塚2-1-12</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row>
        <row r="220">
          <cell r="A220">
            <v>217</v>
          </cell>
          <cell r="B220" t="str">
            <v>確定</v>
          </cell>
          <cell r="C220" t="str">
            <v>新規</v>
          </cell>
          <cell r="D220" t="str">
            <v>和民</v>
          </cell>
          <cell r="E220" t="str">
            <v>瑞江駅前</v>
          </cell>
          <cell r="F220" t="str">
            <v>確定7月23日</v>
          </cell>
          <cell r="G220" t="str">
            <v>町山</v>
          </cell>
          <cell r="H220">
            <v>37133</v>
          </cell>
          <cell r="I220" t="str">
            <v>確定7月13日</v>
          </cell>
          <cell r="J220">
            <v>37127</v>
          </cell>
          <cell r="K220">
            <v>0.625</v>
          </cell>
          <cell r="L220" t="str">
            <v>なし</v>
          </cell>
          <cell r="M220" t="str">
            <v>なし</v>
          </cell>
          <cell r="N220" t="str">
            <v>132-0011</v>
          </cell>
          <cell r="O220" t="str">
            <v>東京都江戸川区瑞江２－１－１４</v>
          </cell>
          <cell r="P220" t="str">
            <v>確定7月18日</v>
          </cell>
          <cell r="Q220" t="str">
            <v>長塚第２ビル５階</v>
          </cell>
          <cell r="R220" t="str">
            <v>確定7月18日</v>
          </cell>
          <cell r="S220" t="str">
            <v>都営新宿</v>
          </cell>
          <cell r="T220" t="str">
            <v>瑞江</v>
          </cell>
          <cell r="U220">
            <v>0</v>
          </cell>
          <cell r="V220">
            <v>115.5</v>
          </cell>
          <cell r="W220" t="str">
            <v>確定</v>
          </cell>
          <cell r="X220">
            <v>1</v>
          </cell>
          <cell r="Y220" t="str">
            <v>年中無休</v>
          </cell>
          <cell r="Z220" t="str">
            <v>17:00～翌日3:00　金土曜及び祝祭日の前日は5:00迄</v>
          </cell>
          <cell r="AA220" t="str">
            <v>03-5636-4877</v>
          </cell>
          <cell r="AB220" t="str">
            <v>03-5636-4878</v>
          </cell>
          <cell r="AC220" t="str">
            <v>03-3676-8819</v>
          </cell>
          <cell r="AD220">
            <v>13600</v>
          </cell>
          <cell r="AE220" t="str">
            <v>長塚泰浩　長塚美喜</v>
          </cell>
          <cell r="AF220">
            <v>92.65</v>
          </cell>
          <cell r="AG220">
            <v>173</v>
          </cell>
          <cell r="AH220" t="str">
            <v>確定</v>
          </cell>
          <cell r="AI220">
            <v>0</v>
          </cell>
          <cell r="AJ220" t="str">
            <v>あり</v>
          </cell>
          <cell r="AK220">
            <v>3</v>
          </cell>
          <cell r="AL220" t="str">
            <v>Ａ＋Ｂ＋Ｃ</v>
          </cell>
          <cell r="AM220">
            <v>20</v>
          </cell>
          <cell r="AN220">
            <v>18</v>
          </cell>
          <cell r="AO220">
            <v>14</v>
          </cell>
          <cell r="AP220">
            <v>0</v>
          </cell>
          <cell r="AQ220">
            <v>0</v>
          </cell>
          <cell r="AR220">
            <v>0</v>
          </cell>
          <cell r="AS220">
            <v>0</v>
          </cell>
          <cell r="AT220">
            <v>0</v>
          </cell>
          <cell r="AU220">
            <v>0</v>
          </cell>
          <cell r="AV220">
            <v>0</v>
          </cell>
          <cell r="AW220">
            <v>68</v>
          </cell>
          <cell r="AX220">
            <v>1</v>
          </cell>
          <cell r="AY220">
            <v>1</v>
          </cell>
          <cell r="AZ220">
            <v>1</v>
          </cell>
          <cell r="BA220" t="str">
            <v>未定</v>
          </cell>
          <cell r="BB220" t="str">
            <v>未定</v>
          </cell>
          <cell r="BC220" t="str">
            <v>未定</v>
          </cell>
          <cell r="BD220">
            <v>0</v>
          </cell>
          <cell r="BE220">
            <v>0</v>
          </cell>
          <cell r="BF220" t="str">
            <v>既存</v>
          </cell>
          <cell r="BG220">
            <v>0</v>
          </cell>
          <cell r="BH220">
            <v>0</v>
          </cell>
          <cell r="BI220">
            <v>0</v>
          </cell>
          <cell r="BJ220">
            <v>0</v>
          </cell>
          <cell r="BK220">
            <v>0</v>
          </cell>
          <cell r="BL220">
            <v>0</v>
          </cell>
          <cell r="BM220">
            <v>0</v>
          </cell>
          <cell r="BN220" t="str">
            <v>132－0011</v>
          </cell>
          <cell r="BO220" t="str">
            <v>東京都江戸川区瑞江2丁目1番15号</v>
          </cell>
        </row>
        <row r="221">
          <cell r="A221">
            <v>218</v>
          </cell>
          <cell r="B221" t="str">
            <v>確定</v>
          </cell>
          <cell r="C221" t="str">
            <v>新規</v>
          </cell>
          <cell r="D221" t="str">
            <v>和民</v>
          </cell>
          <cell r="E221" t="str">
            <v>高田馬場早稲田通り</v>
          </cell>
          <cell r="F221" t="str">
            <v>確定8月2日</v>
          </cell>
          <cell r="G221" t="str">
            <v>日比</v>
          </cell>
          <cell r="H221">
            <v>37141</v>
          </cell>
          <cell r="I221" t="str">
            <v>確定8月2日</v>
          </cell>
          <cell r="J221" t="str">
            <v>8月25日（備考参照）</v>
          </cell>
          <cell r="K221">
            <v>0.625</v>
          </cell>
          <cell r="L221" t="str">
            <v>なし</v>
          </cell>
          <cell r="M221" t="str">
            <v>なし</v>
          </cell>
          <cell r="N221" t="str">
            <v>169-0075</v>
          </cell>
          <cell r="O221" t="str">
            <v>東京都新宿区高田馬場４－８－７</v>
          </cell>
          <cell r="P221" t="str">
            <v>確定8月2日</v>
          </cell>
          <cell r="Q221" t="str">
            <v>花川ビル３階</v>
          </cell>
          <cell r="R221" t="str">
            <v>確定8月2日</v>
          </cell>
          <cell r="S221" t="str">
            <v>山手</v>
          </cell>
          <cell r="T221" t="str">
            <v>高田馬場</v>
          </cell>
          <cell r="U221">
            <v>1</v>
          </cell>
          <cell r="V221">
            <v>66.48</v>
          </cell>
          <cell r="W221" t="str">
            <v>確定</v>
          </cell>
          <cell r="X221">
            <v>1</v>
          </cell>
          <cell r="Y221" t="str">
            <v>年中無休</v>
          </cell>
          <cell r="Z221" t="str">
            <v>17:00～翌日3:00　金土曜及び祝祭日の前日は5:00迄</v>
          </cell>
          <cell r="AA221" t="str">
            <v>03-5338-9093</v>
          </cell>
          <cell r="AB221" t="str">
            <v>03-5338-9097</v>
          </cell>
          <cell r="AC221" t="str">
            <v>03-3227-5010</v>
          </cell>
          <cell r="AD221">
            <v>15000</v>
          </cell>
          <cell r="AE221" t="str">
            <v>(株)花川</v>
          </cell>
          <cell r="AF221">
            <v>66.2</v>
          </cell>
          <cell r="AG221">
            <v>116</v>
          </cell>
          <cell r="AH221" t="str">
            <v>確定</v>
          </cell>
          <cell r="AI221">
            <v>0</v>
          </cell>
          <cell r="AJ221" t="str">
            <v>なし</v>
          </cell>
          <cell r="AK221">
            <v>2</v>
          </cell>
          <cell r="AL221" t="str">
            <v>Ａ＋Ｂ</v>
          </cell>
          <cell r="AM221">
            <v>22</v>
          </cell>
          <cell r="AN221">
            <v>20</v>
          </cell>
          <cell r="AO221">
            <v>0</v>
          </cell>
          <cell r="AP221">
            <v>0</v>
          </cell>
          <cell r="AQ221">
            <v>0</v>
          </cell>
          <cell r="AR221">
            <v>0</v>
          </cell>
          <cell r="AS221">
            <v>0</v>
          </cell>
          <cell r="AT221">
            <v>0</v>
          </cell>
          <cell r="AU221">
            <v>0</v>
          </cell>
          <cell r="AV221">
            <v>0</v>
          </cell>
          <cell r="AW221">
            <v>66</v>
          </cell>
          <cell r="AX221">
            <v>1</v>
          </cell>
          <cell r="AY221">
            <v>1</v>
          </cell>
          <cell r="AZ221">
            <v>1</v>
          </cell>
          <cell r="BA221" t="str">
            <v>(株)花川</v>
          </cell>
          <cell r="BB221" t="str">
            <v>(株)花川</v>
          </cell>
          <cell r="BC221" t="str">
            <v>東京ガス</v>
          </cell>
          <cell r="BD221">
            <v>0</v>
          </cell>
          <cell r="BE221">
            <v>0</v>
          </cell>
          <cell r="BF221" t="str">
            <v>新築</v>
          </cell>
          <cell r="BG221">
            <v>0</v>
          </cell>
          <cell r="BH221">
            <v>0</v>
          </cell>
          <cell r="BI221">
            <v>0</v>
          </cell>
          <cell r="BJ221">
            <v>0</v>
          </cell>
          <cell r="BK221">
            <v>0</v>
          </cell>
          <cell r="BL221" t="str">
            <v>代表取締役社長</v>
          </cell>
          <cell r="BM221" t="str">
            <v>花川光子</v>
          </cell>
          <cell r="BN221" t="str">
            <v>169－0075</v>
          </cell>
          <cell r="BO221" t="str">
            <v>東京都新宿区高田馬場4丁目8番7号</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row>
        <row r="222">
          <cell r="A222">
            <v>219</v>
          </cell>
          <cell r="B222" t="str">
            <v>確定</v>
          </cell>
          <cell r="C222" t="str">
            <v>新規</v>
          </cell>
          <cell r="D222" t="str">
            <v>和民</v>
          </cell>
          <cell r="E222" t="str">
            <v>渋谷東急ハンズ前</v>
          </cell>
          <cell r="F222" t="str">
            <v>変更8月20日</v>
          </cell>
          <cell r="G222" t="str">
            <v>藤井</v>
          </cell>
          <cell r="H222">
            <v>37150</v>
          </cell>
          <cell r="I222" t="str">
            <v>確定7月30日</v>
          </cell>
          <cell r="J222">
            <v>37144</v>
          </cell>
          <cell r="K222">
            <v>0.625</v>
          </cell>
          <cell r="L222" t="str">
            <v>なし</v>
          </cell>
          <cell r="M222" t="str">
            <v>なし</v>
          </cell>
          <cell r="N222" t="str">
            <v>150-0042</v>
          </cell>
          <cell r="O222" t="str">
            <v>東京都渋谷区宇田川町３６－２</v>
          </cell>
          <cell r="P222" t="str">
            <v>確定</v>
          </cell>
          <cell r="Q222" t="str">
            <v>ノア渋谷Ｂ１階</v>
          </cell>
          <cell r="R222" t="str">
            <v>確定</v>
          </cell>
          <cell r="S222" t="str">
            <v>山手</v>
          </cell>
          <cell r="T222" t="str">
            <v>渋谷</v>
          </cell>
          <cell r="U222">
            <v>5</v>
          </cell>
          <cell r="V222">
            <v>86.93</v>
          </cell>
          <cell r="W222" t="str">
            <v>確定</v>
          </cell>
          <cell r="X222">
            <v>1</v>
          </cell>
          <cell r="Y222" t="str">
            <v>年中無休</v>
          </cell>
          <cell r="Z222" t="str">
            <v>17:00～翌日3:00　金土曜及び祝祭日の前日は5:00迄</v>
          </cell>
          <cell r="AA222" t="str">
            <v>03-5784-3585</v>
          </cell>
          <cell r="AB222" t="str">
            <v>03-5784-3586</v>
          </cell>
          <cell r="AC222" t="str">
            <v>03-3462-8257</v>
          </cell>
          <cell r="AD222">
            <v>18000</v>
          </cell>
          <cell r="AE222" t="str">
            <v>東京調理(株)</v>
          </cell>
          <cell r="AF222">
            <v>86.9</v>
          </cell>
          <cell r="AG222">
            <v>159</v>
          </cell>
          <cell r="AH222" t="str">
            <v>確定</v>
          </cell>
          <cell r="AI222">
            <v>0</v>
          </cell>
          <cell r="AJ222" t="str">
            <v>あり</v>
          </cell>
          <cell r="AK222">
            <v>2</v>
          </cell>
          <cell r="AL222" t="str">
            <v>Ａ＋Ｂ</v>
          </cell>
          <cell r="AM222">
            <v>15</v>
          </cell>
          <cell r="AN222">
            <v>15</v>
          </cell>
          <cell r="AO222">
            <v>0</v>
          </cell>
          <cell r="AP222">
            <v>0</v>
          </cell>
          <cell r="AQ222">
            <v>0</v>
          </cell>
          <cell r="AR222">
            <v>0</v>
          </cell>
          <cell r="AS222">
            <v>0</v>
          </cell>
          <cell r="AT222">
            <v>0</v>
          </cell>
          <cell r="AU222">
            <v>0</v>
          </cell>
          <cell r="AV222">
            <v>0</v>
          </cell>
          <cell r="AW222">
            <v>43</v>
          </cell>
          <cell r="AX222">
            <v>1</v>
          </cell>
          <cell r="AY222">
            <v>1</v>
          </cell>
          <cell r="AZ222">
            <v>1</v>
          </cell>
          <cell r="BA222" t="str">
            <v>管理組合</v>
          </cell>
          <cell r="BB222" t="str">
            <v>水道局</v>
          </cell>
          <cell r="BC222" t="str">
            <v>東京ガス</v>
          </cell>
          <cell r="BD222">
            <v>0</v>
          </cell>
          <cell r="BE222">
            <v>0</v>
          </cell>
          <cell r="BF222" t="str">
            <v>既存</v>
          </cell>
          <cell r="BG222">
            <v>0</v>
          </cell>
          <cell r="BH222">
            <v>0</v>
          </cell>
          <cell r="BI222">
            <v>0</v>
          </cell>
          <cell r="BJ222">
            <v>0</v>
          </cell>
          <cell r="BK222">
            <v>0</v>
          </cell>
          <cell r="BL222" t="str">
            <v>代表取締役</v>
          </cell>
          <cell r="BM222" t="str">
            <v>中村宏賢</v>
          </cell>
          <cell r="BN222" t="str">
            <v>150-0042</v>
          </cell>
          <cell r="BO222" t="str">
            <v>東京都渋谷区宇田川町12番9号</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row>
        <row r="223">
          <cell r="A223">
            <v>220</v>
          </cell>
          <cell r="B223" t="str">
            <v>確定</v>
          </cell>
          <cell r="C223" t="str">
            <v>新規</v>
          </cell>
          <cell r="D223" t="str">
            <v>和民</v>
          </cell>
          <cell r="E223" t="str">
            <v>幡ヶ谷</v>
          </cell>
          <cell r="F223" t="str">
            <v>確定8月3日</v>
          </cell>
          <cell r="G223" t="str">
            <v>日比</v>
          </cell>
          <cell r="H223">
            <v>37151</v>
          </cell>
          <cell r="I223" t="str">
            <v>確定7月16日</v>
          </cell>
          <cell r="J223">
            <v>37145</v>
          </cell>
          <cell r="K223">
            <v>0.625</v>
          </cell>
          <cell r="L223" t="str">
            <v>なし</v>
          </cell>
          <cell r="M223" t="str">
            <v>なし</v>
          </cell>
          <cell r="N223" t="str">
            <v>151-0072</v>
          </cell>
          <cell r="O223" t="str">
            <v>東京都渋谷区幡ヶ谷２－７－２</v>
          </cell>
          <cell r="P223" t="str">
            <v>確定8月2日</v>
          </cell>
          <cell r="Q223" t="str">
            <v>幡ヶ谷ニューセンタービル２階</v>
          </cell>
          <cell r="R223" t="str">
            <v>確定8月2日</v>
          </cell>
          <cell r="S223" t="str">
            <v>京王新線</v>
          </cell>
          <cell r="T223" t="str">
            <v>幡ヶ谷</v>
          </cell>
          <cell r="U223">
            <v>2</v>
          </cell>
          <cell r="V223">
            <v>55.5</v>
          </cell>
          <cell r="W223" t="str">
            <v>確定</v>
          </cell>
          <cell r="X223">
            <v>1</v>
          </cell>
          <cell r="Y223" t="str">
            <v>年中無休</v>
          </cell>
          <cell r="Z223" t="str">
            <v>17:00～翌日3:00　金土曜及び祝祭日の前日は5:00迄</v>
          </cell>
          <cell r="AA223" t="str">
            <v>03-5308-6165</v>
          </cell>
          <cell r="AB223" t="str">
            <v>03-5308-6166</v>
          </cell>
          <cell r="AC223" t="str">
            <v>03-3373-0519</v>
          </cell>
          <cell r="AD223">
            <v>11500</v>
          </cell>
          <cell r="AE223" t="str">
            <v>(株)ニューセンター</v>
          </cell>
          <cell r="AF223">
            <v>54.4</v>
          </cell>
          <cell r="AG223">
            <v>99</v>
          </cell>
          <cell r="AH223" t="str">
            <v>確定</v>
          </cell>
          <cell r="AI223">
            <v>0</v>
          </cell>
          <cell r="AJ223" t="str">
            <v>なし</v>
          </cell>
          <cell r="AK223">
            <v>3</v>
          </cell>
          <cell r="AL223" t="str">
            <v>A</v>
          </cell>
          <cell r="AM223">
            <v>10</v>
          </cell>
          <cell r="AN223">
            <v>10</v>
          </cell>
          <cell r="AO223">
            <v>9</v>
          </cell>
          <cell r="AP223">
            <v>0</v>
          </cell>
          <cell r="AQ223">
            <v>0</v>
          </cell>
          <cell r="AR223">
            <v>0</v>
          </cell>
          <cell r="AS223">
            <v>0</v>
          </cell>
          <cell r="AT223">
            <v>0</v>
          </cell>
          <cell r="AU223">
            <v>0</v>
          </cell>
          <cell r="AV223">
            <v>0</v>
          </cell>
          <cell r="AW223">
            <v>29</v>
          </cell>
          <cell r="AX223">
            <v>1</v>
          </cell>
          <cell r="AY223">
            <v>1</v>
          </cell>
          <cell r="AZ223">
            <v>1</v>
          </cell>
          <cell r="BA223" t="str">
            <v>日本管財</v>
          </cell>
          <cell r="BB223" t="str">
            <v>日本管財</v>
          </cell>
          <cell r="BC223" t="str">
            <v>東京ガス</v>
          </cell>
          <cell r="BD223">
            <v>0</v>
          </cell>
          <cell r="BE223">
            <v>0</v>
          </cell>
          <cell r="BF223" t="str">
            <v>既存</v>
          </cell>
          <cell r="BG223">
            <v>0</v>
          </cell>
          <cell r="BH223">
            <v>0</v>
          </cell>
          <cell r="BI223">
            <v>0</v>
          </cell>
          <cell r="BJ223">
            <v>0</v>
          </cell>
          <cell r="BK223">
            <v>0</v>
          </cell>
          <cell r="BL223" t="str">
            <v>代表取締役</v>
          </cell>
          <cell r="BM223">
            <v>0</v>
          </cell>
          <cell r="BN223" t="str">
            <v>151－0072</v>
          </cell>
          <cell r="BO223" t="str">
            <v>東京都渋谷区幡ヶ谷2-7-2</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row>
        <row r="224">
          <cell r="A224">
            <v>221</v>
          </cell>
          <cell r="B224" t="str">
            <v>確定</v>
          </cell>
          <cell r="C224" t="str">
            <v>新規</v>
          </cell>
          <cell r="D224" t="str">
            <v>和み亭</v>
          </cell>
          <cell r="E224" t="str">
            <v>東大和</v>
          </cell>
          <cell r="F224" t="str">
            <v>確定8月15日</v>
          </cell>
          <cell r="G224" t="str">
            <v>町山</v>
          </cell>
          <cell r="H224">
            <v>37173</v>
          </cell>
          <cell r="I224" t="str">
            <v>確定8月15日</v>
          </cell>
          <cell r="J224">
            <v>37168</v>
          </cell>
          <cell r="K224">
            <v>0.625</v>
          </cell>
          <cell r="L224" t="str">
            <v>なし</v>
          </cell>
          <cell r="M224" t="str">
            <v>なし</v>
          </cell>
          <cell r="N224" t="str">
            <v>207-0014</v>
          </cell>
          <cell r="O224" t="str">
            <v>東京都東大和市南街４－２－１１</v>
          </cell>
          <cell r="P224" t="str">
            <v>確定</v>
          </cell>
          <cell r="Q224" t="str">
            <v>（ビル名なし）</v>
          </cell>
          <cell r="R224" t="str">
            <v>確定8月15日</v>
          </cell>
          <cell r="S224" t="str">
            <v>西武拝島</v>
          </cell>
          <cell r="T224" t="str">
            <v>東大和</v>
          </cell>
          <cell r="U224">
            <v>5</v>
          </cell>
          <cell r="V224">
            <v>265</v>
          </cell>
          <cell r="W224" t="str">
            <v>確定</v>
          </cell>
          <cell r="X224">
            <v>1</v>
          </cell>
          <cell r="Y224" t="str">
            <v>年中無休</v>
          </cell>
          <cell r="Z224" t="str">
            <v>11:30～翌日2:00</v>
          </cell>
          <cell r="AA224" t="str">
            <v>042－590－5705</v>
          </cell>
          <cell r="AB224" t="str">
            <v>042－590－5706</v>
          </cell>
          <cell r="AC224" t="str">
            <v>042-567-5675</v>
          </cell>
          <cell r="AD224">
            <v>13000</v>
          </cell>
          <cell r="AE224" t="str">
            <v>粕谷　操士</v>
          </cell>
          <cell r="AF224">
            <v>78.09</v>
          </cell>
          <cell r="AG224">
            <v>115</v>
          </cell>
          <cell r="AH224" t="str">
            <v>確定</v>
          </cell>
          <cell r="AI224">
            <v>25</v>
          </cell>
          <cell r="AJ224" t="str">
            <v>なし</v>
          </cell>
          <cell r="AK224">
            <v>3</v>
          </cell>
          <cell r="AL224" t="str">
            <v>Ａ＋Ｂ</v>
          </cell>
          <cell r="AM224">
            <v>14</v>
          </cell>
          <cell r="AN224">
            <v>14</v>
          </cell>
          <cell r="AO224">
            <v>6</v>
          </cell>
          <cell r="AP224">
            <v>0</v>
          </cell>
          <cell r="AQ224">
            <v>0</v>
          </cell>
          <cell r="AR224">
            <v>0</v>
          </cell>
          <cell r="AS224">
            <v>0</v>
          </cell>
          <cell r="AT224">
            <v>0</v>
          </cell>
          <cell r="AU224">
            <v>0</v>
          </cell>
          <cell r="AV224">
            <v>0</v>
          </cell>
          <cell r="AW224">
            <v>28</v>
          </cell>
          <cell r="AX224">
            <v>1</v>
          </cell>
          <cell r="AY224">
            <v>1</v>
          </cell>
          <cell r="AZ224">
            <v>1</v>
          </cell>
          <cell r="BA224" t="str">
            <v>東京電力</v>
          </cell>
          <cell r="BB224" t="str">
            <v>水道局</v>
          </cell>
          <cell r="BC224" t="str">
            <v>ﾄﾓｴﾌﾟﾛﾊﾟﾝ</v>
          </cell>
          <cell r="BD224">
            <v>0</v>
          </cell>
          <cell r="BE224">
            <v>0</v>
          </cell>
          <cell r="BF224" t="str">
            <v>新築</v>
          </cell>
        </row>
        <row r="225">
          <cell r="A225">
            <v>222</v>
          </cell>
          <cell r="B225" t="str">
            <v>確定</v>
          </cell>
          <cell r="C225" t="str">
            <v>新規</v>
          </cell>
          <cell r="D225" t="str">
            <v>和み亭</v>
          </cell>
          <cell r="E225" t="str">
            <v>千葉都賀</v>
          </cell>
          <cell r="F225" t="str">
            <v>確定8月15日</v>
          </cell>
          <cell r="G225" t="str">
            <v>町山</v>
          </cell>
          <cell r="H225">
            <v>37180</v>
          </cell>
          <cell r="I225" t="str">
            <v>確定8月15日</v>
          </cell>
          <cell r="J225">
            <v>37170</v>
          </cell>
          <cell r="K225">
            <v>0.625</v>
          </cell>
          <cell r="L225" t="str">
            <v>なし</v>
          </cell>
          <cell r="M225" t="str">
            <v>なし</v>
          </cell>
          <cell r="N225" t="str">
            <v>264-0025</v>
          </cell>
          <cell r="O225" t="str">
            <v>千葉県千葉市若葉区都賀２－２５－１６</v>
          </cell>
          <cell r="P225" t="str">
            <v>確定8月21日</v>
          </cell>
          <cell r="Q225" t="str">
            <v>（ビル名なし）</v>
          </cell>
          <cell r="R225" t="str">
            <v>確定8月15日</v>
          </cell>
          <cell r="S225" t="str">
            <v>総武本線</v>
          </cell>
          <cell r="T225" t="str">
            <v>都賀</v>
          </cell>
          <cell r="U225">
            <v>10</v>
          </cell>
          <cell r="V225">
            <v>337</v>
          </cell>
          <cell r="W225" t="str">
            <v>確定</v>
          </cell>
          <cell r="X225">
            <v>1</v>
          </cell>
          <cell r="Y225" t="str">
            <v>年中無休</v>
          </cell>
          <cell r="Z225" t="str">
            <v>11:30～翌日2:00</v>
          </cell>
          <cell r="AA225" t="str">
            <v>043－214－6581</v>
          </cell>
          <cell r="AB225" t="str">
            <v>043－214－6582</v>
          </cell>
          <cell r="AC225" t="str">
            <v>043-231-0180</v>
          </cell>
          <cell r="AD225">
            <v>12300</v>
          </cell>
          <cell r="AE225" t="str">
            <v>都賀商事(有)</v>
          </cell>
          <cell r="AF225">
            <v>80</v>
          </cell>
          <cell r="AG225">
            <v>120</v>
          </cell>
          <cell r="AH225" t="str">
            <v>確定</v>
          </cell>
          <cell r="AI225">
            <v>25</v>
          </cell>
          <cell r="AJ225" t="str">
            <v>なし</v>
          </cell>
          <cell r="AK225">
            <v>2</v>
          </cell>
          <cell r="AL225" t="str">
            <v>Ａ＋Ｂ</v>
          </cell>
          <cell r="AM225">
            <v>20</v>
          </cell>
          <cell r="AN225">
            <v>14</v>
          </cell>
          <cell r="AO225">
            <v>0</v>
          </cell>
          <cell r="AP225">
            <v>0</v>
          </cell>
          <cell r="AQ225">
            <v>0</v>
          </cell>
          <cell r="AR225">
            <v>0</v>
          </cell>
          <cell r="AS225">
            <v>0</v>
          </cell>
          <cell r="AT225">
            <v>0</v>
          </cell>
          <cell r="AU225">
            <v>0</v>
          </cell>
          <cell r="AV225">
            <v>0</v>
          </cell>
          <cell r="AW225">
            <v>34</v>
          </cell>
          <cell r="AX225">
            <v>1</v>
          </cell>
          <cell r="AY225">
            <v>1</v>
          </cell>
          <cell r="AZ225">
            <v>1</v>
          </cell>
          <cell r="BA225" t="str">
            <v>東京電力</v>
          </cell>
          <cell r="BB225" t="str">
            <v>水道局</v>
          </cell>
          <cell r="BC225" t="str">
            <v>ﾄﾓｴﾌﾟﾛﾊﾟﾝ</v>
          </cell>
          <cell r="BD225">
            <v>0</v>
          </cell>
          <cell r="BE225">
            <v>0</v>
          </cell>
          <cell r="BF225" t="str">
            <v>新築</v>
          </cell>
          <cell r="BG225">
            <v>0</v>
          </cell>
          <cell r="BH225">
            <v>0</v>
          </cell>
          <cell r="BI225">
            <v>0</v>
          </cell>
          <cell r="BJ225">
            <v>0</v>
          </cell>
          <cell r="BK225">
            <v>0</v>
          </cell>
          <cell r="BL225">
            <v>0</v>
          </cell>
          <cell r="BM225" t="str">
            <v>中島久彰</v>
          </cell>
        </row>
        <row r="226">
          <cell r="A226">
            <v>223</v>
          </cell>
          <cell r="B226" t="str">
            <v>確定</v>
          </cell>
          <cell r="C226" t="str">
            <v>新規</v>
          </cell>
          <cell r="D226" t="str">
            <v>和民</v>
          </cell>
          <cell r="E226" t="str">
            <v>三軒茶屋駅前</v>
          </cell>
          <cell r="F226" t="str">
            <v>確定</v>
          </cell>
          <cell r="G226" t="str">
            <v>藤井</v>
          </cell>
          <cell r="H226">
            <v>37194</v>
          </cell>
          <cell r="I226" t="str">
            <v>確定</v>
          </cell>
          <cell r="J226">
            <v>37188</v>
          </cell>
          <cell r="K226">
            <v>0.625</v>
          </cell>
          <cell r="L226" t="str">
            <v>なし</v>
          </cell>
          <cell r="M226" t="str">
            <v>なし</v>
          </cell>
          <cell r="N226" t="str">
            <v>154-0004</v>
          </cell>
          <cell r="O226" t="str">
            <v>東京都世田谷区太子堂２－１５－５</v>
          </cell>
          <cell r="P226" t="str">
            <v>確定</v>
          </cell>
          <cell r="Q226" t="str">
            <v>日土地世田谷ビルＢ１階</v>
          </cell>
          <cell r="R226" t="str">
            <v>確定</v>
          </cell>
          <cell r="S226" t="str">
            <v>東急田園都市</v>
          </cell>
          <cell r="T226" t="str">
            <v>三軒茶屋</v>
          </cell>
          <cell r="U226">
            <v>1</v>
          </cell>
          <cell r="V226">
            <v>115.3</v>
          </cell>
          <cell r="W226" t="str">
            <v>確定</v>
          </cell>
          <cell r="X226">
            <v>1</v>
          </cell>
          <cell r="Y226" t="str">
            <v>年中無休</v>
          </cell>
          <cell r="Z226" t="str">
            <v>17:00～翌日3:00　金土曜及び祝祭日の前日は5:00迄</v>
          </cell>
          <cell r="AA226" t="str">
            <v>03-5712-7361</v>
          </cell>
          <cell r="AB226" t="str">
            <v>03-5712-7362</v>
          </cell>
          <cell r="AC226" t="str">
            <v>03-3418-6968</v>
          </cell>
          <cell r="AD226">
            <v>18500</v>
          </cell>
          <cell r="AE226" t="str">
            <v>日本土地建物（株）</v>
          </cell>
          <cell r="AF226">
            <v>99.31</v>
          </cell>
          <cell r="AG226">
            <v>187</v>
          </cell>
          <cell r="AH226" t="str">
            <v>確定</v>
          </cell>
          <cell r="AI226">
            <v>0</v>
          </cell>
          <cell r="AJ226" t="str">
            <v>あり</v>
          </cell>
          <cell r="AK226">
            <v>4</v>
          </cell>
          <cell r="AL226" t="str">
            <v>Ｂ＋Ｃ＋Ｄ</v>
          </cell>
          <cell r="AM226">
            <v>13</v>
          </cell>
          <cell r="AN226">
            <v>22</v>
          </cell>
          <cell r="AO226">
            <v>18</v>
          </cell>
          <cell r="AP226">
            <v>18</v>
          </cell>
          <cell r="AQ226">
            <v>0</v>
          </cell>
          <cell r="AR226">
            <v>0</v>
          </cell>
          <cell r="AS226">
            <v>0</v>
          </cell>
          <cell r="AT226">
            <v>0</v>
          </cell>
          <cell r="AU226">
            <v>0</v>
          </cell>
          <cell r="AV226">
            <v>0</v>
          </cell>
          <cell r="AW226">
            <v>81</v>
          </cell>
          <cell r="AX226">
            <v>1</v>
          </cell>
          <cell r="AY226">
            <v>1</v>
          </cell>
          <cell r="AZ226">
            <v>1</v>
          </cell>
          <cell r="BA226" t="str">
            <v>ビル</v>
          </cell>
          <cell r="BB226" t="str">
            <v>ビル</v>
          </cell>
          <cell r="BC226" t="str">
            <v>東京ガス</v>
          </cell>
          <cell r="BD226">
            <v>0</v>
          </cell>
          <cell r="BE226">
            <v>0</v>
          </cell>
          <cell r="BF226" t="str">
            <v>既存</v>
          </cell>
          <cell r="BG226">
            <v>0</v>
          </cell>
          <cell r="BH226">
            <v>0</v>
          </cell>
          <cell r="BI226">
            <v>0</v>
          </cell>
          <cell r="BJ226">
            <v>0</v>
          </cell>
          <cell r="BK226">
            <v>0</v>
          </cell>
          <cell r="BL226" t="str">
            <v>取締役社長</v>
          </cell>
          <cell r="BM226" t="str">
            <v>小川欽司</v>
          </cell>
          <cell r="BN226" t="str">
            <v>100-0013</v>
          </cell>
          <cell r="BO226" t="str">
            <v>東京都千代田区霞ヶ関1丁目4番1号</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row>
        <row r="227">
          <cell r="A227">
            <v>224</v>
          </cell>
          <cell r="B227" t="str">
            <v>確定</v>
          </cell>
          <cell r="C227" t="str">
            <v>新規</v>
          </cell>
          <cell r="D227" t="str">
            <v>和民</v>
          </cell>
          <cell r="E227" t="str">
            <v>ときわ台駅前</v>
          </cell>
          <cell r="F227" t="str">
            <v>確定</v>
          </cell>
          <cell r="G227" t="str">
            <v>日比</v>
          </cell>
          <cell r="H227">
            <v>37194</v>
          </cell>
          <cell r="I227" t="str">
            <v>確定</v>
          </cell>
          <cell r="J227">
            <v>37188</v>
          </cell>
          <cell r="K227">
            <v>0.625</v>
          </cell>
          <cell r="L227" t="str">
            <v>なし</v>
          </cell>
          <cell r="M227" t="str">
            <v>なし</v>
          </cell>
          <cell r="N227" t="str">
            <v>174-0071</v>
          </cell>
          <cell r="O227" t="str">
            <v>東京都板橋区南常盤台１－３０－１</v>
          </cell>
          <cell r="P227" t="str">
            <v>確定</v>
          </cell>
          <cell r="Q227" t="str">
            <v>マルコビル２・３階</v>
          </cell>
          <cell r="R227" t="str">
            <v>確定</v>
          </cell>
          <cell r="S227" t="str">
            <v>東武東上</v>
          </cell>
          <cell r="T227" t="str">
            <v>ときわ台</v>
          </cell>
          <cell r="U227">
            <v>2</v>
          </cell>
          <cell r="V227">
            <v>110</v>
          </cell>
          <cell r="W227" t="str">
            <v>確定</v>
          </cell>
          <cell r="X227">
            <v>2</v>
          </cell>
          <cell r="Y227" t="str">
            <v>年中無休</v>
          </cell>
          <cell r="Z227" t="str">
            <v>17:00～翌日3:00　金土曜及び祝祭日の前日は5:00迄</v>
          </cell>
          <cell r="AA227" t="str">
            <v>03-5917-5031</v>
          </cell>
          <cell r="AB227" t="str">
            <v>03-5917-5032</v>
          </cell>
          <cell r="AC227" t="str">
            <v>03-3957-9032</v>
          </cell>
          <cell r="AD227">
            <v>14000</v>
          </cell>
          <cell r="AE227" t="str">
            <v>マルコ製菓（株）</v>
          </cell>
          <cell r="AF227">
            <v>85.87</v>
          </cell>
          <cell r="AG227">
            <v>150</v>
          </cell>
          <cell r="AH227" t="str">
            <v>確定</v>
          </cell>
          <cell r="AI227">
            <v>0</v>
          </cell>
          <cell r="AJ227" t="str">
            <v>あり</v>
          </cell>
          <cell r="AK227">
            <v>3</v>
          </cell>
          <cell r="AL227" t="str">
            <v>Ａ＋Ｂ＋Ｃ</v>
          </cell>
          <cell r="AM227">
            <v>11</v>
          </cell>
          <cell r="AN227">
            <v>12</v>
          </cell>
          <cell r="AO227">
            <v>16</v>
          </cell>
          <cell r="AP227">
            <v>0</v>
          </cell>
          <cell r="AQ227">
            <v>0</v>
          </cell>
          <cell r="AR227">
            <v>0</v>
          </cell>
          <cell r="AS227">
            <v>0</v>
          </cell>
          <cell r="AT227">
            <v>0</v>
          </cell>
          <cell r="AU227">
            <v>0</v>
          </cell>
          <cell r="AV227">
            <v>0</v>
          </cell>
          <cell r="AW227">
            <v>39</v>
          </cell>
          <cell r="AX227">
            <v>2</v>
          </cell>
          <cell r="AY227">
            <v>2</v>
          </cell>
          <cell r="AZ227">
            <v>1</v>
          </cell>
          <cell r="BA227" t="str">
            <v>ビル</v>
          </cell>
          <cell r="BB227" t="str">
            <v>ビル</v>
          </cell>
          <cell r="BC227" t="str">
            <v>東京ガス</v>
          </cell>
          <cell r="BD227">
            <v>0</v>
          </cell>
          <cell r="BE227">
            <v>0</v>
          </cell>
          <cell r="BF227" t="str">
            <v>既存</v>
          </cell>
          <cell r="BG227">
            <v>0</v>
          </cell>
          <cell r="BH227">
            <v>0</v>
          </cell>
          <cell r="BI227">
            <v>0</v>
          </cell>
          <cell r="BJ227">
            <v>0</v>
          </cell>
          <cell r="BK227">
            <v>0</v>
          </cell>
          <cell r="BL227" t="str">
            <v>代表取締役</v>
          </cell>
          <cell r="BM227" t="str">
            <v>井山桂子</v>
          </cell>
          <cell r="BN227" t="str">
            <v>174－0072</v>
          </cell>
          <cell r="BO227" t="str">
            <v>板橋区南常盤台1-30-1</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row>
        <row r="228">
          <cell r="A228">
            <v>225</v>
          </cell>
          <cell r="B228" t="str">
            <v>確定</v>
          </cell>
          <cell r="C228" t="str">
            <v>新規</v>
          </cell>
          <cell r="D228" t="str">
            <v>和民</v>
          </cell>
          <cell r="E228" t="str">
            <v>さいたま新都心東口駅前</v>
          </cell>
          <cell r="F228" t="str">
            <v>確定</v>
          </cell>
          <cell r="G228" t="str">
            <v>小菅</v>
          </cell>
          <cell r="H228">
            <v>37193</v>
          </cell>
          <cell r="I228" t="str">
            <v>確定</v>
          </cell>
          <cell r="J228">
            <v>37187</v>
          </cell>
          <cell r="K228">
            <v>0.625</v>
          </cell>
          <cell r="L228" t="str">
            <v>なし</v>
          </cell>
          <cell r="M228" t="str">
            <v>なし</v>
          </cell>
          <cell r="N228">
            <v>0</v>
          </cell>
          <cell r="O228" t="str">
            <v>埼玉県さいたま市吉敷町４－６１－１</v>
          </cell>
          <cell r="P228" t="str">
            <v>確定</v>
          </cell>
          <cell r="Q228" t="str">
            <v>オクトビル２・３階</v>
          </cell>
          <cell r="R228" t="str">
            <v>確定</v>
          </cell>
          <cell r="S228" t="str">
            <v>京浜東北</v>
          </cell>
          <cell r="T228" t="str">
            <v>さいたま新都心</v>
          </cell>
          <cell r="U228">
            <v>1</v>
          </cell>
          <cell r="V228">
            <v>87.9</v>
          </cell>
          <cell r="W228" t="str">
            <v>確定</v>
          </cell>
          <cell r="X228">
            <v>2</v>
          </cell>
          <cell r="Y228" t="str">
            <v>年中無休</v>
          </cell>
          <cell r="Z228" t="str">
            <v>17:00～翌日3:00　金土曜及び祝祭日の前日は5:00迄</v>
          </cell>
          <cell r="AA228" t="str">
            <v>048-650-8511</v>
          </cell>
          <cell r="AB228" t="str">
            <v>048-650-8512</v>
          </cell>
          <cell r="AC228" t="str">
            <v>048-648-2353</v>
          </cell>
          <cell r="AD228">
            <v>17000</v>
          </cell>
          <cell r="AE228" t="str">
            <v>（株）新和商事</v>
          </cell>
          <cell r="AF228">
            <v>82.73</v>
          </cell>
          <cell r="AG228">
            <v>154</v>
          </cell>
          <cell r="AH228" t="str">
            <v>確定</v>
          </cell>
          <cell r="AI228">
            <v>0</v>
          </cell>
          <cell r="AJ228" t="str">
            <v>あり</v>
          </cell>
          <cell r="AK228">
            <v>4</v>
          </cell>
          <cell r="AL228" t="str">
            <v>Ａ＋Ｂ＋Ｃ</v>
          </cell>
          <cell r="AM228">
            <v>17</v>
          </cell>
          <cell r="AN228">
            <v>13</v>
          </cell>
          <cell r="AO228">
            <v>13</v>
          </cell>
          <cell r="AP228">
            <v>12</v>
          </cell>
          <cell r="AQ228">
            <v>0</v>
          </cell>
          <cell r="AR228">
            <v>0</v>
          </cell>
          <cell r="AS228">
            <v>0</v>
          </cell>
          <cell r="AT228">
            <v>0</v>
          </cell>
          <cell r="AU228">
            <v>0</v>
          </cell>
          <cell r="AV228">
            <v>0</v>
          </cell>
          <cell r="AW228">
            <v>67</v>
          </cell>
          <cell r="AX228">
            <v>2</v>
          </cell>
          <cell r="AY228">
            <v>2</v>
          </cell>
          <cell r="AZ228">
            <v>1</v>
          </cell>
          <cell r="BA228" t="str">
            <v>ビル</v>
          </cell>
          <cell r="BB228" t="str">
            <v>水道局</v>
          </cell>
          <cell r="BC228" t="str">
            <v>東京ガス</v>
          </cell>
          <cell r="BD228">
            <v>0</v>
          </cell>
          <cell r="BE228">
            <v>0</v>
          </cell>
          <cell r="BF228" t="str">
            <v>新築</v>
          </cell>
          <cell r="BG228">
            <v>0</v>
          </cell>
          <cell r="BH228">
            <v>0</v>
          </cell>
          <cell r="BI228">
            <v>0</v>
          </cell>
          <cell r="BJ228">
            <v>0</v>
          </cell>
          <cell r="BK228">
            <v>0</v>
          </cell>
          <cell r="BL228" t="str">
            <v>代表取締役</v>
          </cell>
          <cell r="BM228">
            <v>0</v>
          </cell>
          <cell r="BN228" t="str">
            <v>338-0001</v>
          </cell>
          <cell r="BO228" t="str">
            <v>埼玉県さいたま市上落合5丁目2番18号</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row>
        <row r="229">
          <cell r="A229">
            <v>226</v>
          </cell>
          <cell r="B229" t="str">
            <v>確定</v>
          </cell>
          <cell r="C229" t="str">
            <v>新規</v>
          </cell>
          <cell r="D229" t="str">
            <v>和民</v>
          </cell>
          <cell r="E229" t="str">
            <v>王子</v>
          </cell>
          <cell r="F229" t="str">
            <v>確定</v>
          </cell>
          <cell r="G229" t="str">
            <v>小菅</v>
          </cell>
          <cell r="H229">
            <v>37195</v>
          </cell>
          <cell r="I229" t="str">
            <v>確定</v>
          </cell>
          <cell r="J229">
            <v>37189</v>
          </cell>
          <cell r="K229">
            <v>0.625</v>
          </cell>
          <cell r="L229" t="str">
            <v>なし</v>
          </cell>
          <cell r="M229" t="str">
            <v>なし</v>
          </cell>
          <cell r="N229" t="str">
            <v>114-0002</v>
          </cell>
          <cell r="O229" t="str">
            <v>東京都北区王子１－１３－１６</v>
          </cell>
          <cell r="P229" t="str">
            <v>確定</v>
          </cell>
          <cell r="Q229" t="str">
            <v>エイムビル７階</v>
          </cell>
          <cell r="R229" t="str">
            <v>確定</v>
          </cell>
          <cell r="S229" t="str">
            <v>京浜東北</v>
          </cell>
          <cell r="T229" t="str">
            <v>王子</v>
          </cell>
          <cell r="U229">
            <v>3</v>
          </cell>
          <cell r="V229">
            <v>100.1</v>
          </cell>
          <cell r="W229" t="str">
            <v>確定</v>
          </cell>
          <cell r="X229">
            <v>1</v>
          </cell>
          <cell r="Y229" t="str">
            <v>年中無休</v>
          </cell>
          <cell r="Z229" t="str">
            <v>17:00～翌日3:00　金土曜及び祝祭日の前日は5:00迄</v>
          </cell>
          <cell r="AA229" t="str">
            <v>03-5902-5751</v>
          </cell>
          <cell r="AB229" t="str">
            <v>03-5902-5752</v>
          </cell>
          <cell r="AC229" t="str">
            <v>03-3912-7332</v>
          </cell>
          <cell r="AD229">
            <v>17000</v>
          </cell>
          <cell r="AE229" t="str">
            <v>中野榮子</v>
          </cell>
          <cell r="AF229">
            <v>100</v>
          </cell>
          <cell r="AG229">
            <v>185</v>
          </cell>
          <cell r="AH229" t="str">
            <v>確定</v>
          </cell>
          <cell r="AI229">
            <v>0</v>
          </cell>
          <cell r="AJ229" t="str">
            <v>あり</v>
          </cell>
          <cell r="AK229">
            <v>3</v>
          </cell>
          <cell r="AL229" t="str">
            <v>Ａ＋Ｂ</v>
          </cell>
          <cell r="AM229">
            <v>22</v>
          </cell>
          <cell r="AN229">
            <v>19</v>
          </cell>
          <cell r="AO229">
            <v>11</v>
          </cell>
          <cell r="AP229">
            <v>0</v>
          </cell>
          <cell r="AQ229">
            <v>0</v>
          </cell>
          <cell r="AR229">
            <v>0</v>
          </cell>
          <cell r="AS229">
            <v>0</v>
          </cell>
          <cell r="AT229">
            <v>0</v>
          </cell>
          <cell r="AU229">
            <v>0</v>
          </cell>
          <cell r="AV229">
            <v>0</v>
          </cell>
          <cell r="AW229">
            <v>76</v>
          </cell>
          <cell r="AX229">
            <v>1</v>
          </cell>
          <cell r="AY229">
            <v>1</v>
          </cell>
          <cell r="AZ229">
            <v>1</v>
          </cell>
          <cell r="BA229" t="str">
            <v>ビル</v>
          </cell>
          <cell r="BB229" t="str">
            <v>ビル</v>
          </cell>
          <cell r="BC229" t="str">
            <v>東京ガス</v>
          </cell>
          <cell r="BD229">
            <v>0</v>
          </cell>
          <cell r="BE229">
            <v>0</v>
          </cell>
          <cell r="BF229" t="str">
            <v>既存</v>
          </cell>
          <cell r="BG229">
            <v>0</v>
          </cell>
          <cell r="BH229">
            <v>0</v>
          </cell>
          <cell r="BI229">
            <v>0</v>
          </cell>
          <cell r="BJ229">
            <v>0</v>
          </cell>
          <cell r="BK229">
            <v>0</v>
          </cell>
          <cell r="BL229">
            <v>0</v>
          </cell>
          <cell r="BM229">
            <v>0</v>
          </cell>
          <cell r="BN229" t="str">
            <v>114－0002</v>
          </cell>
          <cell r="BO229" t="str">
            <v>東京都北区王子1-13-16-801</v>
          </cell>
        </row>
        <row r="230">
          <cell r="A230">
            <v>227</v>
          </cell>
          <cell r="B230" t="str">
            <v>確定</v>
          </cell>
          <cell r="C230" t="str">
            <v>新規</v>
          </cell>
          <cell r="D230" t="str">
            <v>和民</v>
          </cell>
          <cell r="E230" t="str">
            <v>田町芝浦</v>
          </cell>
          <cell r="F230" t="str">
            <v>確定</v>
          </cell>
          <cell r="G230" t="str">
            <v>日比</v>
          </cell>
          <cell r="H230">
            <v>37225</v>
          </cell>
          <cell r="I230" t="str">
            <v>確定</v>
          </cell>
          <cell r="J230">
            <v>37219</v>
          </cell>
          <cell r="K230">
            <v>0.625</v>
          </cell>
          <cell r="L230">
            <v>0</v>
          </cell>
          <cell r="M230">
            <v>0</v>
          </cell>
          <cell r="N230" t="str">
            <v>108-0023</v>
          </cell>
          <cell r="O230" t="str">
            <v>東京都港区芝浦３－１２－１</v>
          </cell>
          <cell r="P230" t="str">
            <v>確定10月9日</v>
          </cell>
          <cell r="Q230" t="str">
            <v>マキノビル４・５階</v>
          </cell>
          <cell r="R230" t="str">
            <v>確定10月9日</v>
          </cell>
          <cell r="S230" t="str">
            <v>山手</v>
          </cell>
          <cell r="T230" t="str">
            <v>田町</v>
          </cell>
          <cell r="U230">
            <v>3</v>
          </cell>
          <cell r="V230">
            <v>65.62</v>
          </cell>
          <cell r="W230" t="str">
            <v>確定</v>
          </cell>
          <cell r="X230">
            <v>2</v>
          </cell>
          <cell r="Y230" t="str">
            <v>年中無休</v>
          </cell>
          <cell r="Z230" t="str">
            <v>17:00～翌日3:00　土曜・日曜・祝祭日は0:00迄</v>
          </cell>
          <cell r="AA230" t="str">
            <v>03-5440-7290</v>
          </cell>
          <cell r="AB230" t="str">
            <v>03-5440-7291</v>
          </cell>
          <cell r="AC230" t="str">
            <v>03-5484-1344</v>
          </cell>
          <cell r="AD230">
            <v>12500</v>
          </cell>
          <cell r="AE230" t="str">
            <v>（有）マキノ商事</v>
          </cell>
          <cell r="AF230">
            <v>66.599999999999994</v>
          </cell>
          <cell r="AG230">
            <v>101</v>
          </cell>
          <cell r="AH230" t="str">
            <v>確定</v>
          </cell>
          <cell r="AI230">
            <v>0</v>
          </cell>
          <cell r="AJ230" t="str">
            <v>なし</v>
          </cell>
          <cell r="AK230">
            <v>3</v>
          </cell>
          <cell r="AL230" t="str">
            <v>Ａ＋Ｂ＋Ｃ</v>
          </cell>
          <cell r="AM230">
            <v>12</v>
          </cell>
          <cell r="AN230">
            <v>16</v>
          </cell>
          <cell r="AO230">
            <v>15</v>
          </cell>
          <cell r="AP230">
            <v>0</v>
          </cell>
          <cell r="AQ230">
            <v>0</v>
          </cell>
          <cell r="AR230">
            <v>0</v>
          </cell>
          <cell r="AS230">
            <v>0</v>
          </cell>
          <cell r="AT230">
            <v>0</v>
          </cell>
          <cell r="AU230">
            <v>0</v>
          </cell>
          <cell r="AV230">
            <v>0</v>
          </cell>
          <cell r="AW230">
            <v>43</v>
          </cell>
          <cell r="AX230">
            <v>2</v>
          </cell>
          <cell r="AY230">
            <v>2</v>
          </cell>
          <cell r="AZ230">
            <v>1</v>
          </cell>
          <cell r="BA230">
            <v>0</v>
          </cell>
          <cell r="BB230">
            <v>0</v>
          </cell>
          <cell r="BC230">
            <v>0</v>
          </cell>
          <cell r="BD230">
            <v>0</v>
          </cell>
          <cell r="BE230">
            <v>0</v>
          </cell>
          <cell r="BF230" t="str">
            <v>既存</v>
          </cell>
          <cell r="BG230">
            <v>0</v>
          </cell>
          <cell r="BH230">
            <v>0</v>
          </cell>
          <cell r="BI230">
            <v>0</v>
          </cell>
          <cell r="BJ230">
            <v>0</v>
          </cell>
          <cell r="BK230">
            <v>0</v>
          </cell>
          <cell r="BL230" t="str">
            <v>代表取締役</v>
          </cell>
          <cell r="BM230" t="str">
            <v>牧野周司</v>
          </cell>
          <cell r="BN230" t="str">
            <v>108－0023</v>
          </cell>
          <cell r="BO230" t="str">
            <v>東京都港区芝浦3丁目12番1号</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row>
        <row r="231">
          <cell r="A231">
            <v>228</v>
          </cell>
          <cell r="B231" t="str">
            <v>確定</v>
          </cell>
          <cell r="C231" t="str">
            <v>新規</v>
          </cell>
          <cell r="D231" t="str">
            <v>和民</v>
          </cell>
          <cell r="E231" t="str">
            <v>本八幡パティオ</v>
          </cell>
          <cell r="F231" t="str">
            <v>確定</v>
          </cell>
          <cell r="G231" t="str">
            <v>藤井</v>
          </cell>
          <cell r="H231">
            <v>37236</v>
          </cell>
          <cell r="I231" t="str">
            <v>変更</v>
          </cell>
          <cell r="J231">
            <v>37230</v>
          </cell>
          <cell r="K231">
            <v>0.625</v>
          </cell>
          <cell r="L231">
            <v>0</v>
          </cell>
          <cell r="M231">
            <v>0</v>
          </cell>
          <cell r="N231" t="str">
            <v>272-0021</v>
          </cell>
          <cell r="O231" t="str">
            <v>千葉県市川市八幡２－１５－１０</v>
          </cell>
          <cell r="P231" t="str">
            <v>確定10月25日</v>
          </cell>
          <cell r="Q231" t="str">
            <v>本八幡駅前共同ビル６階</v>
          </cell>
          <cell r="R231" t="str">
            <v>確定10月24日</v>
          </cell>
          <cell r="S231" t="str">
            <v>ＪＲ総武</v>
          </cell>
          <cell r="T231" t="str">
            <v>本八幡</v>
          </cell>
          <cell r="U231">
            <v>1</v>
          </cell>
          <cell r="V231">
            <v>125.2</v>
          </cell>
          <cell r="W231" t="str">
            <v>確定</v>
          </cell>
          <cell r="X231">
            <v>1</v>
          </cell>
          <cell r="Y231" t="str">
            <v>年中無休</v>
          </cell>
          <cell r="Z231" t="str">
            <v>17:00～翌日3:00　金土曜5:00迄</v>
          </cell>
          <cell r="AA231" t="str">
            <v>047-302-4087</v>
          </cell>
          <cell r="AB231" t="str">
            <v>047-302-4088</v>
          </cell>
          <cell r="AC231" t="str">
            <v>047-336-4580</v>
          </cell>
          <cell r="AD231">
            <v>18000</v>
          </cell>
          <cell r="AE231" t="str">
            <v>㈱ダイエーオーエムシー</v>
          </cell>
          <cell r="AF231">
            <v>125.2</v>
          </cell>
          <cell r="AG231">
            <v>239</v>
          </cell>
          <cell r="AH231" t="str">
            <v>確定</v>
          </cell>
          <cell r="AI231">
            <v>0</v>
          </cell>
          <cell r="AJ231" t="str">
            <v>あり</v>
          </cell>
          <cell r="AK231">
            <v>3</v>
          </cell>
          <cell r="AL231" t="str">
            <v>Ａ＋Ｂ</v>
          </cell>
          <cell r="AM231">
            <v>20</v>
          </cell>
          <cell r="AN231">
            <v>16</v>
          </cell>
          <cell r="AO231">
            <v>16</v>
          </cell>
          <cell r="AP231">
            <v>0</v>
          </cell>
          <cell r="AQ231">
            <v>0</v>
          </cell>
          <cell r="AR231">
            <v>0</v>
          </cell>
          <cell r="AS231">
            <v>0</v>
          </cell>
          <cell r="AT231">
            <v>0</v>
          </cell>
          <cell r="AU231">
            <v>0</v>
          </cell>
          <cell r="AV231">
            <v>0</v>
          </cell>
          <cell r="AW231">
            <v>92</v>
          </cell>
          <cell r="AX231">
            <v>2</v>
          </cell>
          <cell r="AY231">
            <v>1</v>
          </cell>
          <cell r="AZ231">
            <v>1</v>
          </cell>
          <cell r="BA231">
            <v>0</v>
          </cell>
          <cell r="BB231">
            <v>0</v>
          </cell>
          <cell r="BC231">
            <v>0</v>
          </cell>
          <cell r="BD231">
            <v>0</v>
          </cell>
          <cell r="BE231">
            <v>0</v>
          </cell>
          <cell r="BF231" t="str">
            <v>既存</v>
          </cell>
        </row>
        <row r="232">
          <cell r="A232">
            <v>230</v>
          </cell>
          <cell r="B232" t="str">
            <v>確定</v>
          </cell>
          <cell r="C232" t="str">
            <v>新規</v>
          </cell>
          <cell r="D232" t="str">
            <v>和民</v>
          </cell>
          <cell r="E232" t="str">
            <v>ＪＲ中野駅前</v>
          </cell>
          <cell r="F232" t="str">
            <v>確定</v>
          </cell>
          <cell r="G232" t="str">
            <v>日比</v>
          </cell>
          <cell r="H232">
            <v>37235</v>
          </cell>
          <cell r="I232" t="str">
            <v>確定</v>
          </cell>
          <cell r="J232">
            <v>37229</v>
          </cell>
          <cell r="K232">
            <v>0.625</v>
          </cell>
          <cell r="L232">
            <v>0</v>
          </cell>
          <cell r="M232">
            <v>0</v>
          </cell>
          <cell r="N232" t="str">
            <v>164-0001</v>
          </cell>
          <cell r="O232" t="str">
            <v>東京都中野区中野3-34-29</v>
          </cell>
          <cell r="P232" t="str">
            <v>確定10月25日</v>
          </cell>
          <cell r="Q232" t="str">
            <v>中野パールスカイ1ビル5・6階</v>
          </cell>
          <cell r="R232" t="str">
            <v>確定10月25日</v>
          </cell>
          <cell r="S232" t="str">
            <v>ＪＲ中央</v>
          </cell>
          <cell r="T232" t="str">
            <v>中野</v>
          </cell>
          <cell r="U232">
            <v>1</v>
          </cell>
          <cell r="V232">
            <v>117</v>
          </cell>
          <cell r="W232" t="str">
            <v>確定</v>
          </cell>
          <cell r="X232">
            <v>2</v>
          </cell>
          <cell r="Y232" t="str">
            <v>年中無休</v>
          </cell>
          <cell r="Z232" t="str">
            <v>17:00～翌日3:00　金土曜及び祝祭日の前日は5:00迄</v>
          </cell>
          <cell r="AA232" t="str">
            <v>03-5328-7891</v>
          </cell>
          <cell r="AB232" t="str">
            <v>03-5328-7892</v>
          </cell>
          <cell r="AC232" t="str">
            <v>03-3380-7399</v>
          </cell>
          <cell r="AD232">
            <v>18000</v>
          </cell>
          <cell r="AE232" t="str">
            <v>㈱タマリヤ</v>
          </cell>
          <cell r="AF232">
            <v>102</v>
          </cell>
          <cell r="AG232">
            <v>189</v>
          </cell>
          <cell r="AH232" t="str">
            <v>確定</v>
          </cell>
          <cell r="AI232">
            <v>0</v>
          </cell>
          <cell r="AJ232" t="str">
            <v>あり</v>
          </cell>
          <cell r="AK232">
            <v>4</v>
          </cell>
          <cell r="AL232" t="str">
            <v>Ａ＋Ｂ</v>
          </cell>
          <cell r="AM232">
            <v>22</v>
          </cell>
          <cell r="AN232">
            <v>14</v>
          </cell>
          <cell r="AO232">
            <v>20</v>
          </cell>
          <cell r="AP232">
            <v>14</v>
          </cell>
          <cell r="AQ232">
            <v>0</v>
          </cell>
          <cell r="AR232">
            <v>0</v>
          </cell>
          <cell r="AS232">
            <v>0</v>
          </cell>
          <cell r="AT232">
            <v>0</v>
          </cell>
          <cell r="AU232">
            <v>0</v>
          </cell>
          <cell r="AV232">
            <v>0</v>
          </cell>
          <cell r="AW232">
            <v>70</v>
          </cell>
          <cell r="AX232">
            <v>2</v>
          </cell>
          <cell r="AY232">
            <v>2</v>
          </cell>
          <cell r="AZ232">
            <v>1</v>
          </cell>
          <cell r="BA232">
            <v>0</v>
          </cell>
          <cell r="BB232">
            <v>0</v>
          </cell>
          <cell r="BC232">
            <v>0</v>
          </cell>
          <cell r="BD232">
            <v>0</v>
          </cell>
          <cell r="BE232">
            <v>0</v>
          </cell>
          <cell r="BF232" t="str">
            <v>既存</v>
          </cell>
          <cell r="BG232">
            <v>0</v>
          </cell>
          <cell r="BH232">
            <v>0</v>
          </cell>
          <cell r="BI232">
            <v>0</v>
          </cell>
          <cell r="BJ232">
            <v>0</v>
          </cell>
          <cell r="BK232">
            <v>0</v>
          </cell>
          <cell r="BL232" t="str">
            <v>代表取締役</v>
          </cell>
          <cell r="BM232" t="str">
            <v>赤羽房之助</v>
          </cell>
          <cell r="BN232" t="str">
            <v>164-0001</v>
          </cell>
          <cell r="BO232" t="str">
            <v>東京都中野区中野3丁目34番29号</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row>
        <row r="233">
          <cell r="A233">
            <v>232</v>
          </cell>
          <cell r="B233" t="str">
            <v>確定</v>
          </cell>
          <cell r="C233" t="str">
            <v>新規</v>
          </cell>
          <cell r="D233" t="str">
            <v>和民</v>
          </cell>
          <cell r="E233" t="str">
            <v>十条北口</v>
          </cell>
          <cell r="F233" t="str">
            <v>確定</v>
          </cell>
          <cell r="G233" t="str">
            <v>日比</v>
          </cell>
          <cell r="H233">
            <v>37224</v>
          </cell>
          <cell r="I233" t="str">
            <v>確定</v>
          </cell>
          <cell r="J233">
            <v>37218</v>
          </cell>
          <cell r="K233">
            <v>0.625</v>
          </cell>
          <cell r="L233">
            <v>0</v>
          </cell>
          <cell r="M233">
            <v>0</v>
          </cell>
          <cell r="N233" t="str">
            <v>114-0034</v>
          </cell>
          <cell r="O233" t="str">
            <v>東京都北区上十条２－３１－９</v>
          </cell>
          <cell r="P233" t="str">
            <v>確定10月9日</v>
          </cell>
          <cell r="Q233" t="str">
            <v>立山ビル２・３階</v>
          </cell>
          <cell r="R233" t="str">
            <v>確定10月9日</v>
          </cell>
          <cell r="S233" t="str">
            <v>埼京</v>
          </cell>
          <cell r="T233" t="str">
            <v>十条</v>
          </cell>
          <cell r="U233">
            <v>1</v>
          </cell>
          <cell r="V233">
            <v>99.41</v>
          </cell>
          <cell r="W233" t="str">
            <v>確定</v>
          </cell>
          <cell r="X233">
            <v>2</v>
          </cell>
          <cell r="Y233" t="str">
            <v>年中無休</v>
          </cell>
          <cell r="Z233" t="str">
            <v>17:00～翌日3:00　金土曜及び祝祭日の前日は5:00迄</v>
          </cell>
          <cell r="AA233" t="str">
            <v>03-5948-2551</v>
          </cell>
          <cell r="AB233" t="str">
            <v>03-5948-2552</v>
          </cell>
          <cell r="AC233" t="str">
            <v>03-3906-8819</v>
          </cell>
          <cell r="AD233">
            <v>15500</v>
          </cell>
          <cell r="AE233" t="str">
            <v>（有）立山商事</v>
          </cell>
          <cell r="AF233">
            <v>97.09</v>
          </cell>
          <cell r="AG233">
            <v>187</v>
          </cell>
          <cell r="AH233" t="str">
            <v>確定</v>
          </cell>
          <cell r="AI233">
            <v>0</v>
          </cell>
          <cell r="AJ233" t="str">
            <v>あり</v>
          </cell>
          <cell r="AK233">
            <v>3</v>
          </cell>
          <cell r="AL233" t="str">
            <v>Ａ＋Ｂ＋Ｃ</v>
          </cell>
          <cell r="AM233">
            <v>16</v>
          </cell>
          <cell r="AN233">
            <v>12</v>
          </cell>
          <cell r="AO233">
            <v>16</v>
          </cell>
          <cell r="AP233">
            <v>0</v>
          </cell>
          <cell r="AQ233">
            <v>0</v>
          </cell>
          <cell r="AR233">
            <v>0</v>
          </cell>
          <cell r="AS233">
            <v>0</v>
          </cell>
          <cell r="AT233">
            <v>0</v>
          </cell>
          <cell r="AU233">
            <v>0</v>
          </cell>
          <cell r="AV233">
            <v>0</v>
          </cell>
          <cell r="AW233">
            <v>64</v>
          </cell>
          <cell r="AX233">
            <v>2</v>
          </cell>
          <cell r="AY233">
            <v>2</v>
          </cell>
          <cell r="AZ233">
            <v>1</v>
          </cell>
          <cell r="BA233">
            <v>0</v>
          </cell>
          <cell r="BB233">
            <v>0</v>
          </cell>
          <cell r="BC233">
            <v>0</v>
          </cell>
          <cell r="BD233">
            <v>0</v>
          </cell>
          <cell r="BE233">
            <v>0</v>
          </cell>
          <cell r="BF233" t="str">
            <v>既存</v>
          </cell>
          <cell r="BG233">
            <v>0</v>
          </cell>
          <cell r="BH233">
            <v>0</v>
          </cell>
          <cell r="BI233">
            <v>0</v>
          </cell>
          <cell r="BJ233">
            <v>0</v>
          </cell>
          <cell r="BK233">
            <v>0</v>
          </cell>
          <cell r="BL233" t="str">
            <v>代表取締役</v>
          </cell>
          <cell r="BM233" t="str">
            <v>井田文信</v>
          </cell>
          <cell r="BN233" t="str">
            <v>114-0034</v>
          </cell>
          <cell r="BO233" t="str">
            <v>東京都北区上十条2-31-9</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row>
        <row r="234">
          <cell r="A234">
            <v>233</v>
          </cell>
          <cell r="B234" t="str">
            <v>確定</v>
          </cell>
          <cell r="C234" t="str">
            <v>新規</v>
          </cell>
          <cell r="D234" t="str">
            <v>和民</v>
          </cell>
          <cell r="E234" t="str">
            <v>高幡不動</v>
          </cell>
          <cell r="F234" t="str">
            <v>確定</v>
          </cell>
          <cell r="G234" t="str">
            <v>小菅</v>
          </cell>
          <cell r="H234">
            <v>37221</v>
          </cell>
          <cell r="I234" t="str">
            <v>確定</v>
          </cell>
          <cell r="J234">
            <v>37215</v>
          </cell>
          <cell r="K234">
            <v>0.625</v>
          </cell>
          <cell r="L234" t="str">
            <v>なし</v>
          </cell>
          <cell r="M234" t="str">
            <v>なし</v>
          </cell>
          <cell r="N234" t="str">
            <v>191-0031</v>
          </cell>
          <cell r="O234" t="str">
            <v>東京都日野市高幡９２</v>
          </cell>
          <cell r="P234" t="str">
            <v>確定10月9日</v>
          </cell>
          <cell r="Q234" t="str">
            <v>グラシア高幡不動２階</v>
          </cell>
          <cell r="R234" t="str">
            <v>確定10月9日</v>
          </cell>
          <cell r="S234" t="str">
            <v>京王線</v>
          </cell>
          <cell r="T234" t="str">
            <v>高幡不動</v>
          </cell>
          <cell r="U234">
            <v>1</v>
          </cell>
          <cell r="V234">
            <v>60.94</v>
          </cell>
          <cell r="W234" t="str">
            <v>確定</v>
          </cell>
          <cell r="X234">
            <v>1</v>
          </cell>
          <cell r="Y234" t="str">
            <v>年中無休</v>
          </cell>
          <cell r="Z234" t="str">
            <v>17:00～翌日3:00　金土曜及び祝祭日の前日は5:00迄</v>
          </cell>
          <cell r="AA234" t="str">
            <v>042-599-2785</v>
          </cell>
          <cell r="AB234" t="str">
            <v>042-599-2786</v>
          </cell>
          <cell r="AC234" t="str">
            <v>042-593-6551</v>
          </cell>
          <cell r="AD234">
            <v>11500</v>
          </cell>
          <cell r="AE234" t="str">
            <v>（有）下田商店</v>
          </cell>
          <cell r="AF234">
            <v>59.9</v>
          </cell>
          <cell r="AG234">
            <v>109</v>
          </cell>
          <cell r="AH234" t="str">
            <v>確定</v>
          </cell>
          <cell r="AI234">
            <v>0</v>
          </cell>
          <cell r="AJ234" t="str">
            <v>なし</v>
          </cell>
          <cell r="AK234">
            <v>1</v>
          </cell>
          <cell r="AL234" t="str">
            <v>A</v>
          </cell>
          <cell r="AM234">
            <v>18</v>
          </cell>
          <cell r="AN234">
            <v>0</v>
          </cell>
          <cell r="AO234">
            <v>0</v>
          </cell>
          <cell r="AP234">
            <v>0</v>
          </cell>
          <cell r="AQ234">
            <v>0</v>
          </cell>
          <cell r="AR234">
            <v>0</v>
          </cell>
          <cell r="AS234">
            <v>0</v>
          </cell>
          <cell r="AT234">
            <v>0</v>
          </cell>
          <cell r="AU234">
            <v>0</v>
          </cell>
          <cell r="AV234">
            <v>0</v>
          </cell>
          <cell r="AW234">
            <v>60</v>
          </cell>
          <cell r="AX234">
            <v>1</v>
          </cell>
          <cell r="AY234">
            <v>1</v>
          </cell>
          <cell r="AZ234">
            <v>1</v>
          </cell>
          <cell r="BA234">
            <v>0</v>
          </cell>
          <cell r="BB234">
            <v>0</v>
          </cell>
          <cell r="BC234">
            <v>0</v>
          </cell>
          <cell r="BD234">
            <v>0</v>
          </cell>
          <cell r="BE234">
            <v>0</v>
          </cell>
          <cell r="BF234" t="str">
            <v>既存</v>
          </cell>
        </row>
        <row r="235">
          <cell r="A235">
            <v>234</v>
          </cell>
          <cell r="B235" t="str">
            <v>確定</v>
          </cell>
          <cell r="C235" t="str">
            <v>新規</v>
          </cell>
          <cell r="D235" t="str">
            <v>和民</v>
          </cell>
          <cell r="E235" t="str">
            <v>東久留米西口</v>
          </cell>
          <cell r="F235" t="str">
            <v>確定</v>
          </cell>
          <cell r="G235" t="str">
            <v>小菅</v>
          </cell>
          <cell r="H235">
            <v>37226</v>
          </cell>
          <cell r="I235" t="str">
            <v>確定</v>
          </cell>
          <cell r="J235">
            <v>37220</v>
          </cell>
          <cell r="K235">
            <v>0.625</v>
          </cell>
          <cell r="L235">
            <v>0</v>
          </cell>
          <cell r="M235">
            <v>0</v>
          </cell>
          <cell r="N235" t="str">
            <v>203-0053</v>
          </cell>
          <cell r="O235" t="str">
            <v>東京都東久留米市本町１－５－２１</v>
          </cell>
          <cell r="P235" t="str">
            <v>変更11月17日</v>
          </cell>
          <cell r="Q235" t="str">
            <v>リバーウエストスクエアー３階</v>
          </cell>
          <cell r="R235" t="str">
            <v>確定10月9日</v>
          </cell>
          <cell r="S235" t="str">
            <v>西武池袋</v>
          </cell>
          <cell r="T235" t="str">
            <v>東久留米</v>
          </cell>
          <cell r="U235">
            <v>0</v>
          </cell>
          <cell r="V235">
            <v>72.67</v>
          </cell>
          <cell r="W235" t="str">
            <v>確定</v>
          </cell>
          <cell r="X235">
            <v>1</v>
          </cell>
          <cell r="Y235" t="str">
            <v>年中無休</v>
          </cell>
          <cell r="Z235" t="str">
            <v>17:00～翌日3:00　金土曜及び祝祭日の前日は5:00迄</v>
          </cell>
          <cell r="AA235" t="str">
            <v>0424-79-1581</v>
          </cell>
          <cell r="AB235" t="str">
            <v>0424-79-1582</v>
          </cell>
          <cell r="AC235" t="str">
            <v>0424-70-2593</v>
          </cell>
          <cell r="AD235">
            <v>12500</v>
          </cell>
          <cell r="AE235" t="str">
            <v>（有）ﾘﾊﾞｰｳｴｽﾄｱｾｯﾄﾏﾈ-ｼﾞﾒﾝﾄ</v>
          </cell>
          <cell r="AF235">
            <v>70.38</v>
          </cell>
          <cell r="AG235">
            <v>130</v>
          </cell>
          <cell r="AH235" t="str">
            <v>確定</v>
          </cell>
          <cell r="AI235">
            <v>0</v>
          </cell>
          <cell r="AJ235" t="str">
            <v>なし</v>
          </cell>
          <cell r="AK235">
            <v>3</v>
          </cell>
          <cell r="AL235" t="str">
            <v>B+C</v>
          </cell>
          <cell r="AM235">
            <v>23</v>
          </cell>
          <cell r="AN235">
            <v>10</v>
          </cell>
          <cell r="AO235">
            <v>12</v>
          </cell>
          <cell r="AP235">
            <v>0</v>
          </cell>
          <cell r="AQ235">
            <v>0</v>
          </cell>
          <cell r="AR235">
            <v>0</v>
          </cell>
          <cell r="AS235">
            <v>0</v>
          </cell>
          <cell r="AT235">
            <v>0</v>
          </cell>
          <cell r="AU235">
            <v>0</v>
          </cell>
          <cell r="AV235">
            <v>0</v>
          </cell>
          <cell r="AW235">
            <v>45</v>
          </cell>
          <cell r="AX235">
            <v>1</v>
          </cell>
          <cell r="AY235">
            <v>1</v>
          </cell>
          <cell r="AZ235">
            <v>1</v>
          </cell>
          <cell r="BA235">
            <v>0</v>
          </cell>
          <cell r="BB235">
            <v>0</v>
          </cell>
          <cell r="BC235">
            <v>0</v>
          </cell>
          <cell r="BD235">
            <v>0</v>
          </cell>
          <cell r="BE235">
            <v>0</v>
          </cell>
          <cell r="BF235" t="str">
            <v>新築</v>
          </cell>
        </row>
        <row r="236">
          <cell r="A236">
            <v>235</v>
          </cell>
          <cell r="B236" t="str">
            <v>確定</v>
          </cell>
          <cell r="C236" t="str">
            <v>新規</v>
          </cell>
          <cell r="D236" t="str">
            <v>和民</v>
          </cell>
          <cell r="E236" t="str">
            <v>なんばオリエンタルホテル</v>
          </cell>
          <cell r="F236" t="str">
            <v>確定</v>
          </cell>
          <cell r="G236" t="str">
            <v>藤井</v>
          </cell>
          <cell r="H236">
            <v>37221</v>
          </cell>
          <cell r="I236" t="str">
            <v>確定</v>
          </cell>
          <cell r="J236">
            <v>37215</v>
          </cell>
          <cell r="K236">
            <v>0.625</v>
          </cell>
          <cell r="L236">
            <v>0</v>
          </cell>
          <cell r="M236">
            <v>0</v>
          </cell>
          <cell r="N236" t="str">
            <v>542-0074</v>
          </cell>
          <cell r="O236" t="str">
            <v>大阪府大阪市中央区千日前２－８－１７</v>
          </cell>
          <cell r="P236" t="str">
            <v>確定10月9日</v>
          </cell>
          <cell r="Q236" t="str">
            <v>なんばオリエンタルホテル　ﾀﾞ・ｵｰﾚ２階</v>
          </cell>
          <cell r="R236" t="str">
            <v>確定10月9日</v>
          </cell>
          <cell r="S236" t="str">
            <v>南海本</v>
          </cell>
          <cell r="T236" t="str">
            <v>難波</v>
          </cell>
          <cell r="U236">
            <v>3</v>
          </cell>
          <cell r="V236">
            <v>120</v>
          </cell>
          <cell r="W236" t="str">
            <v>確定</v>
          </cell>
          <cell r="X236">
            <v>1</v>
          </cell>
          <cell r="Y236" t="str">
            <v>年中無休</v>
          </cell>
          <cell r="Z236" t="str">
            <v>17:00～翌日3:00　金土曜及び祝祭日の前日は5:00迄</v>
          </cell>
          <cell r="AA236" t="str">
            <v>06-6644-3601</v>
          </cell>
          <cell r="AB236" t="str">
            <v>06-6644-3602</v>
          </cell>
          <cell r="AC236" t="str">
            <v>06-6644-3737</v>
          </cell>
          <cell r="AD236">
            <v>21000</v>
          </cell>
          <cell r="AE236" t="str">
            <v>㈱西神オリエンタル開発</v>
          </cell>
          <cell r="AF236">
            <v>115.8</v>
          </cell>
          <cell r="AG236">
            <v>215</v>
          </cell>
          <cell r="AH236" t="str">
            <v>確定</v>
          </cell>
          <cell r="AI236">
            <v>0</v>
          </cell>
          <cell r="AJ236" t="str">
            <v>あり</v>
          </cell>
          <cell r="AK236">
            <v>4</v>
          </cell>
          <cell r="AL236" t="str">
            <v>Ａ＋Ｂ＋Ｃ</v>
          </cell>
          <cell r="AM236">
            <v>16</v>
          </cell>
          <cell r="AN236">
            <v>18</v>
          </cell>
          <cell r="AO236">
            <v>18</v>
          </cell>
          <cell r="AP236">
            <v>14</v>
          </cell>
          <cell r="AQ236">
            <v>0</v>
          </cell>
          <cell r="AR236">
            <v>0</v>
          </cell>
          <cell r="AS236">
            <v>0</v>
          </cell>
          <cell r="AT236">
            <v>0</v>
          </cell>
          <cell r="AU236">
            <v>0</v>
          </cell>
          <cell r="AV236">
            <v>0</v>
          </cell>
          <cell r="AW236">
            <v>87</v>
          </cell>
          <cell r="AX236">
            <v>2</v>
          </cell>
          <cell r="AY236">
            <v>1</v>
          </cell>
          <cell r="AZ236">
            <v>1</v>
          </cell>
          <cell r="BA236">
            <v>0</v>
          </cell>
          <cell r="BB236">
            <v>0</v>
          </cell>
          <cell r="BC236">
            <v>0</v>
          </cell>
          <cell r="BD236">
            <v>0</v>
          </cell>
          <cell r="BE236">
            <v>0</v>
          </cell>
          <cell r="BF236" t="str">
            <v>既存</v>
          </cell>
        </row>
        <row r="237">
          <cell r="A237">
            <v>236</v>
          </cell>
          <cell r="B237" t="str">
            <v>確定</v>
          </cell>
          <cell r="C237" t="str">
            <v>新規</v>
          </cell>
          <cell r="D237" t="str">
            <v>和民</v>
          </cell>
          <cell r="E237" t="str">
            <v>池袋サントロペ</v>
          </cell>
          <cell r="F237" t="str">
            <v>確定</v>
          </cell>
          <cell r="G237" t="str">
            <v>藤井</v>
          </cell>
          <cell r="H237">
            <v>37241</v>
          </cell>
          <cell r="I237" t="str">
            <v>確定</v>
          </cell>
          <cell r="J237">
            <v>37235</v>
          </cell>
          <cell r="K237">
            <v>0.625</v>
          </cell>
          <cell r="L237">
            <v>0</v>
          </cell>
          <cell r="M237">
            <v>0</v>
          </cell>
          <cell r="N237" t="str">
            <v>170-0013</v>
          </cell>
          <cell r="O237" t="str">
            <v>東京都豊島区東池袋１－２９－１</v>
          </cell>
          <cell r="P237" t="str">
            <v>確定１１月17日</v>
          </cell>
          <cell r="Q237" t="str">
            <v>サントロペビル池袋８階</v>
          </cell>
          <cell r="R237" t="str">
            <v>確定１１月17日</v>
          </cell>
          <cell r="S237" t="str">
            <v>山手</v>
          </cell>
          <cell r="T237" t="str">
            <v>池袋</v>
          </cell>
          <cell r="U237">
            <v>5</v>
          </cell>
          <cell r="V237">
            <v>150.02000000000001</v>
          </cell>
          <cell r="W237" t="str">
            <v>確定</v>
          </cell>
          <cell r="X237">
            <v>1</v>
          </cell>
          <cell r="Y237" t="str">
            <v>年中無休</v>
          </cell>
          <cell r="Z237" t="str">
            <v>17:00～翌日3:00　金土曜及び祝祭日の前日は5:00迄</v>
          </cell>
          <cell r="AA237" t="str">
            <v>03-5956-1357</v>
          </cell>
          <cell r="AB237" t="str">
            <v>03-5956-1358</v>
          </cell>
          <cell r="AC237" t="str">
            <v>03-5950-3931</v>
          </cell>
          <cell r="AD237">
            <v>25000</v>
          </cell>
          <cell r="AE237" t="str">
            <v>ドリームフード（株）</v>
          </cell>
          <cell r="AF237">
            <v>138.4</v>
          </cell>
          <cell r="AG237">
            <v>284</v>
          </cell>
          <cell r="AH237" t="str">
            <v>確定</v>
          </cell>
          <cell r="AI237">
            <v>0</v>
          </cell>
          <cell r="AJ237" t="str">
            <v>あり</v>
          </cell>
          <cell r="AK237">
            <v>4</v>
          </cell>
          <cell r="AL237" t="str">
            <v>Ａ＋Ｂ＋Ｃ+D</v>
          </cell>
          <cell r="AM237">
            <v>14</v>
          </cell>
          <cell r="AN237">
            <v>12</v>
          </cell>
          <cell r="AO237">
            <v>16</v>
          </cell>
          <cell r="AP237">
            <v>16</v>
          </cell>
          <cell r="AQ237">
            <v>0</v>
          </cell>
          <cell r="AR237">
            <v>0</v>
          </cell>
          <cell r="AS237">
            <v>0</v>
          </cell>
          <cell r="AT237">
            <v>0</v>
          </cell>
          <cell r="AU237">
            <v>0</v>
          </cell>
          <cell r="AV237">
            <v>0</v>
          </cell>
          <cell r="AW237">
            <v>118</v>
          </cell>
          <cell r="AX237">
            <v>2</v>
          </cell>
          <cell r="AY237">
            <v>1</v>
          </cell>
          <cell r="AZ237">
            <v>1</v>
          </cell>
          <cell r="BA237">
            <v>0</v>
          </cell>
          <cell r="BB237">
            <v>0</v>
          </cell>
          <cell r="BC237">
            <v>0</v>
          </cell>
          <cell r="BD237">
            <v>0</v>
          </cell>
          <cell r="BE237">
            <v>0</v>
          </cell>
          <cell r="BF237" t="str">
            <v>既存</v>
          </cell>
        </row>
        <row r="238">
          <cell r="A238">
            <v>237</v>
          </cell>
          <cell r="B238" t="str">
            <v>確定</v>
          </cell>
          <cell r="C238" t="str">
            <v>新規</v>
          </cell>
          <cell r="D238" t="str">
            <v>和民</v>
          </cell>
          <cell r="E238" t="str">
            <v>お初天神</v>
          </cell>
          <cell r="F238" t="str">
            <v>確定</v>
          </cell>
          <cell r="G238" t="str">
            <v>藤井</v>
          </cell>
          <cell r="H238">
            <v>37228</v>
          </cell>
          <cell r="I238" t="str">
            <v>確定</v>
          </cell>
          <cell r="J238">
            <v>37222</v>
          </cell>
          <cell r="K238">
            <v>0.625</v>
          </cell>
          <cell r="L238">
            <v>0</v>
          </cell>
          <cell r="M238">
            <v>0</v>
          </cell>
          <cell r="N238" t="str">
            <v>530-0057</v>
          </cell>
          <cell r="O238" t="str">
            <v>大阪府大阪市北区曽根崎２－８－９</v>
          </cell>
          <cell r="P238" t="str">
            <v>確定10月9日</v>
          </cell>
          <cell r="Q238" t="str">
            <v>八幸ビル２階</v>
          </cell>
          <cell r="R238" t="str">
            <v>確定10月9日</v>
          </cell>
          <cell r="S238" t="str">
            <v>阪急</v>
          </cell>
          <cell r="T238" t="str">
            <v>梅田</v>
          </cell>
          <cell r="U238">
            <v>5</v>
          </cell>
          <cell r="V238">
            <v>124</v>
          </cell>
          <cell r="W238" t="str">
            <v>確定</v>
          </cell>
          <cell r="X238">
            <v>1</v>
          </cell>
          <cell r="Y238" t="str">
            <v>年中無休</v>
          </cell>
          <cell r="Z238" t="str">
            <v>16:00～翌日2:00　金土曜及び祝祭日の前日は4:00迄</v>
          </cell>
          <cell r="AA238" t="str">
            <v>06-6367-8877</v>
          </cell>
          <cell r="AB238" t="str">
            <v>06-6367-8878</v>
          </cell>
          <cell r="AC238" t="str">
            <v>06-6365-9056</v>
          </cell>
          <cell r="AD238">
            <v>20700</v>
          </cell>
          <cell r="AE238" t="str">
            <v>（株）八幸</v>
          </cell>
          <cell r="AF238">
            <v>124</v>
          </cell>
          <cell r="AG238">
            <v>236</v>
          </cell>
          <cell r="AH238" t="str">
            <v>確定</v>
          </cell>
          <cell r="AI238">
            <v>0</v>
          </cell>
          <cell r="AJ238" t="str">
            <v>あり</v>
          </cell>
          <cell r="AK238">
            <v>4</v>
          </cell>
          <cell r="AL238" t="str">
            <v>Ａ＋Ｂ＋Ｃ+D</v>
          </cell>
          <cell r="AM238">
            <v>15</v>
          </cell>
          <cell r="AN238">
            <v>11</v>
          </cell>
          <cell r="AO238">
            <v>15</v>
          </cell>
          <cell r="AP238">
            <v>15</v>
          </cell>
          <cell r="AQ238">
            <v>0</v>
          </cell>
          <cell r="AR238">
            <v>0</v>
          </cell>
          <cell r="AS238">
            <v>0</v>
          </cell>
          <cell r="AT238">
            <v>0</v>
          </cell>
          <cell r="AU238">
            <v>0</v>
          </cell>
          <cell r="AV238">
            <v>0</v>
          </cell>
          <cell r="AW238">
            <v>94</v>
          </cell>
          <cell r="AX238">
            <v>2</v>
          </cell>
          <cell r="AY238">
            <v>1</v>
          </cell>
          <cell r="AZ238">
            <v>1</v>
          </cell>
          <cell r="BA238">
            <v>0</v>
          </cell>
          <cell r="BB238">
            <v>0</v>
          </cell>
          <cell r="BC238">
            <v>0</v>
          </cell>
          <cell r="BD238">
            <v>0</v>
          </cell>
          <cell r="BE238">
            <v>0</v>
          </cell>
          <cell r="BF238" t="str">
            <v>既存</v>
          </cell>
        </row>
        <row r="239">
          <cell r="A239">
            <v>238</v>
          </cell>
          <cell r="B239" t="str">
            <v>確定</v>
          </cell>
          <cell r="C239" t="str">
            <v>新規</v>
          </cell>
          <cell r="D239" t="str">
            <v>和民</v>
          </cell>
          <cell r="E239" t="str">
            <v>ロペステーション川崎</v>
          </cell>
          <cell r="F239" t="str">
            <v>確定</v>
          </cell>
          <cell r="G239" t="str">
            <v>日比</v>
          </cell>
          <cell r="H239">
            <v>37229</v>
          </cell>
          <cell r="I239" t="str">
            <v>確定</v>
          </cell>
          <cell r="J239">
            <v>37223</v>
          </cell>
          <cell r="K239">
            <v>0.625</v>
          </cell>
          <cell r="L239">
            <v>0</v>
          </cell>
          <cell r="M239">
            <v>0</v>
          </cell>
          <cell r="N239" t="str">
            <v>210-0007</v>
          </cell>
          <cell r="O239" t="str">
            <v>神奈川県川崎市川崎区駅前本町７－４</v>
          </cell>
          <cell r="P239" t="str">
            <v>確定10月9日</v>
          </cell>
          <cell r="Q239" t="str">
            <v>ロペステーション7階</v>
          </cell>
          <cell r="R239" t="str">
            <v>変更</v>
          </cell>
          <cell r="S239" t="str">
            <v>ＪＲ</v>
          </cell>
          <cell r="T239" t="str">
            <v>川崎</v>
          </cell>
          <cell r="U239">
            <v>2</v>
          </cell>
          <cell r="V239">
            <v>170.22</v>
          </cell>
          <cell r="W239" t="str">
            <v>確定</v>
          </cell>
          <cell r="X239">
            <v>1</v>
          </cell>
          <cell r="Y239" t="str">
            <v>年中無休</v>
          </cell>
          <cell r="Z239" t="str">
            <v>17:00～翌日3:00　金土曜及び祝祭日の前日は5:00迄</v>
          </cell>
          <cell r="AA239" t="str">
            <v>044-210-3691</v>
          </cell>
          <cell r="AB239" t="str">
            <v>044-210-3692</v>
          </cell>
          <cell r="AC239" t="str">
            <v>044-200-8013</v>
          </cell>
          <cell r="AD239">
            <v>24500</v>
          </cell>
          <cell r="AE239" t="str">
            <v>（株）東急レクリエーション</v>
          </cell>
          <cell r="AF239">
            <v>163.13999999999999</v>
          </cell>
          <cell r="AG239">
            <v>304</v>
          </cell>
          <cell r="AH239" t="str">
            <v>確定</v>
          </cell>
          <cell r="AI239">
            <v>0</v>
          </cell>
          <cell r="AJ239" t="str">
            <v>あり</v>
          </cell>
          <cell r="AK239">
            <v>4</v>
          </cell>
          <cell r="AL239" t="str">
            <v>Ａ＋Ｂ＋Ｃ+D</v>
          </cell>
          <cell r="AM239">
            <v>12</v>
          </cell>
          <cell r="AN239">
            <v>16</v>
          </cell>
          <cell r="AO239">
            <v>18</v>
          </cell>
          <cell r="AP239">
            <v>20</v>
          </cell>
          <cell r="AQ239">
            <v>0</v>
          </cell>
          <cell r="AR239">
            <v>0</v>
          </cell>
          <cell r="AS239">
            <v>0</v>
          </cell>
          <cell r="AT239">
            <v>0</v>
          </cell>
          <cell r="AU239">
            <v>0</v>
          </cell>
          <cell r="AV239">
            <v>0</v>
          </cell>
          <cell r="AW239">
            <v>116</v>
          </cell>
          <cell r="AX239">
            <v>2</v>
          </cell>
          <cell r="AY239">
            <v>1</v>
          </cell>
          <cell r="AZ239">
            <v>1</v>
          </cell>
          <cell r="BA239">
            <v>0</v>
          </cell>
          <cell r="BB239">
            <v>0</v>
          </cell>
          <cell r="BC239">
            <v>0</v>
          </cell>
          <cell r="BD239">
            <v>0</v>
          </cell>
          <cell r="BE239">
            <v>0</v>
          </cell>
          <cell r="BF239" t="str">
            <v>既存</v>
          </cell>
        </row>
        <row r="240">
          <cell r="A240">
            <v>239</v>
          </cell>
          <cell r="B240" t="str">
            <v>確定</v>
          </cell>
          <cell r="C240" t="str">
            <v>新規</v>
          </cell>
          <cell r="D240" t="str">
            <v>和み亭</v>
          </cell>
          <cell r="E240" t="str">
            <v>西船橋</v>
          </cell>
          <cell r="F240" t="str">
            <v>確定</v>
          </cell>
          <cell r="G240" t="str">
            <v>町山</v>
          </cell>
          <cell r="H240">
            <v>37235</v>
          </cell>
          <cell r="I240" t="str">
            <v>確定</v>
          </cell>
          <cell r="J240">
            <v>37227</v>
          </cell>
          <cell r="K240">
            <v>0.625</v>
          </cell>
          <cell r="L240">
            <v>0</v>
          </cell>
          <cell r="M240">
            <v>0</v>
          </cell>
          <cell r="N240" t="str">
            <v>273-0025</v>
          </cell>
          <cell r="O240" t="str">
            <v>千葉県船橋市印内町637-3</v>
          </cell>
          <cell r="P240" t="str">
            <v>確定１１月8日</v>
          </cell>
          <cell r="Q240">
            <v>0</v>
          </cell>
          <cell r="R240" t="str">
            <v>確定１１月8日</v>
          </cell>
          <cell r="S240" t="str">
            <v>総武</v>
          </cell>
          <cell r="T240" t="str">
            <v>西船橋</v>
          </cell>
          <cell r="U240">
            <v>1</v>
          </cell>
          <cell r="V240">
            <v>294.3</v>
          </cell>
          <cell r="W240" t="str">
            <v>確定</v>
          </cell>
          <cell r="X240">
            <v>1</v>
          </cell>
          <cell r="Y240" t="str">
            <v>年中無休</v>
          </cell>
          <cell r="Z240" t="str">
            <v>11:30～翌日2:00</v>
          </cell>
          <cell r="AA240" t="str">
            <v>047-410-1785</v>
          </cell>
          <cell r="AB240" t="str">
            <v>047-410-1786</v>
          </cell>
          <cell r="AC240" t="str">
            <v>047-435-7415</v>
          </cell>
          <cell r="AD240">
            <v>15500</v>
          </cell>
          <cell r="AE240" t="str">
            <v>株ジェイアール東日本都市開発総武支社</v>
          </cell>
          <cell r="AF240">
            <v>78.7</v>
          </cell>
          <cell r="AG240">
            <v>119</v>
          </cell>
          <cell r="AH240" t="str">
            <v>確定</v>
          </cell>
          <cell r="AI240">
            <v>23</v>
          </cell>
          <cell r="AJ240" t="str">
            <v>なし</v>
          </cell>
          <cell r="AK240">
            <v>2</v>
          </cell>
          <cell r="AL240" t="str">
            <v>Ａ</v>
          </cell>
          <cell r="AM240">
            <v>14</v>
          </cell>
          <cell r="AN240">
            <v>16</v>
          </cell>
          <cell r="AO240">
            <v>0</v>
          </cell>
          <cell r="AP240">
            <v>0</v>
          </cell>
          <cell r="AQ240">
            <v>0</v>
          </cell>
          <cell r="AR240">
            <v>0</v>
          </cell>
          <cell r="AS240">
            <v>0</v>
          </cell>
          <cell r="AT240">
            <v>0</v>
          </cell>
          <cell r="AU240">
            <v>0</v>
          </cell>
          <cell r="AV240">
            <v>0</v>
          </cell>
          <cell r="AW240">
            <v>50</v>
          </cell>
          <cell r="AX240">
            <v>1</v>
          </cell>
          <cell r="AY240">
            <v>1</v>
          </cell>
          <cell r="AZ240">
            <v>1</v>
          </cell>
        </row>
        <row r="241">
          <cell r="A241">
            <v>240</v>
          </cell>
          <cell r="B241" t="str">
            <v>確定</v>
          </cell>
          <cell r="C241" t="str">
            <v>新規</v>
          </cell>
          <cell r="D241" t="str">
            <v>和民</v>
          </cell>
          <cell r="E241" t="str">
            <v>小伝馬町駅前</v>
          </cell>
          <cell r="F241" t="str">
            <v>確定</v>
          </cell>
          <cell r="G241" t="str">
            <v>小菅</v>
          </cell>
          <cell r="H241">
            <v>37235</v>
          </cell>
          <cell r="I241" t="str">
            <v>確定</v>
          </cell>
          <cell r="J241">
            <v>37229</v>
          </cell>
          <cell r="K241">
            <v>0.625</v>
          </cell>
          <cell r="L241">
            <v>0</v>
          </cell>
          <cell r="M241">
            <v>0</v>
          </cell>
          <cell r="N241" t="str">
            <v>103-0001</v>
          </cell>
          <cell r="O241" t="str">
            <v>東京都中央区日本橋小伝馬町12-5</v>
          </cell>
          <cell r="P241" t="str">
            <v>確定１１月9日</v>
          </cell>
          <cell r="Q241" t="str">
            <v>KDKビル３・４階</v>
          </cell>
          <cell r="R241" t="str">
            <v>変更</v>
          </cell>
          <cell r="S241" t="str">
            <v>営団日比谷</v>
          </cell>
          <cell r="T241" t="str">
            <v>小伝馬町</v>
          </cell>
          <cell r="U241">
            <v>0</v>
          </cell>
          <cell r="V241">
            <v>110.92</v>
          </cell>
          <cell r="W241" t="str">
            <v>確定</v>
          </cell>
          <cell r="X241">
            <v>2</v>
          </cell>
          <cell r="Y241" t="str">
            <v>年中無休</v>
          </cell>
          <cell r="Z241" t="str">
            <v>17:00～翌日3:00　金土曜及び祝祭日の前日は5:00迄</v>
          </cell>
          <cell r="AA241" t="str">
            <v>03-5651-2605</v>
          </cell>
          <cell r="AB241" t="str">
            <v>03-5651-2606</v>
          </cell>
          <cell r="AC241" t="str">
            <v>03-3661-2038</v>
          </cell>
          <cell r="AD241">
            <v>17000</v>
          </cell>
          <cell r="AE241" t="str">
            <v>（株）大棋</v>
          </cell>
          <cell r="AF241">
            <v>108</v>
          </cell>
          <cell r="AG241">
            <v>202</v>
          </cell>
          <cell r="AH241" t="str">
            <v>確定</v>
          </cell>
          <cell r="AI241">
            <v>0</v>
          </cell>
          <cell r="AJ241" t="str">
            <v>あり</v>
          </cell>
          <cell r="AK241">
            <v>2</v>
          </cell>
          <cell r="AL241" t="str">
            <v>Ａ＋Ｂ</v>
          </cell>
          <cell r="AM241">
            <v>16</v>
          </cell>
          <cell r="AN241">
            <v>16</v>
          </cell>
          <cell r="AO241">
            <v>0</v>
          </cell>
          <cell r="AP241">
            <v>0</v>
          </cell>
          <cell r="AQ241">
            <v>0</v>
          </cell>
          <cell r="AR241">
            <v>0</v>
          </cell>
          <cell r="AS241">
            <v>0</v>
          </cell>
          <cell r="AT241">
            <v>0</v>
          </cell>
          <cell r="AU241">
            <v>0</v>
          </cell>
          <cell r="AV241">
            <v>0</v>
          </cell>
          <cell r="AW241">
            <v>78</v>
          </cell>
          <cell r="AX241">
            <v>2</v>
          </cell>
          <cell r="AY241">
            <v>2</v>
          </cell>
          <cell r="AZ241">
            <v>1</v>
          </cell>
          <cell r="BA241">
            <v>0</v>
          </cell>
          <cell r="BB241">
            <v>0</v>
          </cell>
          <cell r="BC241">
            <v>0</v>
          </cell>
          <cell r="BD241">
            <v>0</v>
          </cell>
          <cell r="BE241">
            <v>0</v>
          </cell>
          <cell r="BF241" t="str">
            <v>新築</v>
          </cell>
        </row>
        <row r="242">
          <cell r="A242">
            <v>241</v>
          </cell>
          <cell r="B242" t="str">
            <v>確定</v>
          </cell>
          <cell r="C242" t="str">
            <v>新規</v>
          </cell>
          <cell r="D242" t="str">
            <v>和民</v>
          </cell>
          <cell r="E242" t="str">
            <v>浅草雷門</v>
          </cell>
          <cell r="F242" t="str">
            <v>確定</v>
          </cell>
          <cell r="G242" t="str">
            <v>小菅</v>
          </cell>
          <cell r="H242">
            <v>37237</v>
          </cell>
          <cell r="I242" t="str">
            <v>確定</v>
          </cell>
          <cell r="J242">
            <v>37231</v>
          </cell>
          <cell r="K242">
            <v>0.625</v>
          </cell>
          <cell r="L242">
            <v>0</v>
          </cell>
          <cell r="M242">
            <v>0</v>
          </cell>
          <cell r="N242" t="str">
            <v>111-0032</v>
          </cell>
          <cell r="O242" t="str">
            <v>東京都台東区浅草１－２－1</v>
          </cell>
          <cell r="P242" t="str">
            <v>確定１１月9日</v>
          </cell>
          <cell r="Q242" t="str">
            <v>浅草プラザビル２階・３階</v>
          </cell>
          <cell r="R242" t="str">
            <v>確定１１月9日</v>
          </cell>
          <cell r="S242" t="str">
            <v>営団浅草</v>
          </cell>
          <cell r="T242" t="str">
            <v>浅草</v>
          </cell>
          <cell r="U242">
            <v>1</v>
          </cell>
          <cell r="V242">
            <v>162.72</v>
          </cell>
          <cell r="W242" t="str">
            <v>確定</v>
          </cell>
          <cell r="X242">
            <v>2</v>
          </cell>
          <cell r="Y242" t="str">
            <v>年中無休</v>
          </cell>
          <cell r="Z242" t="str">
            <v>平日17:00～3:00　金、祝祭前日17：00～5：00　土16：00～5：00　日、祝祭日16：00～3：00</v>
          </cell>
          <cell r="AA242" t="str">
            <v>03-5830-4977</v>
          </cell>
          <cell r="AB242" t="str">
            <v>03-5830-4978</v>
          </cell>
          <cell r="AC242" t="str">
            <v>03-3841-0650</v>
          </cell>
          <cell r="AD242">
            <v>28000</v>
          </cell>
          <cell r="AE242" t="str">
            <v>㈱浅草プラザビル</v>
          </cell>
          <cell r="AF242">
            <v>164.2</v>
          </cell>
          <cell r="AG242">
            <v>303</v>
          </cell>
          <cell r="AH242" t="str">
            <v>確定</v>
          </cell>
          <cell r="AI242">
            <v>0</v>
          </cell>
          <cell r="AJ242" t="str">
            <v>あり</v>
          </cell>
          <cell r="AK242">
            <v>4</v>
          </cell>
          <cell r="AL242" t="str">
            <v>Ａ＋Ｂ</v>
          </cell>
          <cell r="AM242">
            <v>21</v>
          </cell>
          <cell r="AN242">
            <v>22</v>
          </cell>
          <cell r="AO242">
            <v>24</v>
          </cell>
          <cell r="AP242">
            <v>12</v>
          </cell>
          <cell r="AQ242">
            <v>0</v>
          </cell>
          <cell r="AR242">
            <v>0</v>
          </cell>
          <cell r="AS242">
            <v>0</v>
          </cell>
          <cell r="AT242">
            <v>0</v>
          </cell>
          <cell r="AU242">
            <v>0</v>
          </cell>
          <cell r="AV242">
            <v>0</v>
          </cell>
          <cell r="AW242">
            <v>176</v>
          </cell>
          <cell r="AX242">
            <v>2</v>
          </cell>
          <cell r="AY242">
            <v>2</v>
          </cell>
          <cell r="AZ242">
            <v>1</v>
          </cell>
          <cell r="BA242">
            <v>0</v>
          </cell>
          <cell r="BB242">
            <v>0</v>
          </cell>
          <cell r="BC242">
            <v>0</v>
          </cell>
          <cell r="BD242">
            <v>0</v>
          </cell>
          <cell r="BE242">
            <v>0</v>
          </cell>
          <cell r="BF242" t="str">
            <v>既存</v>
          </cell>
        </row>
        <row r="243">
          <cell r="A243">
            <v>242</v>
          </cell>
          <cell r="B243" t="str">
            <v>確定</v>
          </cell>
          <cell r="C243" t="str">
            <v>新規</v>
          </cell>
          <cell r="D243" t="str">
            <v>和民</v>
          </cell>
          <cell r="E243" t="str">
            <v>板橋西口駅前</v>
          </cell>
          <cell r="F243" t="str">
            <v>確定</v>
          </cell>
          <cell r="G243" t="str">
            <v>町山</v>
          </cell>
          <cell r="H243">
            <v>37240</v>
          </cell>
          <cell r="I243" t="str">
            <v>確定</v>
          </cell>
          <cell r="J243">
            <v>37234</v>
          </cell>
          <cell r="K243">
            <v>0.625</v>
          </cell>
          <cell r="L243">
            <v>0</v>
          </cell>
          <cell r="M243">
            <v>0</v>
          </cell>
          <cell r="N243" t="str">
            <v>173-0004</v>
          </cell>
          <cell r="O243" t="str">
            <v>東京都板橋区板橋1-55-16</v>
          </cell>
          <cell r="P243" t="str">
            <v>確定１１月17日</v>
          </cell>
          <cell r="Q243" t="str">
            <v>板橋ビュークロッシング３階</v>
          </cell>
          <cell r="R243" t="str">
            <v>確定１１月17日</v>
          </cell>
          <cell r="S243" t="str">
            <v>JR埼京線</v>
          </cell>
          <cell r="T243" t="str">
            <v>板橋</v>
          </cell>
          <cell r="U243">
            <v>0</v>
          </cell>
          <cell r="V243">
            <v>100.59</v>
          </cell>
          <cell r="W243" t="str">
            <v>確定</v>
          </cell>
          <cell r="X243">
            <v>1</v>
          </cell>
          <cell r="Y243" t="str">
            <v>年中無休</v>
          </cell>
          <cell r="Z243" t="str">
            <v>17:00～翌日3:00　金土曜及び祝祭日の前日は5:00迄</v>
          </cell>
          <cell r="AA243" t="str">
            <v>03-5943-9555</v>
          </cell>
          <cell r="AB243" t="str">
            <v>03-5943-9556</v>
          </cell>
          <cell r="AC243" t="str">
            <v>03-3964-8327</v>
          </cell>
          <cell r="AD243">
            <v>15000</v>
          </cell>
          <cell r="AE243" t="str">
            <v>丸紅不動産（株）</v>
          </cell>
          <cell r="AF243">
            <v>100.8</v>
          </cell>
          <cell r="AG243">
            <v>189</v>
          </cell>
          <cell r="AH243" t="str">
            <v>確定</v>
          </cell>
          <cell r="AI243">
            <v>0</v>
          </cell>
          <cell r="AJ243" t="str">
            <v>あり</v>
          </cell>
          <cell r="AK243">
            <v>3</v>
          </cell>
          <cell r="AL243" t="str">
            <v>Ａ＋Ｂ＋Ｃ</v>
          </cell>
          <cell r="AM243">
            <v>12</v>
          </cell>
          <cell r="AN243">
            <v>14</v>
          </cell>
          <cell r="AO243">
            <v>14</v>
          </cell>
          <cell r="AP243">
            <v>0</v>
          </cell>
          <cell r="AQ243">
            <v>0</v>
          </cell>
          <cell r="AR243">
            <v>0</v>
          </cell>
          <cell r="AS243">
            <v>0</v>
          </cell>
          <cell r="AT243">
            <v>0</v>
          </cell>
          <cell r="AU243">
            <v>0</v>
          </cell>
          <cell r="AV243">
            <v>0</v>
          </cell>
          <cell r="AW243">
            <v>68</v>
          </cell>
          <cell r="AX243">
            <v>1</v>
          </cell>
          <cell r="AY243">
            <v>1</v>
          </cell>
          <cell r="AZ243">
            <v>1</v>
          </cell>
          <cell r="BA243">
            <v>0</v>
          </cell>
          <cell r="BB243">
            <v>0</v>
          </cell>
          <cell r="BC243">
            <v>0</v>
          </cell>
          <cell r="BD243">
            <v>0</v>
          </cell>
          <cell r="BE243">
            <v>0</v>
          </cell>
          <cell r="BF243" t="str">
            <v>新築</v>
          </cell>
        </row>
        <row r="244">
          <cell r="A244">
            <v>243</v>
          </cell>
          <cell r="B244" t="str">
            <v>確定</v>
          </cell>
          <cell r="C244" t="str">
            <v>新規</v>
          </cell>
          <cell r="D244" t="str">
            <v>和民</v>
          </cell>
          <cell r="E244" t="str">
            <v>西武久米川</v>
          </cell>
          <cell r="F244" t="str">
            <v>確定</v>
          </cell>
          <cell r="G244" t="str">
            <v>町山</v>
          </cell>
          <cell r="H244">
            <v>37231</v>
          </cell>
          <cell r="I244" t="str">
            <v>確定</v>
          </cell>
          <cell r="J244">
            <v>37225</v>
          </cell>
          <cell r="K244">
            <v>0.625</v>
          </cell>
          <cell r="L244">
            <v>0</v>
          </cell>
          <cell r="M244">
            <v>0</v>
          </cell>
          <cell r="N244" t="str">
            <v>189-0013</v>
          </cell>
          <cell r="O244" t="str">
            <v>東京都東村山市栄町２－２０－２９</v>
          </cell>
          <cell r="P244" t="str">
            <v>確定１１月8日</v>
          </cell>
          <cell r="Q244">
            <v>0</v>
          </cell>
          <cell r="R244" t="str">
            <v>確定１１月8日</v>
          </cell>
          <cell r="S244" t="str">
            <v>西武新宿線</v>
          </cell>
          <cell r="T244" t="str">
            <v>久米川</v>
          </cell>
          <cell r="U244">
            <v>3</v>
          </cell>
          <cell r="V244">
            <v>65.7</v>
          </cell>
          <cell r="W244" t="str">
            <v>確定</v>
          </cell>
          <cell r="X244">
            <v>2</v>
          </cell>
          <cell r="Y244" t="str">
            <v>年中無休</v>
          </cell>
          <cell r="Z244" t="str">
            <v>17:00～翌日3:00　金土曜及び祝祭日の前日は5:00迄</v>
          </cell>
          <cell r="AA244" t="str">
            <v>042-390-4351</v>
          </cell>
          <cell r="AB244" t="str">
            <v>042-390-4352</v>
          </cell>
          <cell r="AC244" t="str">
            <v>042-396-8956</v>
          </cell>
          <cell r="AD244">
            <v>12500</v>
          </cell>
          <cell r="AE244" t="str">
            <v>(有)タチバナ興業　宮三商事(有)</v>
          </cell>
          <cell r="AF244">
            <v>62.77</v>
          </cell>
          <cell r="AG244">
            <v>117</v>
          </cell>
          <cell r="AH244" t="str">
            <v>確定</v>
          </cell>
          <cell r="AI244">
            <v>0</v>
          </cell>
          <cell r="AJ244" t="str">
            <v>なし</v>
          </cell>
          <cell r="AK244">
            <v>3</v>
          </cell>
          <cell r="AL244" t="str">
            <v>Ａ＋Ｂ</v>
          </cell>
          <cell r="AM244">
            <v>14</v>
          </cell>
          <cell r="AN244">
            <v>18</v>
          </cell>
          <cell r="AO244">
            <v>0</v>
          </cell>
          <cell r="AP244">
            <v>0</v>
          </cell>
          <cell r="AQ244">
            <v>0</v>
          </cell>
          <cell r="AR244">
            <v>0</v>
          </cell>
          <cell r="AS244">
            <v>0</v>
          </cell>
          <cell r="AT244">
            <v>0</v>
          </cell>
          <cell r="AU244">
            <v>0</v>
          </cell>
          <cell r="AV244">
            <v>0</v>
          </cell>
          <cell r="AW244">
            <v>58</v>
          </cell>
          <cell r="AX244">
            <v>2</v>
          </cell>
          <cell r="AY244">
            <v>2</v>
          </cell>
          <cell r="AZ244">
            <v>1</v>
          </cell>
          <cell r="BA244">
            <v>0</v>
          </cell>
          <cell r="BB244">
            <v>0</v>
          </cell>
          <cell r="BC244">
            <v>0</v>
          </cell>
          <cell r="BD244">
            <v>0</v>
          </cell>
          <cell r="BE244">
            <v>0</v>
          </cell>
          <cell r="BF244" t="str">
            <v>既存</v>
          </cell>
        </row>
        <row r="245">
          <cell r="A245">
            <v>244</v>
          </cell>
          <cell r="B245" t="str">
            <v>確定</v>
          </cell>
          <cell r="C245" t="str">
            <v>新規</v>
          </cell>
          <cell r="D245" t="str">
            <v>和民</v>
          </cell>
          <cell r="E245" t="str">
            <v>新所沢西口</v>
          </cell>
          <cell r="F245" t="str">
            <v>確定</v>
          </cell>
          <cell r="G245" t="str">
            <v>日比</v>
          </cell>
          <cell r="H245" t="str">
            <v>3月18日</v>
          </cell>
          <cell r="I245" t="str">
            <v>確定</v>
          </cell>
          <cell r="J245" t="str">
            <v>3月12日</v>
          </cell>
          <cell r="K245">
            <v>0.625</v>
          </cell>
          <cell r="L245">
            <v>0</v>
          </cell>
          <cell r="M245">
            <v>0</v>
          </cell>
          <cell r="N245" t="str">
            <v>359-1111</v>
          </cell>
          <cell r="O245" t="str">
            <v>埼玉県所沢市緑町1-1-11</v>
          </cell>
          <cell r="P245" t="str">
            <v>確定</v>
          </cell>
          <cell r="Q245" t="str">
            <v>新所沢グリーンハイツ西武ショッピングプラザＢ1階</v>
          </cell>
          <cell r="R245" t="str">
            <v>確定</v>
          </cell>
          <cell r="S245" t="str">
            <v>西武新宿</v>
          </cell>
          <cell r="T245" t="str">
            <v>新所沢</v>
          </cell>
          <cell r="U245">
            <v>1</v>
          </cell>
          <cell r="V245">
            <v>91.7</v>
          </cell>
          <cell r="W245" t="str">
            <v>確定</v>
          </cell>
          <cell r="X245">
            <v>1</v>
          </cell>
          <cell r="Y245" t="str">
            <v>年中無休</v>
          </cell>
          <cell r="Z245" t="str">
            <v>17:00～翌日3:00　金土曜及び祝祭日の前日は5:00迄</v>
          </cell>
          <cell r="AA245" t="str">
            <v>042-929-8605</v>
          </cell>
          <cell r="AB245" t="str">
            <v>042-929-8606</v>
          </cell>
          <cell r="AC245" t="str">
            <v>042-921-8609</v>
          </cell>
          <cell r="AD245">
            <v>13500</v>
          </cell>
          <cell r="AE245" t="str">
            <v>西武商事</v>
          </cell>
          <cell r="AF245">
            <v>81.2</v>
          </cell>
          <cell r="AG245">
            <v>160</v>
          </cell>
          <cell r="AH245" t="str">
            <v>確定</v>
          </cell>
          <cell r="AI245">
            <v>0</v>
          </cell>
          <cell r="AJ245" t="str">
            <v>あり</v>
          </cell>
          <cell r="AK245">
            <v>2</v>
          </cell>
          <cell r="AL245" t="str">
            <v>Ａ＋Ｂ</v>
          </cell>
          <cell r="AM245">
            <v>20</v>
          </cell>
          <cell r="AN245">
            <v>22</v>
          </cell>
          <cell r="AO245">
            <v>0</v>
          </cell>
          <cell r="AP245">
            <v>0</v>
          </cell>
          <cell r="AQ245">
            <v>0</v>
          </cell>
          <cell r="AR245">
            <v>0</v>
          </cell>
          <cell r="AS245">
            <v>0</v>
          </cell>
          <cell r="AT245">
            <v>0</v>
          </cell>
          <cell r="AU245">
            <v>0</v>
          </cell>
          <cell r="AV245">
            <v>0</v>
          </cell>
          <cell r="AW245">
            <v>75</v>
          </cell>
          <cell r="AX245">
            <v>1</v>
          </cell>
          <cell r="AY245">
            <v>1</v>
          </cell>
          <cell r="AZ245">
            <v>1</v>
          </cell>
          <cell r="BA245">
            <v>0</v>
          </cell>
          <cell r="BB245">
            <v>0</v>
          </cell>
          <cell r="BC245">
            <v>0</v>
          </cell>
          <cell r="BD245">
            <v>0</v>
          </cell>
          <cell r="BE245">
            <v>0</v>
          </cell>
          <cell r="BF245" t="str">
            <v>既存</v>
          </cell>
        </row>
        <row r="246">
          <cell r="A246">
            <v>245</v>
          </cell>
          <cell r="B246" t="str">
            <v>確定</v>
          </cell>
          <cell r="C246" t="str">
            <v>新規</v>
          </cell>
          <cell r="D246" t="str">
            <v>和民</v>
          </cell>
          <cell r="E246" t="str">
            <v>お茶の水駅前</v>
          </cell>
          <cell r="F246" t="str">
            <v>確定</v>
          </cell>
          <cell r="G246" t="str">
            <v>藤井</v>
          </cell>
          <cell r="H246">
            <v>37240</v>
          </cell>
          <cell r="I246" t="str">
            <v>確定</v>
          </cell>
          <cell r="J246">
            <v>37234</v>
          </cell>
          <cell r="K246">
            <v>0.625</v>
          </cell>
          <cell r="L246">
            <v>0</v>
          </cell>
          <cell r="M246">
            <v>0</v>
          </cell>
          <cell r="N246" t="str">
            <v>101-0062</v>
          </cell>
          <cell r="O246" t="str">
            <v>東京都千代田区神田駿河台２－１－３０</v>
          </cell>
          <cell r="P246" t="str">
            <v>確定１１月17日</v>
          </cell>
          <cell r="Q246" t="str">
            <v>フジビル３・４・５・６階</v>
          </cell>
          <cell r="R246" t="str">
            <v>確定１１月17日</v>
          </cell>
          <cell r="S246" t="str">
            <v>JR中央線</v>
          </cell>
          <cell r="T246" t="str">
            <v>お茶の水</v>
          </cell>
          <cell r="U246">
            <v>2</v>
          </cell>
          <cell r="V246">
            <v>125.11</v>
          </cell>
          <cell r="W246" t="str">
            <v>確定</v>
          </cell>
          <cell r="X246">
            <v>4</v>
          </cell>
          <cell r="Y246" t="str">
            <v>年中無休</v>
          </cell>
          <cell r="Z246" t="str">
            <v>17:00～翌日3:00　金土曜及び祝祭日の前日は5:00迄</v>
          </cell>
          <cell r="AA246" t="str">
            <v>03-5217-3401</v>
          </cell>
          <cell r="AB246" t="str">
            <v>03-5217-3402</v>
          </cell>
          <cell r="AC246" t="str">
            <v>03-5281-1616</v>
          </cell>
          <cell r="AD246">
            <v>24000</v>
          </cell>
          <cell r="AE246" t="str">
            <v>㈱山福</v>
          </cell>
          <cell r="AF246">
            <v>97.98</v>
          </cell>
          <cell r="AG246">
            <v>202</v>
          </cell>
          <cell r="AH246" t="str">
            <v>確定</v>
          </cell>
          <cell r="AI246">
            <v>0</v>
          </cell>
          <cell r="AJ246" t="str">
            <v>あり</v>
          </cell>
          <cell r="AK246">
            <v>4</v>
          </cell>
          <cell r="AL246" t="str">
            <v>Ａ＋Ｂ</v>
          </cell>
          <cell r="AM246">
            <v>21</v>
          </cell>
          <cell r="AN246">
            <v>21</v>
          </cell>
          <cell r="AO246">
            <v>11</v>
          </cell>
          <cell r="AP246">
            <v>14</v>
          </cell>
          <cell r="AQ246">
            <v>0</v>
          </cell>
          <cell r="AR246">
            <v>0</v>
          </cell>
          <cell r="AS246">
            <v>0</v>
          </cell>
          <cell r="AT246">
            <v>0</v>
          </cell>
          <cell r="AU246">
            <v>0</v>
          </cell>
          <cell r="AV246">
            <v>0</v>
          </cell>
          <cell r="AW246">
            <v>71</v>
          </cell>
          <cell r="AX246">
            <v>3</v>
          </cell>
          <cell r="AY246">
            <v>3</v>
          </cell>
          <cell r="AZ246">
            <v>1</v>
          </cell>
          <cell r="BA246">
            <v>0</v>
          </cell>
          <cell r="BB246">
            <v>0</v>
          </cell>
          <cell r="BC246">
            <v>0</v>
          </cell>
          <cell r="BD246">
            <v>0</v>
          </cell>
          <cell r="BE246">
            <v>0</v>
          </cell>
          <cell r="BF246" t="str">
            <v>既存</v>
          </cell>
        </row>
        <row r="247">
          <cell r="A247">
            <v>246</v>
          </cell>
          <cell r="B247" t="str">
            <v>確定</v>
          </cell>
          <cell r="C247" t="str">
            <v>新規</v>
          </cell>
          <cell r="D247" t="str">
            <v>和民</v>
          </cell>
          <cell r="E247" t="str">
            <v>菊川駅前</v>
          </cell>
          <cell r="F247" t="str">
            <v>確定</v>
          </cell>
          <cell r="G247" t="str">
            <v>小菅</v>
          </cell>
          <cell r="H247">
            <v>37250</v>
          </cell>
          <cell r="I247" t="str">
            <v>確定</v>
          </cell>
          <cell r="J247">
            <v>37244</v>
          </cell>
          <cell r="K247">
            <v>0.625</v>
          </cell>
          <cell r="L247">
            <v>0</v>
          </cell>
          <cell r="M247">
            <v>0</v>
          </cell>
          <cell r="N247" t="str">
            <v>130-0024</v>
          </cell>
          <cell r="O247" t="str">
            <v>墨田区菊川3-8-4</v>
          </cell>
          <cell r="P247" t="str">
            <v>確定１１月15日</v>
          </cell>
          <cell r="Q247" t="str">
            <v>菊川岡部ビル１・２階</v>
          </cell>
          <cell r="R247" t="str">
            <v>変更</v>
          </cell>
          <cell r="S247" t="str">
            <v>都営新宿</v>
          </cell>
          <cell r="T247" t="str">
            <v>菊川</v>
          </cell>
          <cell r="U247">
            <v>0</v>
          </cell>
          <cell r="V247">
            <v>90</v>
          </cell>
          <cell r="W247" t="str">
            <v>確定</v>
          </cell>
          <cell r="X247">
            <v>2</v>
          </cell>
          <cell r="Y247" t="str">
            <v>年中無休</v>
          </cell>
          <cell r="Z247" t="str">
            <v>17:00～翌日3:00　金土曜及び祝祭日の前日は5:00迄</v>
          </cell>
          <cell r="AA247" t="str">
            <v>03-5638-2588</v>
          </cell>
          <cell r="AB247" t="str">
            <v>03-5638-2589</v>
          </cell>
          <cell r="AC247" t="str">
            <v>03-3633-9433</v>
          </cell>
          <cell r="AD247">
            <v>18000</v>
          </cell>
          <cell r="AE247" t="str">
            <v>岡部昌代他</v>
          </cell>
          <cell r="AF247">
            <v>83.76</v>
          </cell>
          <cell r="AG247">
            <v>170</v>
          </cell>
          <cell r="AH247" t="str">
            <v>確定</v>
          </cell>
          <cell r="AI247">
            <v>0</v>
          </cell>
          <cell r="AJ247" t="str">
            <v>あり</v>
          </cell>
          <cell r="AK247">
            <v>2</v>
          </cell>
          <cell r="AL247" t="str">
            <v>Ａ＋Ｂ</v>
          </cell>
          <cell r="AM247">
            <v>18</v>
          </cell>
          <cell r="AN247">
            <v>18</v>
          </cell>
          <cell r="AO247">
            <v>0</v>
          </cell>
          <cell r="AP247">
            <v>0</v>
          </cell>
          <cell r="AQ247">
            <v>0</v>
          </cell>
          <cell r="AR247">
            <v>0</v>
          </cell>
          <cell r="AS247">
            <v>0</v>
          </cell>
          <cell r="AT247">
            <v>0</v>
          </cell>
          <cell r="AU247">
            <v>0</v>
          </cell>
          <cell r="AV247">
            <v>0</v>
          </cell>
          <cell r="AW247">
            <v>72</v>
          </cell>
          <cell r="AX247">
            <v>2</v>
          </cell>
          <cell r="AY247">
            <v>1</v>
          </cell>
          <cell r="AZ247">
            <v>1</v>
          </cell>
          <cell r="BA247">
            <v>0</v>
          </cell>
          <cell r="BB247">
            <v>0</v>
          </cell>
          <cell r="BC247">
            <v>0</v>
          </cell>
          <cell r="BD247">
            <v>0</v>
          </cell>
          <cell r="BE247">
            <v>0</v>
          </cell>
          <cell r="BF247" t="str">
            <v>新築</v>
          </cell>
        </row>
        <row r="248">
          <cell r="A248">
            <v>247</v>
          </cell>
          <cell r="B248" t="str">
            <v>確定</v>
          </cell>
          <cell r="C248" t="str">
            <v>新規</v>
          </cell>
          <cell r="D248" t="str">
            <v>和み亭</v>
          </cell>
          <cell r="E248" t="str">
            <v>越谷南町</v>
          </cell>
          <cell r="F248" t="str">
            <v>確定</v>
          </cell>
          <cell r="G248" t="str">
            <v>日比</v>
          </cell>
          <cell r="H248" t="str">
            <v>3月20日</v>
          </cell>
          <cell r="I248" t="str">
            <v>確定</v>
          </cell>
          <cell r="J248" t="str">
            <v>3月6日</v>
          </cell>
          <cell r="K248">
            <v>0.625</v>
          </cell>
          <cell r="L248">
            <v>0</v>
          </cell>
          <cell r="M248">
            <v>0</v>
          </cell>
          <cell r="N248" t="str">
            <v>343-0832</v>
          </cell>
          <cell r="O248" t="str">
            <v>埼玉県越谷市南町3-10-24</v>
          </cell>
          <cell r="P248" t="str">
            <v>確定2月4日</v>
          </cell>
          <cell r="Q248" t="str">
            <v>ビル名なし</v>
          </cell>
          <cell r="R248" t="str">
            <v>確定</v>
          </cell>
          <cell r="S248" t="str">
            <v>東武伊勢崎線</v>
          </cell>
          <cell r="T248" t="str">
            <v>新田（しんでん）</v>
          </cell>
          <cell r="U248">
            <v>15</v>
          </cell>
          <cell r="V248">
            <v>408.52</v>
          </cell>
          <cell r="W248" t="str">
            <v>確定</v>
          </cell>
          <cell r="X248">
            <v>1</v>
          </cell>
          <cell r="Y248" t="str">
            <v>年中無休</v>
          </cell>
          <cell r="Z248" t="str">
            <v>11:30～翌日2:00</v>
          </cell>
          <cell r="AA248" t="str">
            <v>048-990-8580</v>
          </cell>
          <cell r="AB248" t="str">
            <v>048-990-8586</v>
          </cell>
          <cell r="AC248" t="str">
            <v>048－986－4630</v>
          </cell>
          <cell r="AD248">
            <v>12000</v>
          </cell>
          <cell r="AE248" t="str">
            <v>大熊　せい</v>
          </cell>
          <cell r="AF248">
            <v>79.08</v>
          </cell>
          <cell r="AG248">
            <v>115</v>
          </cell>
          <cell r="AH248" t="str">
            <v>確定</v>
          </cell>
          <cell r="AI248">
            <v>28</v>
          </cell>
          <cell r="AJ248" t="str">
            <v>なし</v>
          </cell>
          <cell r="AK248">
            <v>2</v>
          </cell>
          <cell r="AL248" t="str">
            <v>A＋B</v>
          </cell>
          <cell r="AM248">
            <v>20</v>
          </cell>
          <cell r="AN248">
            <v>14</v>
          </cell>
          <cell r="AO248">
            <v>0</v>
          </cell>
          <cell r="AP248">
            <v>0</v>
          </cell>
          <cell r="AQ248">
            <v>0</v>
          </cell>
          <cell r="AR248">
            <v>0</v>
          </cell>
          <cell r="AS248">
            <v>0</v>
          </cell>
          <cell r="AT248">
            <v>0</v>
          </cell>
          <cell r="AU248">
            <v>0</v>
          </cell>
          <cell r="AV248">
            <v>0</v>
          </cell>
          <cell r="AW248">
            <v>50</v>
          </cell>
          <cell r="AX248">
            <v>1</v>
          </cell>
          <cell r="AY248">
            <v>1</v>
          </cell>
          <cell r="AZ248">
            <v>1</v>
          </cell>
          <cell r="BA248">
            <v>0</v>
          </cell>
          <cell r="BB248">
            <v>0</v>
          </cell>
          <cell r="BC248">
            <v>0</v>
          </cell>
          <cell r="BD248">
            <v>0</v>
          </cell>
          <cell r="BE248">
            <v>0</v>
          </cell>
          <cell r="BF248" t="str">
            <v>新築</v>
          </cell>
        </row>
        <row r="249">
          <cell r="A249">
            <v>248</v>
          </cell>
          <cell r="B249" t="str">
            <v>確定</v>
          </cell>
          <cell r="C249" t="str">
            <v>新規</v>
          </cell>
          <cell r="D249" t="str">
            <v>和み亭</v>
          </cell>
          <cell r="E249" t="str">
            <v>東村山</v>
          </cell>
          <cell r="F249" t="str">
            <v>確定</v>
          </cell>
          <cell r="G249" t="str">
            <v>日比</v>
          </cell>
          <cell r="H249">
            <v>37356</v>
          </cell>
          <cell r="I249" t="str">
            <v>確定</v>
          </cell>
          <cell r="J249">
            <v>37348</v>
          </cell>
          <cell r="K249">
            <v>0.625</v>
          </cell>
          <cell r="L249">
            <v>0</v>
          </cell>
          <cell r="M249">
            <v>0</v>
          </cell>
          <cell r="N249" t="str">
            <v>189-0003</v>
          </cell>
          <cell r="O249" t="str">
            <v>東京都東村山市久米川町4丁目2番５</v>
          </cell>
          <cell r="P249" t="str">
            <v>確定</v>
          </cell>
          <cell r="Q249" t="str">
            <v>ビル名なし</v>
          </cell>
          <cell r="R249" t="str">
            <v>確定</v>
          </cell>
          <cell r="S249" t="str">
            <v>西武線</v>
          </cell>
          <cell r="T249" t="str">
            <v>東村山</v>
          </cell>
          <cell r="U249">
            <v>1</v>
          </cell>
          <cell r="V249">
            <v>359.1</v>
          </cell>
          <cell r="W249" t="str">
            <v>確定</v>
          </cell>
          <cell r="X249">
            <v>1</v>
          </cell>
          <cell r="Y249" t="str">
            <v>年中無休</v>
          </cell>
          <cell r="Z249" t="str">
            <v>11:30～翌日2:00</v>
          </cell>
          <cell r="AA249" t="str">
            <v>042-390-4186</v>
          </cell>
          <cell r="AB249" t="str">
            <v>042-390-4187</v>
          </cell>
          <cell r="AC249" t="str">
            <v>042-396-9375</v>
          </cell>
          <cell r="AD249">
            <v>12000</v>
          </cell>
          <cell r="AE249" t="str">
            <v>有限会社　川孝商事</v>
          </cell>
          <cell r="AF249">
            <v>80</v>
          </cell>
          <cell r="AG249">
            <v>120</v>
          </cell>
          <cell r="AH249" t="str">
            <v>確定</v>
          </cell>
          <cell r="AI249">
            <v>25</v>
          </cell>
          <cell r="AJ249" t="str">
            <v>なし</v>
          </cell>
          <cell r="AK249">
            <v>2</v>
          </cell>
          <cell r="AL249" t="str">
            <v>Ａ＋Ｂ</v>
          </cell>
          <cell r="AM249">
            <v>20</v>
          </cell>
          <cell r="AN249">
            <v>14</v>
          </cell>
          <cell r="AO249">
            <v>0</v>
          </cell>
          <cell r="AP249">
            <v>0</v>
          </cell>
          <cell r="AQ249">
            <v>0</v>
          </cell>
          <cell r="AR249">
            <v>0</v>
          </cell>
          <cell r="AS249">
            <v>0</v>
          </cell>
          <cell r="AT249">
            <v>0</v>
          </cell>
          <cell r="AU249">
            <v>0</v>
          </cell>
          <cell r="AV249">
            <v>0</v>
          </cell>
          <cell r="AW249">
            <v>34</v>
          </cell>
          <cell r="AX249">
            <v>1</v>
          </cell>
          <cell r="AY249">
            <v>1</v>
          </cell>
          <cell r="AZ249">
            <v>1</v>
          </cell>
          <cell r="BA249" t="str">
            <v>東京電力</v>
          </cell>
          <cell r="BB249" t="str">
            <v>水道局</v>
          </cell>
          <cell r="BC249" t="str">
            <v>トモエプロパン</v>
          </cell>
          <cell r="BD249">
            <v>0</v>
          </cell>
          <cell r="BE249">
            <v>0</v>
          </cell>
          <cell r="BF249" t="str">
            <v>新築</v>
          </cell>
        </row>
        <row r="250">
          <cell r="A250">
            <v>249</v>
          </cell>
          <cell r="B250" t="str">
            <v>確定</v>
          </cell>
          <cell r="C250" t="str">
            <v>新規</v>
          </cell>
          <cell r="D250" t="str">
            <v>和民</v>
          </cell>
          <cell r="E250" t="str">
            <v>北久里浜駅前</v>
          </cell>
          <cell r="F250" t="str">
            <v>確定</v>
          </cell>
          <cell r="G250" t="str">
            <v>日比</v>
          </cell>
          <cell r="H250" t="str">
            <v>1月31日</v>
          </cell>
          <cell r="I250" t="str">
            <v>確定</v>
          </cell>
          <cell r="J250" t="str">
            <v>1月25日</v>
          </cell>
          <cell r="K250">
            <v>0.625</v>
          </cell>
          <cell r="L250">
            <v>0</v>
          </cell>
          <cell r="M250">
            <v>0</v>
          </cell>
          <cell r="N250" t="str">
            <v>239-0807</v>
          </cell>
          <cell r="O250" t="str">
            <v>神奈川県横須賀市根岸町3-4-6</v>
          </cell>
          <cell r="P250" t="str">
            <v>確定12月18日</v>
          </cell>
          <cell r="Q250" t="str">
            <v>大成ビル2階</v>
          </cell>
          <cell r="R250" t="str">
            <v>確定</v>
          </cell>
          <cell r="S250" t="str">
            <v>京浜急行</v>
          </cell>
          <cell r="T250" t="str">
            <v>北久里浜</v>
          </cell>
          <cell r="U250">
            <v>2</v>
          </cell>
          <cell r="V250">
            <v>75</v>
          </cell>
          <cell r="W250" t="str">
            <v>確定</v>
          </cell>
          <cell r="X250">
            <v>1</v>
          </cell>
          <cell r="Y250" t="str">
            <v>年中無休</v>
          </cell>
          <cell r="Z250" t="str">
            <v>17:00～翌日3:00　金土曜及び祝祭日の前日は5:00迄</v>
          </cell>
          <cell r="AA250" t="str">
            <v>0468-38-0864</v>
          </cell>
          <cell r="AB250" t="str">
            <v>0468-38-0865</v>
          </cell>
          <cell r="AC250" t="str">
            <v>0468-35-5087</v>
          </cell>
          <cell r="AD250">
            <v>11000</v>
          </cell>
          <cell r="AE250" t="str">
            <v>(有)アビバ</v>
          </cell>
          <cell r="AF250">
            <v>66.67</v>
          </cell>
          <cell r="AG250">
            <v>123</v>
          </cell>
          <cell r="AH250" t="str">
            <v>確定</v>
          </cell>
          <cell r="AI250">
            <v>0</v>
          </cell>
          <cell r="AJ250" t="str">
            <v>なし</v>
          </cell>
          <cell r="AK250">
            <v>1</v>
          </cell>
          <cell r="AL250" t="str">
            <v>A</v>
          </cell>
          <cell r="AM250">
            <v>20</v>
          </cell>
          <cell r="AN250">
            <v>0</v>
          </cell>
          <cell r="AO250">
            <v>0</v>
          </cell>
          <cell r="AP250">
            <v>0</v>
          </cell>
          <cell r="AQ250">
            <v>0</v>
          </cell>
          <cell r="AR250">
            <v>0</v>
          </cell>
          <cell r="AS250">
            <v>0</v>
          </cell>
          <cell r="AT250">
            <v>0</v>
          </cell>
          <cell r="AU250">
            <v>0</v>
          </cell>
          <cell r="AV250">
            <v>0</v>
          </cell>
          <cell r="AW250">
            <v>48</v>
          </cell>
          <cell r="AX250">
            <v>1</v>
          </cell>
          <cell r="AY250">
            <v>1</v>
          </cell>
          <cell r="AZ250">
            <v>1</v>
          </cell>
          <cell r="BA250">
            <v>0</v>
          </cell>
          <cell r="BB250">
            <v>0</v>
          </cell>
          <cell r="BC250">
            <v>0</v>
          </cell>
          <cell r="BD250">
            <v>0</v>
          </cell>
          <cell r="BE250">
            <v>0</v>
          </cell>
          <cell r="BF250" t="str">
            <v>既存</v>
          </cell>
        </row>
        <row r="251">
          <cell r="A251">
            <v>250</v>
          </cell>
          <cell r="B251" t="str">
            <v>確定</v>
          </cell>
          <cell r="C251" t="str">
            <v>新規</v>
          </cell>
          <cell r="D251" t="str">
            <v>和民</v>
          </cell>
          <cell r="E251" t="str">
            <v>相武台前</v>
          </cell>
          <cell r="F251" t="str">
            <v>確定</v>
          </cell>
          <cell r="G251" t="str">
            <v>清水</v>
          </cell>
          <cell r="H251">
            <v>37361</v>
          </cell>
          <cell r="I251" t="str">
            <v>確定</v>
          </cell>
          <cell r="J251">
            <v>37356</v>
          </cell>
          <cell r="K251">
            <v>0.625</v>
          </cell>
          <cell r="L251">
            <v>0</v>
          </cell>
          <cell r="M251">
            <v>0</v>
          </cell>
          <cell r="N251" t="str">
            <v>228-0011</v>
          </cell>
          <cell r="O251" t="str">
            <v>神奈川県座間市相武台１丁目４５１３番地1</v>
          </cell>
          <cell r="P251" t="str">
            <v>確定</v>
          </cell>
          <cell r="Q251" t="str">
            <v>スタープラザ相武台駅前１階</v>
          </cell>
          <cell r="R251" t="str">
            <v>確定</v>
          </cell>
          <cell r="S251" t="str">
            <v>小田急線</v>
          </cell>
          <cell r="T251" t="str">
            <v>相武台前</v>
          </cell>
          <cell r="U251">
            <v>1</v>
          </cell>
          <cell r="V251">
            <v>71.86</v>
          </cell>
          <cell r="W251" t="str">
            <v>確定</v>
          </cell>
          <cell r="X251">
            <v>1</v>
          </cell>
          <cell r="Y251" t="str">
            <v>年中無休</v>
          </cell>
          <cell r="Z251" t="str">
            <v>17:00～翌日3:00　金土曜及び祝祭日の前日は5:00迄</v>
          </cell>
          <cell r="AA251" t="str">
            <v>046-266-6681</v>
          </cell>
          <cell r="AB251" t="str">
            <v>046-266-6682</v>
          </cell>
          <cell r="AC251" t="str">
            <v>046-258-1744</v>
          </cell>
          <cell r="AD251">
            <v>11000</v>
          </cell>
          <cell r="AE251" t="str">
            <v>小俣憲一</v>
          </cell>
          <cell r="AF251">
            <v>73.099999999999994</v>
          </cell>
          <cell r="AG251">
            <v>130</v>
          </cell>
          <cell r="AH251" t="str">
            <v>確定</v>
          </cell>
          <cell r="AI251">
            <v>0</v>
          </cell>
          <cell r="AJ251" t="str">
            <v>なし</v>
          </cell>
          <cell r="AK251">
            <v>3</v>
          </cell>
          <cell r="AL251" t="str">
            <v>A＋B＋C</v>
          </cell>
          <cell r="AM251">
            <v>16</v>
          </cell>
          <cell r="AN251">
            <v>22</v>
          </cell>
          <cell r="AO251">
            <v>12</v>
          </cell>
          <cell r="AP251">
            <v>0</v>
          </cell>
          <cell r="AQ251">
            <v>0</v>
          </cell>
          <cell r="AR251">
            <v>0</v>
          </cell>
          <cell r="AS251">
            <v>0</v>
          </cell>
          <cell r="AT251">
            <v>0</v>
          </cell>
          <cell r="AU251">
            <v>0</v>
          </cell>
          <cell r="AV251">
            <v>0</v>
          </cell>
          <cell r="AW251">
            <v>67</v>
          </cell>
          <cell r="AX251">
            <v>1</v>
          </cell>
          <cell r="AY251">
            <v>1</v>
          </cell>
          <cell r="AZ251">
            <v>1</v>
          </cell>
          <cell r="BA251" t="str">
            <v>小俣</v>
          </cell>
          <cell r="BB251" t="str">
            <v>水道局</v>
          </cell>
          <cell r="BC251" t="str">
            <v>トモエプロパン</v>
          </cell>
          <cell r="BD251">
            <v>0</v>
          </cell>
          <cell r="BE251">
            <v>0</v>
          </cell>
          <cell r="BF251" t="str">
            <v>既存</v>
          </cell>
        </row>
        <row r="252">
          <cell r="A252">
            <v>251</v>
          </cell>
          <cell r="B252" t="str">
            <v>確定</v>
          </cell>
          <cell r="C252" t="str">
            <v>新規</v>
          </cell>
          <cell r="D252" t="str">
            <v>和民</v>
          </cell>
          <cell r="E252" t="str">
            <v>池袋東口</v>
          </cell>
          <cell r="F252" t="str">
            <v>確定</v>
          </cell>
          <cell r="G252" t="str">
            <v>清水</v>
          </cell>
          <cell r="H252" t="str">
            <v>3月31日</v>
          </cell>
          <cell r="I252" t="str">
            <v>確定</v>
          </cell>
          <cell r="J252">
            <v>37341</v>
          </cell>
          <cell r="K252">
            <v>0.625</v>
          </cell>
          <cell r="L252">
            <v>0</v>
          </cell>
          <cell r="M252">
            <v>0</v>
          </cell>
          <cell r="N252" t="str">
            <v>171-0022</v>
          </cell>
          <cell r="O252" t="str">
            <v>東京都豊島区南池袋１－２０－９</v>
          </cell>
          <cell r="P252" t="str">
            <v>確定2月12日</v>
          </cell>
          <cell r="Q252" t="str">
            <v>第1中野ビル５階</v>
          </cell>
          <cell r="R252" t="str">
            <v>確定2月12日</v>
          </cell>
          <cell r="S252" t="str">
            <v>ＪＲ山手線</v>
          </cell>
          <cell r="T252" t="str">
            <v>池袋</v>
          </cell>
          <cell r="U252">
            <v>3</v>
          </cell>
          <cell r="V252">
            <v>68.38</v>
          </cell>
          <cell r="W252" t="str">
            <v>確定</v>
          </cell>
          <cell r="X252">
            <v>1</v>
          </cell>
          <cell r="Y252" t="str">
            <v>年中無休</v>
          </cell>
          <cell r="Z252" t="str">
            <v>17:00～翌日3:00　金土曜及び祝祭日の前日は5:00迄</v>
          </cell>
          <cell r="AA252" t="str">
            <v>03-5953-2125</v>
          </cell>
          <cell r="AB252" t="str">
            <v>03-5953-2126</v>
          </cell>
          <cell r="AC252" t="str">
            <v>03-3980-4175</v>
          </cell>
          <cell r="AD252">
            <v>15000</v>
          </cell>
          <cell r="AE252" t="str">
            <v>東京観光株式会社</v>
          </cell>
          <cell r="AF252">
            <v>62.84</v>
          </cell>
          <cell r="AG252">
            <v>117</v>
          </cell>
          <cell r="AH252" t="str">
            <v>確定</v>
          </cell>
          <cell r="AI252">
            <v>0</v>
          </cell>
          <cell r="AJ252" t="str">
            <v>なし</v>
          </cell>
          <cell r="AK252">
            <v>4</v>
          </cell>
          <cell r="AL252" t="str">
            <v>A＋B+C+D</v>
          </cell>
          <cell r="AM252">
            <v>16</v>
          </cell>
          <cell r="AN252">
            <v>10</v>
          </cell>
          <cell r="AO252">
            <v>10</v>
          </cell>
          <cell r="AP252">
            <v>18</v>
          </cell>
          <cell r="AQ252">
            <v>0</v>
          </cell>
          <cell r="AR252">
            <v>0</v>
          </cell>
          <cell r="AS252">
            <v>0</v>
          </cell>
          <cell r="AT252">
            <v>0</v>
          </cell>
          <cell r="AU252">
            <v>0</v>
          </cell>
          <cell r="AV252">
            <v>0</v>
          </cell>
          <cell r="AW252">
            <v>54</v>
          </cell>
          <cell r="AX252">
            <v>1</v>
          </cell>
          <cell r="AY252">
            <v>1</v>
          </cell>
          <cell r="AZ252">
            <v>1</v>
          </cell>
          <cell r="BA252">
            <v>0</v>
          </cell>
          <cell r="BB252">
            <v>0</v>
          </cell>
          <cell r="BC252">
            <v>0</v>
          </cell>
          <cell r="BD252">
            <v>0</v>
          </cell>
          <cell r="BE252">
            <v>0</v>
          </cell>
          <cell r="BF252" t="str">
            <v>既存</v>
          </cell>
        </row>
        <row r="253">
          <cell r="A253">
            <v>252</v>
          </cell>
          <cell r="B253" t="str">
            <v>確定</v>
          </cell>
          <cell r="C253" t="str">
            <v>新規</v>
          </cell>
          <cell r="D253" t="str">
            <v>和民</v>
          </cell>
          <cell r="E253" t="str">
            <v>南海難波駅前</v>
          </cell>
          <cell r="F253" t="str">
            <v>確定</v>
          </cell>
          <cell r="G253" t="str">
            <v>藤井</v>
          </cell>
          <cell r="H253" t="str">
            <v>1月25日</v>
          </cell>
          <cell r="I253" t="str">
            <v>確定</v>
          </cell>
          <cell r="J253" t="str">
            <v>1月19日</v>
          </cell>
          <cell r="K253">
            <v>0.5</v>
          </cell>
          <cell r="L253">
            <v>0</v>
          </cell>
          <cell r="M253">
            <v>0</v>
          </cell>
          <cell r="N253" t="str">
            <v>542-0075</v>
          </cell>
          <cell r="O253" t="str">
            <v>大阪府大阪市中央区難波千日前12-30</v>
          </cell>
          <cell r="P253" t="str">
            <v>確定１１月15日</v>
          </cell>
          <cell r="Q253" t="str">
            <v>難波長和ビル３Ｆ</v>
          </cell>
          <cell r="R253" t="str">
            <v>確定</v>
          </cell>
          <cell r="S253" t="str">
            <v>南海本</v>
          </cell>
          <cell r="T253" t="str">
            <v>難波</v>
          </cell>
          <cell r="U253">
            <v>1</v>
          </cell>
          <cell r="V253">
            <v>85.24</v>
          </cell>
          <cell r="W253" t="str">
            <v>確定</v>
          </cell>
          <cell r="X253">
            <v>1</v>
          </cell>
          <cell r="Y253" t="str">
            <v>年中無休</v>
          </cell>
          <cell r="Z253" t="str">
            <v>16:00～翌日2:00　金土曜及び祝祭日の前日16：00～翌4:00迄</v>
          </cell>
          <cell r="AA253" t="str">
            <v>06-6644-3605</v>
          </cell>
          <cell r="AB253" t="str">
            <v>06-6644-3606</v>
          </cell>
          <cell r="AC253" t="str">
            <v>06-6644-3604</v>
          </cell>
          <cell r="AD253">
            <v>18000</v>
          </cell>
          <cell r="AE253" t="str">
            <v>長和ビルデイング株式会社</v>
          </cell>
          <cell r="AF253">
            <v>80.599999999999994</v>
          </cell>
          <cell r="AG253">
            <v>158</v>
          </cell>
          <cell r="AH253" t="str">
            <v>確定</v>
          </cell>
          <cell r="AI253">
            <v>0</v>
          </cell>
          <cell r="AJ253" t="str">
            <v>あり</v>
          </cell>
          <cell r="AK253">
            <v>3</v>
          </cell>
          <cell r="AL253" t="str">
            <v>Ａ＋Ｂ＋Ｃ</v>
          </cell>
          <cell r="AM253">
            <v>14</v>
          </cell>
          <cell r="AN253">
            <v>21</v>
          </cell>
          <cell r="AO253">
            <v>16</v>
          </cell>
          <cell r="AP253">
            <v>9</v>
          </cell>
          <cell r="AQ253">
            <v>0</v>
          </cell>
          <cell r="AR253">
            <v>0</v>
          </cell>
          <cell r="AS253">
            <v>0</v>
          </cell>
          <cell r="AT253">
            <v>0</v>
          </cell>
          <cell r="AU253">
            <v>0</v>
          </cell>
          <cell r="AV253">
            <v>0</v>
          </cell>
          <cell r="AW253">
            <v>68</v>
          </cell>
          <cell r="AX253">
            <v>1</v>
          </cell>
          <cell r="AY253">
            <v>1</v>
          </cell>
          <cell r="AZ253">
            <v>1</v>
          </cell>
          <cell r="BA253">
            <v>0</v>
          </cell>
          <cell r="BB253">
            <v>0</v>
          </cell>
          <cell r="BC253">
            <v>0</v>
          </cell>
          <cell r="BD253">
            <v>0</v>
          </cell>
          <cell r="BE253">
            <v>0</v>
          </cell>
          <cell r="BF253" t="str">
            <v>既存</v>
          </cell>
        </row>
        <row r="254">
          <cell r="A254">
            <v>253</v>
          </cell>
          <cell r="B254" t="str">
            <v>確定</v>
          </cell>
          <cell r="C254" t="str">
            <v>新規</v>
          </cell>
          <cell r="D254" t="str">
            <v>和民</v>
          </cell>
          <cell r="E254" t="str">
            <v>宮崎台</v>
          </cell>
          <cell r="F254" t="str">
            <v>確定</v>
          </cell>
          <cell r="G254" t="str">
            <v>清水</v>
          </cell>
          <cell r="H254" t="str">
            <v>3月31日</v>
          </cell>
          <cell r="I254" t="str">
            <v>確定</v>
          </cell>
          <cell r="J254" t="str">
            <v>3月25日</v>
          </cell>
          <cell r="K254">
            <v>0.625</v>
          </cell>
          <cell r="L254">
            <v>0</v>
          </cell>
          <cell r="M254">
            <v>0</v>
          </cell>
          <cell r="N254" t="str">
            <v>216-0033</v>
          </cell>
          <cell r="O254" t="str">
            <v>神奈川県川崎市宮前区宮崎1-8-11</v>
          </cell>
          <cell r="P254" t="str">
            <v>確定2月5日</v>
          </cell>
          <cell r="Q254" t="str">
            <v>ＭＴビル２階</v>
          </cell>
          <cell r="R254" t="str">
            <v>確定2月27日</v>
          </cell>
          <cell r="S254" t="str">
            <v>東急田園都市線</v>
          </cell>
          <cell r="T254" t="str">
            <v>宮崎台</v>
          </cell>
          <cell r="U254">
            <v>1</v>
          </cell>
          <cell r="V254">
            <v>55.11</v>
          </cell>
          <cell r="W254" t="str">
            <v>確定</v>
          </cell>
          <cell r="X254">
            <v>1</v>
          </cell>
          <cell r="Y254" t="str">
            <v>年中無休</v>
          </cell>
          <cell r="Z254" t="str">
            <v>17:00～翌日3:00　金土曜及び祝祭日の前日は5:00迄</v>
          </cell>
          <cell r="AA254" t="str">
            <v>044-860-3061</v>
          </cell>
          <cell r="AB254" t="str">
            <v>044-860-3062</v>
          </cell>
          <cell r="AC254" t="str">
            <v>044-853-3199</v>
          </cell>
          <cell r="AD254">
            <v>10000</v>
          </cell>
          <cell r="AE254" t="str">
            <v>日本ビルド株式会社</v>
          </cell>
          <cell r="AF254">
            <v>52.12</v>
          </cell>
          <cell r="AG254">
            <v>96</v>
          </cell>
          <cell r="AH254" t="str">
            <v>確定</v>
          </cell>
          <cell r="AI254">
            <v>0</v>
          </cell>
          <cell r="AJ254" t="str">
            <v>なし</v>
          </cell>
          <cell r="AK254">
            <v>3</v>
          </cell>
          <cell r="AL254" t="str">
            <v>B+C</v>
          </cell>
          <cell r="AM254">
            <v>11</v>
          </cell>
          <cell r="AN254">
            <v>10</v>
          </cell>
          <cell r="AO254">
            <v>11</v>
          </cell>
          <cell r="AP254">
            <v>0</v>
          </cell>
          <cell r="AQ254">
            <v>0</v>
          </cell>
          <cell r="AR254">
            <v>0</v>
          </cell>
          <cell r="AS254">
            <v>0</v>
          </cell>
          <cell r="AT254">
            <v>0</v>
          </cell>
          <cell r="AU254">
            <v>0</v>
          </cell>
          <cell r="AV254">
            <v>0</v>
          </cell>
          <cell r="AW254">
            <v>32</v>
          </cell>
          <cell r="AX254">
            <v>1</v>
          </cell>
          <cell r="AY254">
            <v>1</v>
          </cell>
          <cell r="AZ254">
            <v>1</v>
          </cell>
          <cell r="BA254">
            <v>0</v>
          </cell>
          <cell r="BB254">
            <v>0</v>
          </cell>
          <cell r="BC254">
            <v>0</v>
          </cell>
          <cell r="BD254">
            <v>0</v>
          </cell>
          <cell r="BE254">
            <v>0</v>
          </cell>
          <cell r="BF254" t="str">
            <v>新築</v>
          </cell>
        </row>
        <row r="255">
          <cell r="A255">
            <v>254</v>
          </cell>
          <cell r="B255" t="str">
            <v>確定</v>
          </cell>
          <cell r="C255" t="str">
            <v>新規</v>
          </cell>
          <cell r="D255" t="str">
            <v>和民</v>
          </cell>
          <cell r="E255" t="str">
            <v>青物横丁駅前</v>
          </cell>
          <cell r="F255" t="str">
            <v>確定</v>
          </cell>
          <cell r="G255" t="str">
            <v>清水</v>
          </cell>
          <cell r="H255" t="str">
            <v>1月29日</v>
          </cell>
          <cell r="I255" t="str">
            <v>確定</v>
          </cell>
          <cell r="J255" t="str">
            <v>1月23日</v>
          </cell>
          <cell r="K255">
            <v>0.625</v>
          </cell>
          <cell r="L255">
            <v>0</v>
          </cell>
          <cell r="M255">
            <v>0</v>
          </cell>
          <cell r="N255" t="str">
            <v>140-0004</v>
          </cell>
          <cell r="O255" t="str">
            <v>東京都品川区南品川３－１－２０</v>
          </cell>
          <cell r="P255" t="str">
            <v>確定12月21日</v>
          </cell>
          <cell r="Q255" t="str">
            <v>青物横丁京急ビル２階</v>
          </cell>
          <cell r="R255" t="str">
            <v>確定</v>
          </cell>
          <cell r="S255" t="str">
            <v>京浜急行</v>
          </cell>
          <cell r="T255" t="str">
            <v>青物横丁</v>
          </cell>
          <cell r="U255">
            <v>0</v>
          </cell>
          <cell r="V255">
            <v>84.69</v>
          </cell>
          <cell r="W255" t="str">
            <v>確定</v>
          </cell>
          <cell r="X255">
            <v>1</v>
          </cell>
          <cell r="Y255" t="str">
            <v>年中無休</v>
          </cell>
          <cell r="Z255" t="str">
            <v>17:00～翌日3:00　金土曜及び祝祭日の前日は5:00迄</v>
          </cell>
          <cell r="AA255" t="str">
            <v>03-5781-7561</v>
          </cell>
          <cell r="AB255" t="str">
            <v>03-5781-7562</v>
          </cell>
          <cell r="AC255" t="str">
            <v>03-3472-6273</v>
          </cell>
          <cell r="AD255">
            <v>16000</v>
          </cell>
          <cell r="AE255" t="str">
            <v>京浜急行電鉄</v>
          </cell>
          <cell r="AF255">
            <v>79.599999999999994</v>
          </cell>
          <cell r="AG255">
            <v>144</v>
          </cell>
          <cell r="AH255" t="str">
            <v>確定</v>
          </cell>
          <cell r="AI255">
            <v>0</v>
          </cell>
          <cell r="AJ255" t="str">
            <v>なし</v>
          </cell>
          <cell r="AK255">
            <v>4</v>
          </cell>
          <cell r="AL255" t="str">
            <v>A</v>
          </cell>
          <cell r="AM255">
            <v>20</v>
          </cell>
          <cell r="AN255">
            <v>15</v>
          </cell>
          <cell r="AO255">
            <v>8</v>
          </cell>
          <cell r="AP255">
            <v>8</v>
          </cell>
          <cell r="AQ255">
            <v>0</v>
          </cell>
          <cell r="AR255">
            <v>0</v>
          </cell>
          <cell r="AS255">
            <v>0</v>
          </cell>
          <cell r="AT255">
            <v>0</v>
          </cell>
          <cell r="AU255">
            <v>0</v>
          </cell>
          <cell r="AV255">
            <v>0</v>
          </cell>
          <cell r="AW255">
            <v>61</v>
          </cell>
          <cell r="AX255">
            <v>1</v>
          </cell>
          <cell r="AY255">
            <v>1</v>
          </cell>
          <cell r="AZ255">
            <v>1</v>
          </cell>
          <cell r="BA255">
            <v>0</v>
          </cell>
          <cell r="BB255">
            <v>0</v>
          </cell>
          <cell r="BC255">
            <v>0</v>
          </cell>
          <cell r="BD255">
            <v>0</v>
          </cell>
          <cell r="BE255">
            <v>0</v>
          </cell>
          <cell r="BF255" t="str">
            <v>新築</v>
          </cell>
        </row>
        <row r="256">
          <cell r="A256">
            <v>255</v>
          </cell>
          <cell r="B256" t="str">
            <v>確定</v>
          </cell>
          <cell r="C256" t="str">
            <v>新規</v>
          </cell>
          <cell r="D256" t="str">
            <v>和民</v>
          </cell>
          <cell r="E256" t="str">
            <v>戸越銀座駅前</v>
          </cell>
          <cell r="F256" t="str">
            <v>確定</v>
          </cell>
          <cell r="G256" t="str">
            <v>日比</v>
          </cell>
          <cell r="H256" t="str">
            <v>2月23日</v>
          </cell>
          <cell r="I256" t="str">
            <v>確定</v>
          </cell>
          <cell r="J256" t="str">
            <v>2月16日</v>
          </cell>
          <cell r="K256">
            <v>0.625</v>
          </cell>
          <cell r="L256">
            <v>0</v>
          </cell>
          <cell r="M256">
            <v>0</v>
          </cell>
          <cell r="N256" t="str">
            <v>142-0051</v>
          </cell>
          <cell r="O256" t="str">
            <v>東京都品川区平塚２－１７－１０</v>
          </cell>
          <cell r="P256" t="str">
            <v>確定1月22日</v>
          </cell>
          <cell r="Q256" t="str">
            <v>太魯閤ビル２・３階</v>
          </cell>
          <cell r="R256" t="str">
            <v>確定1月22日</v>
          </cell>
          <cell r="S256" t="str">
            <v>東急池上</v>
          </cell>
          <cell r="T256" t="str">
            <v>戸越銀座</v>
          </cell>
          <cell r="U256">
            <v>1</v>
          </cell>
          <cell r="V256">
            <v>84.3</v>
          </cell>
          <cell r="W256" t="str">
            <v>確定</v>
          </cell>
          <cell r="X256">
            <v>2</v>
          </cell>
          <cell r="Y256" t="str">
            <v>年中無休</v>
          </cell>
          <cell r="Z256" t="str">
            <v>17:00～翌日3:00　金土曜及び祝祭日の前日は5:00迄</v>
          </cell>
          <cell r="AA256" t="str">
            <v>03-5788-4533</v>
          </cell>
          <cell r="AB256" t="str">
            <v>03-5788-4534</v>
          </cell>
          <cell r="AC256" t="str">
            <v>03-3785-5891</v>
          </cell>
          <cell r="AD256">
            <v>14000</v>
          </cell>
          <cell r="AE256" t="str">
            <v>曽敏延・坂田篤子</v>
          </cell>
          <cell r="AF256">
            <v>78.19</v>
          </cell>
          <cell r="AG256">
            <v>144</v>
          </cell>
          <cell r="AH256" t="str">
            <v>確定</v>
          </cell>
          <cell r="AI256">
            <v>0</v>
          </cell>
          <cell r="AJ256" t="str">
            <v>なし</v>
          </cell>
          <cell r="AK256">
            <v>4</v>
          </cell>
          <cell r="AL256" t="str">
            <v>A＋B＋C</v>
          </cell>
          <cell r="AM256">
            <v>17</v>
          </cell>
          <cell r="AN256">
            <v>12</v>
          </cell>
          <cell r="AO256">
            <v>11</v>
          </cell>
          <cell r="AP256">
            <v>20</v>
          </cell>
          <cell r="AQ256">
            <v>0</v>
          </cell>
          <cell r="AR256">
            <v>0</v>
          </cell>
          <cell r="AS256">
            <v>0</v>
          </cell>
          <cell r="AT256">
            <v>0</v>
          </cell>
          <cell r="AU256">
            <v>0</v>
          </cell>
          <cell r="AV256">
            <v>0</v>
          </cell>
          <cell r="AW256">
            <v>60</v>
          </cell>
          <cell r="AX256">
            <v>2</v>
          </cell>
          <cell r="AY256">
            <v>1</v>
          </cell>
          <cell r="AZ256">
            <v>1</v>
          </cell>
          <cell r="BA256">
            <v>0</v>
          </cell>
          <cell r="BB256">
            <v>0</v>
          </cell>
          <cell r="BC256">
            <v>0</v>
          </cell>
          <cell r="BD256">
            <v>0</v>
          </cell>
          <cell r="BE256">
            <v>0</v>
          </cell>
          <cell r="BF256" t="str">
            <v>新築</v>
          </cell>
        </row>
        <row r="257">
          <cell r="A257">
            <v>256</v>
          </cell>
          <cell r="B257" t="str">
            <v>確定</v>
          </cell>
          <cell r="C257" t="str">
            <v>新規</v>
          </cell>
          <cell r="D257" t="str">
            <v>和民</v>
          </cell>
          <cell r="E257" t="str">
            <v>大森山王口</v>
          </cell>
          <cell r="F257" t="str">
            <v>確定</v>
          </cell>
          <cell r="G257" t="str">
            <v>藤井</v>
          </cell>
          <cell r="H257" t="str">
            <v>2月28日</v>
          </cell>
          <cell r="I257" t="str">
            <v>確定</v>
          </cell>
          <cell r="J257" t="str">
            <v>2月22日</v>
          </cell>
          <cell r="K257">
            <v>0.625</v>
          </cell>
          <cell r="L257">
            <v>0</v>
          </cell>
          <cell r="M257">
            <v>0</v>
          </cell>
          <cell r="N257" t="str">
            <v>143-0023</v>
          </cell>
          <cell r="O257" t="str">
            <v>東京都大田区山王2-1-6</v>
          </cell>
          <cell r="P257" t="str">
            <v>確定1月17日</v>
          </cell>
          <cell r="Q257" t="str">
            <v>キャビックビル2階</v>
          </cell>
          <cell r="R257" t="str">
            <v>確定1月17日</v>
          </cell>
          <cell r="S257" t="str">
            <v>JR京浜東北</v>
          </cell>
          <cell r="T257" t="str">
            <v>大森</v>
          </cell>
          <cell r="U257">
            <v>1</v>
          </cell>
          <cell r="V257">
            <v>65.849999999999994</v>
          </cell>
          <cell r="W257" t="str">
            <v>確定</v>
          </cell>
          <cell r="X257">
            <v>1</v>
          </cell>
          <cell r="Y257" t="str">
            <v>年中無休</v>
          </cell>
          <cell r="Z257" t="str">
            <v>17:00～翌日3:00　金土曜及び祝祭日の前日は5:00迄</v>
          </cell>
          <cell r="AA257" t="str">
            <v>03-5718-8131</v>
          </cell>
          <cell r="AB257" t="str">
            <v>03-5718-8132</v>
          </cell>
          <cell r="AC257" t="str">
            <v>03-5709-4550</v>
          </cell>
          <cell r="AD257">
            <v>13000</v>
          </cell>
          <cell r="AE257" t="str">
            <v>下川浩　下川有司</v>
          </cell>
          <cell r="AF257">
            <v>65.400000000000006</v>
          </cell>
          <cell r="AG257">
            <v>122</v>
          </cell>
          <cell r="AH257" t="str">
            <v>確定</v>
          </cell>
          <cell r="AI257">
            <v>0</v>
          </cell>
          <cell r="AJ257" t="str">
            <v>なし</v>
          </cell>
          <cell r="AK257">
            <v>3</v>
          </cell>
          <cell r="AL257" t="str">
            <v>A＋B＋C</v>
          </cell>
          <cell r="AM257">
            <v>16</v>
          </cell>
          <cell r="AN257">
            <v>12</v>
          </cell>
          <cell r="AO257">
            <v>15</v>
          </cell>
          <cell r="AP257">
            <v>0</v>
          </cell>
          <cell r="AQ257">
            <v>0</v>
          </cell>
          <cell r="AR257">
            <v>0</v>
          </cell>
          <cell r="AS257">
            <v>0</v>
          </cell>
          <cell r="AT257">
            <v>0</v>
          </cell>
          <cell r="AU257">
            <v>0</v>
          </cell>
          <cell r="AV257">
            <v>0</v>
          </cell>
          <cell r="AW257">
            <v>59</v>
          </cell>
          <cell r="AX257">
            <v>1</v>
          </cell>
          <cell r="AY257">
            <v>1</v>
          </cell>
          <cell r="AZ257">
            <v>1</v>
          </cell>
          <cell r="BA257">
            <v>0</v>
          </cell>
          <cell r="BB257">
            <v>0</v>
          </cell>
          <cell r="BC257">
            <v>0</v>
          </cell>
          <cell r="BD257">
            <v>0</v>
          </cell>
          <cell r="BE257">
            <v>0</v>
          </cell>
          <cell r="BF257" t="str">
            <v>既存</v>
          </cell>
        </row>
        <row r="258">
          <cell r="A258">
            <v>257</v>
          </cell>
          <cell r="B258" t="str">
            <v>確定</v>
          </cell>
          <cell r="C258" t="str">
            <v>新規</v>
          </cell>
          <cell r="D258" t="str">
            <v>和民</v>
          </cell>
          <cell r="E258" t="str">
            <v>中山南口</v>
          </cell>
          <cell r="F258" t="str">
            <v>確定</v>
          </cell>
          <cell r="G258" t="str">
            <v>日比</v>
          </cell>
          <cell r="H258" t="str">
            <v>3月15日</v>
          </cell>
          <cell r="I258" t="str">
            <v>確定</v>
          </cell>
          <cell r="J258" t="str">
            <v>3月9日</v>
          </cell>
          <cell r="K258">
            <v>0.625</v>
          </cell>
          <cell r="L258">
            <v>0</v>
          </cell>
          <cell r="M258">
            <v>0</v>
          </cell>
          <cell r="N258" t="str">
            <v>226-0011</v>
          </cell>
          <cell r="O258" t="str">
            <v>神奈川県横浜市緑区中山町220</v>
          </cell>
          <cell r="P258" t="str">
            <v>確定</v>
          </cell>
          <cell r="Q258" t="str">
            <v>浜銀斎藤ビル2階</v>
          </cell>
          <cell r="R258" t="str">
            <v>確定</v>
          </cell>
          <cell r="S258" t="str">
            <v>JR横浜線</v>
          </cell>
          <cell r="T258" t="str">
            <v>中山</v>
          </cell>
          <cell r="U258">
            <v>1</v>
          </cell>
          <cell r="V258">
            <v>65.03</v>
          </cell>
          <cell r="W258" t="str">
            <v>確定</v>
          </cell>
          <cell r="X258">
            <v>1</v>
          </cell>
          <cell r="Y258" t="str">
            <v>年中無休</v>
          </cell>
          <cell r="Z258" t="str">
            <v>17:00～翌日3:00　金土曜及び祝祭日の前日は5:00迄</v>
          </cell>
          <cell r="AA258" t="str">
            <v>045-929-1771</v>
          </cell>
          <cell r="AB258" t="str">
            <v>045-929-1772</v>
          </cell>
          <cell r="AC258" t="str">
            <v>045-932-7066</v>
          </cell>
          <cell r="AD258">
            <v>10500</v>
          </cell>
          <cell r="AE258" t="str">
            <v>株式会社トレーシー</v>
          </cell>
          <cell r="AF258">
            <v>65</v>
          </cell>
          <cell r="AG258">
            <v>124</v>
          </cell>
          <cell r="AH258" t="str">
            <v>確定</v>
          </cell>
          <cell r="AI258">
            <v>0</v>
          </cell>
          <cell r="AJ258" t="str">
            <v>なし</v>
          </cell>
          <cell r="AK258">
            <v>3</v>
          </cell>
          <cell r="AL258" t="str">
            <v>B＋C</v>
          </cell>
          <cell r="AM258">
            <v>16</v>
          </cell>
          <cell r="AN258">
            <v>18</v>
          </cell>
          <cell r="AO258">
            <v>18</v>
          </cell>
          <cell r="AP258">
            <v>0</v>
          </cell>
          <cell r="AQ258">
            <v>0</v>
          </cell>
          <cell r="AR258">
            <v>0</v>
          </cell>
          <cell r="AS258">
            <v>0</v>
          </cell>
          <cell r="AT258">
            <v>0</v>
          </cell>
          <cell r="AU258">
            <v>0</v>
          </cell>
          <cell r="AV258">
            <v>0</v>
          </cell>
          <cell r="AW258">
            <v>52</v>
          </cell>
          <cell r="AX258">
            <v>1</v>
          </cell>
          <cell r="AY258">
            <v>1</v>
          </cell>
          <cell r="AZ258">
            <v>1</v>
          </cell>
          <cell r="BA258">
            <v>0</v>
          </cell>
          <cell r="BB258">
            <v>0</v>
          </cell>
          <cell r="BC258">
            <v>0</v>
          </cell>
          <cell r="BD258">
            <v>0</v>
          </cell>
          <cell r="BE258">
            <v>0</v>
          </cell>
          <cell r="BF258" t="str">
            <v>既存</v>
          </cell>
        </row>
        <row r="259">
          <cell r="A259">
            <v>259</v>
          </cell>
          <cell r="B259" t="str">
            <v>確定</v>
          </cell>
          <cell r="C259" t="str">
            <v>新規</v>
          </cell>
          <cell r="D259" t="str">
            <v>和民</v>
          </cell>
          <cell r="E259" t="str">
            <v>中延駅前</v>
          </cell>
          <cell r="F259" t="str">
            <v>確定</v>
          </cell>
          <cell r="G259" t="str">
            <v>日比</v>
          </cell>
          <cell r="H259" t="str">
            <v>3月29日</v>
          </cell>
          <cell r="I259" t="str">
            <v>確定</v>
          </cell>
          <cell r="J259" t="str">
            <v>3月23日</v>
          </cell>
          <cell r="K259">
            <v>0.625</v>
          </cell>
          <cell r="L259">
            <v>0</v>
          </cell>
          <cell r="M259">
            <v>0</v>
          </cell>
          <cell r="N259" t="str">
            <v>142-0052</v>
          </cell>
          <cell r="O259" t="str">
            <v>東京都品川区東中延2-10-11</v>
          </cell>
          <cell r="P259" t="str">
            <v>確定2月25日</v>
          </cell>
          <cell r="Q259" t="str">
            <v>智勇第２ビル２階</v>
          </cell>
          <cell r="R259" t="str">
            <v>確定</v>
          </cell>
          <cell r="S259" t="str">
            <v>東急大井町線</v>
          </cell>
          <cell r="T259" t="str">
            <v>中延</v>
          </cell>
          <cell r="U259">
            <v>1</v>
          </cell>
          <cell r="V259">
            <v>59.2</v>
          </cell>
          <cell r="W259" t="str">
            <v>確定</v>
          </cell>
          <cell r="X259">
            <v>1</v>
          </cell>
          <cell r="Y259" t="str">
            <v>年中無休</v>
          </cell>
          <cell r="Z259" t="str">
            <v>17:00～翌日3:00　金土曜及び祝祭日の前日は5:00迄</v>
          </cell>
          <cell r="AA259" t="str">
            <v>03-5788-4091</v>
          </cell>
          <cell r="AB259" t="str">
            <v>03-5788-4092</v>
          </cell>
          <cell r="AC259" t="str">
            <v>03-5498-3412</v>
          </cell>
          <cell r="AD259">
            <v>11500</v>
          </cell>
          <cell r="AE259" t="str">
            <v>株式会社ハラダ</v>
          </cell>
          <cell r="AF259">
            <v>59.13</v>
          </cell>
          <cell r="AG259">
            <v>110</v>
          </cell>
          <cell r="AH259" t="str">
            <v>確定</v>
          </cell>
          <cell r="AI259">
            <v>0</v>
          </cell>
          <cell r="AJ259" t="str">
            <v>なし</v>
          </cell>
          <cell r="AK259">
            <v>3</v>
          </cell>
          <cell r="AL259" t="str">
            <v>A＋B</v>
          </cell>
          <cell r="AM259">
            <v>18</v>
          </cell>
          <cell r="AN259">
            <v>10</v>
          </cell>
          <cell r="AO259">
            <v>12</v>
          </cell>
          <cell r="AP259">
            <v>0</v>
          </cell>
          <cell r="AQ259">
            <v>0</v>
          </cell>
          <cell r="AR259">
            <v>0</v>
          </cell>
          <cell r="AS259">
            <v>0</v>
          </cell>
          <cell r="AT259">
            <v>0</v>
          </cell>
          <cell r="AU259">
            <v>0</v>
          </cell>
          <cell r="AV259">
            <v>0</v>
          </cell>
          <cell r="AW259">
            <v>40</v>
          </cell>
          <cell r="AX259">
            <v>1</v>
          </cell>
          <cell r="AY259">
            <v>1</v>
          </cell>
          <cell r="AZ259">
            <v>1</v>
          </cell>
          <cell r="BA259">
            <v>0</v>
          </cell>
          <cell r="BB259">
            <v>0</v>
          </cell>
          <cell r="BC259">
            <v>0</v>
          </cell>
          <cell r="BD259">
            <v>0</v>
          </cell>
          <cell r="BE259">
            <v>0</v>
          </cell>
          <cell r="BF259" t="str">
            <v>新築</v>
          </cell>
        </row>
        <row r="260">
          <cell r="A260">
            <v>260</v>
          </cell>
          <cell r="B260" t="str">
            <v>確定</v>
          </cell>
          <cell r="C260" t="str">
            <v>新規</v>
          </cell>
          <cell r="D260" t="str">
            <v>FC</v>
          </cell>
          <cell r="E260" t="str">
            <v>中洲川端駅前店</v>
          </cell>
          <cell r="F260" t="str">
            <v>確定</v>
          </cell>
          <cell r="G260" t="str">
            <v>薙野</v>
          </cell>
          <cell r="H260" t="str">
            <v>3月28日</v>
          </cell>
          <cell r="I260" t="str">
            <v>確定</v>
          </cell>
          <cell r="J260" t="str">
            <v>３月１２日</v>
          </cell>
          <cell r="K260">
            <v>0.625</v>
          </cell>
          <cell r="L260">
            <v>0</v>
          </cell>
          <cell r="M260">
            <v>0</v>
          </cell>
          <cell r="N260" t="str">
            <v>810-0801</v>
          </cell>
          <cell r="O260" t="str">
            <v>福岡市博多区中洲4-6-10</v>
          </cell>
          <cell r="P260" t="str">
            <v>確定</v>
          </cell>
          <cell r="Q260" t="str">
            <v>大洋ビル１階・２階</v>
          </cell>
          <cell r="R260" t="str">
            <v>確定</v>
          </cell>
          <cell r="S260" t="str">
            <v>地下鉄空港線</v>
          </cell>
          <cell r="T260" t="str">
            <v>中洲川端</v>
          </cell>
          <cell r="U260">
            <v>1</v>
          </cell>
          <cell r="V260">
            <v>119.7</v>
          </cell>
          <cell r="W260" t="str">
            <v>確定</v>
          </cell>
          <cell r="X260">
            <v>2</v>
          </cell>
          <cell r="Y260" t="str">
            <v>年中無休</v>
          </cell>
          <cell r="Z260" t="str">
            <v>17：00～翌日5：00</v>
          </cell>
          <cell r="AA260" t="str">
            <v>092-271-4400</v>
          </cell>
          <cell r="AB260" t="str">
            <v>092-271-4401</v>
          </cell>
          <cell r="AC260" t="str">
            <v>092-271-7825</v>
          </cell>
          <cell r="AD260">
            <v>14300</v>
          </cell>
          <cell r="AE260" t="str">
            <v>株式会社大洋映画劇場</v>
          </cell>
          <cell r="AF260">
            <v>119.7</v>
          </cell>
          <cell r="AG260">
            <v>219</v>
          </cell>
          <cell r="AH260" t="str">
            <v>確定</v>
          </cell>
          <cell r="AI260">
            <v>0</v>
          </cell>
          <cell r="AJ260" t="str">
            <v>なし</v>
          </cell>
          <cell r="AK260">
            <v>5</v>
          </cell>
          <cell r="AL260" t="str">
            <v>A＋B</v>
          </cell>
          <cell r="AM260">
            <v>25</v>
          </cell>
          <cell r="AN260">
            <v>23</v>
          </cell>
          <cell r="AO260">
            <v>15</v>
          </cell>
          <cell r="AP260">
            <v>13</v>
          </cell>
          <cell r="AQ260">
            <v>0</v>
          </cell>
          <cell r="AR260">
            <v>0</v>
          </cell>
          <cell r="AS260">
            <v>0</v>
          </cell>
          <cell r="AT260">
            <v>0</v>
          </cell>
          <cell r="AU260">
            <v>0</v>
          </cell>
          <cell r="AV260">
            <v>0</v>
          </cell>
          <cell r="AW260">
            <v>93</v>
          </cell>
          <cell r="AX260">
            <v>2</v>
          </cell>
          <cell r="AY260">
            <v>1</v>
          </cell>
          <cell r="AZ260">
            <v>1</v>
          </cell>
          <cell r="BA260">
            <v>0</v>
          </cell>
          <cell r="BB260">
            <v>0</v>
          </cell>
          <cell r="BC260">
            <v>0</v>
          </cell>
          <cell r="BD260">
            <v>0</v>
          </cell>
          <cell r="BE260">
            <v>0</v>
          </cell>
          <cell r="BF260" t="str">
            <v>既存</v>
          </cell>
        </row>
        <row r="261">
          <cell r="A261">
            <v>261</v>
          </cell>
          <cell r="B261" t="str">
            <v>確定</v>
          </cell>
          <cell r="C261" t="str">
            <v>新規</v>
          </cell>
          <cell r="D261" t="str">
            <v>和民</v>
          </cell>
          <cell r="E261" t="str">
            <v>神田北口</v>
          </cell>
          <cell r="F261" t="str">
            <v>確定</v>
          </cell>
          <cell r="G261" t="str">
            <v>清水</v>
          </cell>
          <cell r="H261">
            <v>37376</v>
          </cell>
          <cell r="I261" t="str">
            <v>確定</v>
          </cell>
          <cell r="J261">
            <v>37371</v>
          </cell>
          <cell r="K261">
            <v>0.625</v>
          </cell>
          <cell r="L261">
            <v>0</v>
          </cell>
          <cell r="M261">
            <v>0</v>
          </cell>
          <cell r="N261" t="str">
            <v>101-0047</v>
          </cell>
          <cell r="O261" t="str">
            <v>東京都千代田区内神田3-22-9</v>
          </cell>
          <cell r="P261" t="str">
            <v>確定</v>
          </cell>
          <cell r="Q261" t="str">
            <v>新八光ビル2・3・4階</v>
          </cell>
          <cell r="R261" t="str">
            <v>確定</v>
          </cell>
          <cell r="S261" t="str">
            <v>ＪＲ山手線</v>
          </cell>
          <cell r="T261" t="str">
            <v>神田</v>
          </cell>
          <cell r="U261">
            <v>1</v>
          </cell>
          <cell r="V261">
            <v>116.77</v>
          </cell>
          <cell r="W261" t="str">
            <v>確定</v>
          </cell>
          <cell r="X261">
            <v>3</v>
          </cell>
          <cell r="Y261" t="str">
            <v>年中無休</v>
          </cell>
          <cell r="Z261" t="str">
            <v>17:00～翌日3:00　</v>
          </cell>
          <cell r="AA261" t="str">
            <v>03－5207－5675</v>
          </cell>
          <cell r="AB261" t="str">
            <v>03－5207－5676</v>
          </cell>
          <cell r="AC261" t="str">
            <v>03－3253－5022</v>
          </cell>
          <cell r="AD261">
            <v>17000</v>
          </cell>
          <cell r="AE261" t="str">
            <v>八光商事 竹内 二三重</v>
          </cell>
          <cell r="AF261">
            <v>96.75</v>
          </cell>
          <cell r="AG261">
            <v>155</v>
          </cell>
          <cell r="AH261" t="str">
            <v>確定</v>
          </cell>
          <cell r="AI261">
            <v>0</v>
          </cell>
          <cell r="AJ261" t="str">
            <v>あり</v>
          </cell>
          <cell r="AK261">
            <v>2</v>
          </cell>
          <cell r="AL261" t="str">
            <v>Ａ＋Ｂ</v>
          </cell>
          <cell r="AM261">
            <v>18</v>
          </cell>
          <cell r="AN261">
            <v>16</v>
          </cell>
          <cell r="AO261">
            <v>0</v>
          </cell>
          <cell r="AP261">
            <v>0</v>
          </cell>
          <cell r="AQ261">
            <v>0</v>
          </cell>
          <cell r="AR261">
            <v>0</v>
          </cell>
          <cell r="AS261">
            <v>0</v>
          </cell>
          <cell r="AT261">
            <v>0</v>
          </cell>
          <cell r="AU261">
            <v>0</v>
          </cell>
          <cell r="AV261">
            <v>0</v>
          </cell>
          <cell r="AW261">
            <v>46</v>
          </cell>
          <cell r="AX261">
            <v>2</v>
          </cell>
          <cell r="AY261">
            <v>2</v>
          </cell>
          <cell r="AZ261">
            <v>1</v>
          </cell>
          <cell r="BA261" t="str">
            <v>八光商事</v>
          </cell>
          <cell r="BB261" t="str">
            <v>水道局</v>
          </cell>
          <cell r="BC261" t="str">
            <v>東京ガス</v>
          </cell>
          <cell r="BD261">
            <v>0</v>
          </cell>
          <cell r="BE261">
            <v>0</v>
          </cell>
          <cell r="BF261" t="str">
            <v>既存</v>
          </cell>
          <cell r="BG261" t="str">
            <v>受水槽・高架水槽年次点検あり</v>
          </cell>
        </row>
        <row r="262">
          <cell r="A262">
            <v>262</v>
          </cell>
          <cell r="B262" t="str">
            <v>確定</v>
          </cell>
          <cell r="C262" t="str">
            <v>新規</v>
          </cell>
          <cell r="D262" t="str">
            <v>和民</v>
          </cell>
          <cell r="E262" t="str">
            <v>JR船橋</v>
          </cell>
          <cell r="F262" t="str">
            <v>確定</v>
          </cell>
          <cell r="G262" t="str">
            <v>佐藤</v>
          </cell>
          <cell r="H262">
            <v>37372</v>
          </cell>
          <cell r="I262" t="str">
            <v>確定</v>
          </cell>
          <cell r="J262">
            <v>37367</v>
          </cell>
          <cell r="K262">
            <v>0.625</v>
          </cell>
          <cell r="L262">
            <v>0</v>
          </cell>
          <cell r="M262">
            <v>0</v>
          </cell>
          <cell r="N262" t="str">
            <v>273-0005</v>
          </cell>
          <cell r="O262" t="str">
            <v>千葉県船橋市本町4-2-9</v>
          </cell>
          <cell r="P262" t="str">
            <v>確定</v>
          </cell>
          <cell r="Q262" t="str">
            <v>菅野屋船橋ビル地下１階</v>
          </cell>
          <cell r="R262" t="str">
            <v>確定</v>
          </cell>
          <cell r="S262" t="str">
            <v>ＪＲ総武線</v>
          </cell>
          <cell r="T262" t="str">
            <v>船橋</v>
          </cell>
          <cell r="U262">
            <v>2</v>
          </cell>
          <cell r="V262">
            <v>83.29</v>
          </cell>
          <cell r="W262" t="str">
            <v>確定</v>
          </cell>
          <cell r="X262">
            <v>1</v>
          </cell>
          <cell r="Y262" t="str">
            <v>年中無休</v>
          </cell>
          <cell r="Z262" t="str">
            <v>16:00～１２：００</v>
          </cell>
          <cell r="AA262" t="str">
            <v>047-426-8581</v>
          </cell>
          <cell r="AB262" t="str">
            <v>047-426-8583</v>
          </cell>
          <cell r="AC262" t="str">
            <v>047-424-3621</v>
          </cell>
          <cell r="AD262">
            <v>17000</v>
          </cell>
          <cell r="AE262" t="str">
            <v>石渡 喜一</v>
          </cell>
          <cell r="AF262">
            <v>83.3</v>
          </cell>
          <cell r="AG262">
            <v>158</v>
          </cell>
          <cell r="AH262" t="str">
            <v>確定</v>
          </cell>
          <cell r="AI262">
            <v>0</v>
          </cell>
          <cell r="AJ262" t="str">
            <v>なし</v>
          </cell>
          <cell r="AK262">
            <v>3</v>
          </cell>
          <cell r="AL262" t="str">
            <v>A＋B＋C</v>
          </cell>
          <cell r="AM262">
            <v>22</v>
          </cell>
          <cell r="AN262">
            <v>18</v>
          </cell>
          <cell r="AO262">
            <v>20</v>
          </cell>
          <cell r="AP262">
            <v>0</v>
          </cell>
          <cell r="AQ262">
            <v>0</v>
          </cell>
          <cell r="AR262">
            <v>0</v>
          </cell>
          <cell r="AS262">
            <v>0</v>
          </cell>
          <cell r="AT262">
            <v>0</v>
          </cell>
          <cell r="AU262">
            <v>0</v>
          </cell>
          <cell r="AV262">
            <v>0</v>
          </cell>
          <cell r="AW262">
            <v>60</v>
          </cell>
          <cell r="AX262">
            <v>1</v>
          </cell>
          <cell r="AY262">
            <v>1</v>
          </cell>
          <cell r="AZ262">
            <v>1</v>
          </cell>
          <cell r="BA262" t="str">
            <v>オーナー</v>
          </cell>
          <cell r="BB262" t="str">
            <v>オーナー</v>
          </cell>
          <cell r="BC262" t="str">
            <v>京葉ガス</v>
          </cell>
          <cell r="BD262">
            <v>0</v>
          </cell>
          <cell r="BE262">
            <v>0</v>
          </cell>
          <cell r="BF262" t="str">
            <v>既存</v>
          </cell>
        </row>
        <row r="263">
          <cell r="A263">
            <v>263</v>
          </cell>
          <cell r="B263" t="str">
            <v>確定</v>
          </cell>
          <cell r="C263" t="str">
            <v>新規</v>
          </cell>
          <cell r="D263" t="str">
            <v>和民</v>
          </cell>
          <cell r="E263" t="str">
            <v>高槻</v>
          </cell>
          <cell r="F263" t="str">
            <v>確定</v>
          </cell>
          <cell r="G263" t="str">
            <v>藤井</v>
          </cell>
          <cell r="H263">
            <v>37372</v>
          </cell>
          <cell r="I263" t="str">
            <v>確定</v>
          </cell>
          <cell r="J263">
            <v>37366</v>
          </cell>
          <cell r="K263">
            <v>0.625</v>
          </cell>
          <cell r="L263">
            <v>0</v>
          </cell>
          <cell r="M263">
            <v>0</v>
          </cell>
          <cell r="N263" t="str">
            <v>569-0803</v>
          </cell>
          <cell r="O263" t="str">
            <v>大阪府高槻市高槻町14-1</v>
          </cell>
          <cell r="P263" t="str">
            <v>確定</v>
          </cell>
          <cell r="Q263" t="str">
            <v>第5吉廣ビル2・3階</v>
          </cell>
          <cell r="R263" t="str">
            <v>確定</v>
          </cell>
          <cell r="S263" t="str">
            <v>阪急京都線</v>
          </cell>
          <cell r="T263" t="str">
            <v>高槻市</v>
          </cell>
          <cell r="U263">
            <v>5</v>
          </cell>
          <cell r="V263">
            <v>100.97</v>
          </cell>
          <cell r="W263" t="str">
            <v>確定</v>
          </cell>
          <cell r="X263">
            <v>2</v>
          </cell>
          <cell r="Y263" t="str">
            <v>年中無休</v>
          </cell>
          <cell r="Z263" t="str">
            <v>17:00～翌日3:00　金土曜及び祝祭日の前日は5:00迄</v>
          </cell>
          <cell r="AA263" t="str">
            <v>0726-91-0335</v>
          </cell>
          <cell r="AB263" t="str">
            <v>0726-91-0336</v>
          </cell>
          <cell r="AC263" t="str">
            <v>0726-85-0385</v>
          </cell>
          <cell r="AD263">
            <v>12800</v>
          </cell>
          <cell r="AE263" t="str">
            <v>吉廣産業株式会社</v>
          </cell>
          <cell r="AF263">
            <v>91.39</v>
          </cell>
          <cell r="AG263">
            <v>167</v>
          </cell>
          <cell r="AH263" t="str">
            <v>確定</v>
          </cell>
          <cell r="AI263">
            <v>0</v>
          </cell>
          <cell r="AJ263" t="str">
            <v>あり</v>
          </cell>
          <cell r="AK263">
            <v>3</v>
          </cell>
          <cell r="AL263" t="str">
            <v>A＋B＋C</v>
          </cell>
          <cell r="AM263">
            <v>12</v>
          </cell>
          <cell r="AN263">
            <v>20</v>
          </cell>
          <cell r="AO263">
            <v>8</v>
          </cell>
          <cell r="AP263">
            <v>0</v>
          </cell>
          <cell r="AQ263">
            <v>0</v>
          </cell>
          <cell r="AR263">
            <v>0</v>
          </cell>
          <cell r="AS263">
            <v>0</v>
          </cell>
          <cell r="AT263">
            <v>0</v>
          </cell>
          <cell r="AU263">
            <v>0</v>
          </cell>
          <cell r="AV263">
            <v>0</v>
          </cell>
          <cell r="AW263">
            <v>59</v>
          </cell>
          <cell r="AX263">
            <v>2</v>
          </cell>
          <cell r="AY263">
            <v>1</v>
          </cell>
          <cell r="AZ263">
            <v>1</v>
          </cell>
          <cell r="BA263" t="str">
            <v>関西電力</v>
          </cell>
          <cell r="BB263" t="str">
            <v>水道局</v>
          </cell>
          <cell r="BC263" t="str">
            <v>大阪ガス</v>
          </cell>
          <cell r="BD263">
            <v>0</v>
          </cell>
          <cell r="BE263">
            <v>0</v>
          </cell>
          <cell r="BF263" t="str">
            <v>既存</v>
          </cell>
        </row>
        <row r="264">
          <cell r="A264">
            <v>264</v>
          </cell>
          <cell r="B264" t="str">
            <v>確定</v>
          </cell>
          <cell r="C264" t="str">
            <v>新規</v>
          </cell>
          <cell r="D264" t="str">
            <v>和み亭</v>
          </cell>
          <cell r="E264" t="str">
            <v>瀬谷ｅモール</v>
          </cell>
          <cell r="F264" t="str">
            <v>確定</v>
          </cell>
          <cell r="G264" t="str">
            <v>日比</v>
          </cell>
          <cell r="H264">
            <v>37373</v>
          </cell>
          <cell r="I264" t="str">
            <v>確定</v>
          </cell>
          <cell r="J264">
            <v>37365</v>
          </cell>
          <cell r="K264">
            <v>0.625</v>
          </cell>
          <cell r="L264">
            <v>0</v>
          </cell>
          <cell r="M264">
            <v>0</v>
          </cell>
          <cell r="N264" t="str">
            <v>246-0021</v>
          </cell>
          <cell r="O264" t="str">
            <v>神奈川県横浜市瀬谷区二ツ橋町309-1</v>
          </cell>
          <cell r="P264" t="str">
            <v>確定</v>
          </cell>
          <cell r="Q264" t="str">
            <v>ｅモール2階</v>
          </cell>
          <cell r="R264" t="str">
            <v>確定</v>
          </cell>
          <cell r="S264" t="str">
            <v>相鉄線</v>
          </cell>
          <cell r="T264" t="str">
            <v>三ツ境</v>
          </cell>
          <cell r="U264">
            <v>8</v>
          </cell>
          <cell r="V264">
            <v>80</v>
          </cell>
          <cell r="W264" t="str">
            <v>確定</v>
          </cell>
          <cell r="X264">
            <v>1</v>
          </cell>
          <cell r="Y264" t="str">
            <v>年中無休</v>
          </cell>
          <cell r="Z264" t="str">
            <v>11:30～00:00　金土曜及び祝祭日の前日は1:00迄</v>
          </cell>
          <cell r="AA264" t="str">
            <v>045-369-0588</v>
          </cell>
          <cell r="AB264" t="str">
            <v>045-369-0589</v>
          </cell>
          <cell r="AC264" t="str">
            <v>045-392-0053</v>
          </cell>
          <cell r="AD264">
            <v>12000</v>
          </cell>
          <cell r="AE264" t="str">
            <v>株式会社　ハミングス</v>
          </cell>
          <cell r="AF264">
            <v>79.83</v>
          </cell>
          <cell r="AG264">
            <v>121</v>
          </cell>
          <cell r="AH264" t="str">
            <v>確定</v>
          </cell>
          <cell r="AI264" t="str">
            <v>192(共用）</v>
          </cell>
          <cell r="AJ264" t="str">
            <v>なし</v>
          </cell>
          <cell r="AK264">
            <v>2</v>
          </cell>
          <cell r="AL264" t="str">
            <v>Ａ＋Ｂ</v>
          </cell>
          <cell r="AM264">
            <v>14</v>
          </cell>
          <cell r="AN264">
            <v>14</v>
          </cell>
          <cell r="AO264">
            <v>0</v>
          </cell>
          <cell r="AP264">
            <v>0</v>
          </cell>
          <cell r="AQ264">
            <v>0</v>
          </cell>
          <cell r="AR264">
            <v>0</v>
          </cell>
          <cell r="AS264">
            <v>0</v>
          </cell>
          <cell r="AT264">
            <v>0</v>
          </cell>
          <cell r="AU264">
            <v>0</v>
          </cell>
          <cell r="AV264">
            <v>0</v>
          </cell>
          <cell r="AW264">
            <v>28</v>
          </cell>
          <cell r="AX264">
            <v>1</v>
          </cell>
          <cell r="AY264">
            <v>1</v>
          </cell>
          <cell r="AZ264">
            <v>1</v>
          </cell>
          <cell r="BA264">
            <v>0</v>
          </cell>
          <cell r="BB264">
            <v>0</v>
          </cell>
          <cell r="BC264">
            <v>0</v>
          </cell>
          <cell r="BD264">
            <v>0</v>
          </cell>
          <cell r="BE264">
            <v>0</v>
          </cell>
          <cell r="BF264" t="str">
            <v>新築</v>
          </cell>
        </row>
        <row r="265">
          <cell r="A265">
            <v>265</v>
          </cell>
          <cell r="B265" t="str">
            <v>未定</v>
          </cell>
          <cell r="C265" t="str">
            <v>新規</v>
          </cell>
          <cell r="D265" t="str">
            <v>和民</v>
          </cell>
          <cell r="E265" t="str">
            <v>蒲田西口ライトビル</v>
          </cell>
          <cell r="F265" t="str">
            <v>未定</v>
          </cell>
          <cell r="G265" t="str">
            <v>藤井</v>
          </cell>
          <cell r="H265" t="str">
            <v>未定</v>
          </cell>
          <cell r="I265" t="str">
            <v>未定</v>
          </cell>
          <cell r="J265" t="str">
            <v>未定</v>
          </cell>
          <cell r="K265">
            <v>0.625</v>
          </cell>
          <cell r="L265">
            <v>0</v>
          </cell>
          <cell r="M265">
            <v>0</v>
          </cell>
          <cell r="N265" t="str">
            <v>144-0051</v>
          </cell>
          <cell r="O265" t="str">
            <v>東京都大田区西蒲田7丁目46番-18</v>
          </cell>
          <cell r="P265" t="str">
            <v>未定</v>
          </cell>
          <cell r="Q265" t="str">
            <v>蒲田ライトビル８階</v>
          </cell>
          <cell r="R265" t="str">
            <v>未定</v>
          </cell>
          <cell r="S265" t="str">
            <v>JR京浜東北線</v>
          </cell>
          <cell r="T265" t="str">
            <v>蒲田</v>
          </cell>
          <cell r="U265">
            <v>1</v>
          </cell>
          <cell r="V265">
            <v>106</v>
          </cell>
          <cell r="W265" t="str">
            <v>未定</v>
          </cell>
          <cell r="X265">
            <v>1</v>
          </cell>
          <cell r="Y265" t="str">
            <v>年中無休</v>
          </cell>
          <cell r="Z265" t="str">
            <v>17:00～翌日3:00　金土曜及び祝祭日の前日は5:00迄</v>
          </cell>
          <cell r="AA265">
            <v>0</v>
          </cell>
          <cell r="AB265">
            <v>0</v>
          </cell>
          <cell r="AC265">
            <v>0</v>
          </cell>
          <cell r="AD265">
            <v>17500</v>
          </cell>
          <cell r="AE265" t="str">
            <v>日石興業株式会社</v>
          </cell>
          <cell r="AF265">
            <v>106</v>
          </cell>
          <cell r="AG265">
            <v>203</v>
          </cell>
          <cell r="AH265" t="str">
            <v>未定</v>
          </cell>
          <cell r="AI265">
            <v>0</v>
          </cell>
          <cell r="AJ265" t="str">
            <v>中止</v>
          </cell>
          <cell r="AK265">
            <v>3</v>
          </cell>
          <cell r="AL265" t="str">
            <v>A＋B＋C</v>
          </cell>
          <cell r="AM265">
            <v>16</v>
          </cell>
          <cell r="AN265">
            <v>14</v>
          </cell>
          <cell r="AO265">
            <v>16</v>
          </cell>
          <cell r="AP265">
            <v>0</v>
          </cell>
          <cell r="AQ265">
            <v>0</v>
          </cell>
          <cell r="AR265">
            <v>0</v>
          </cell>
          <cell r="AS265">
            <v>0</v>
          </cell>
          <cell r="AT265">
            <v>0</v>
          </cell>
          <cell r="AU265">
            <v>0</v>
          </cell>
          <cell r="AV265">
            <v>0</v>
          </cell>
          <cell r="AW265">
            <v>58</v>
          </cell>
          <cell r="AX265">
            <v>1</v>
          </cell>
          <cell r="AY265">
            <v>1</v>
          </cell>
          <cell r="AZ265">
            <v>1</v>
          </cell>
          <cell r="BA265">
            <v>0</v>
          </cell>
          <cell r="BB265">
            <v>0</v>
          </cell>
          <cell r="BC265">
            <v>0</v>
          </cell>
          <cell r="BD265">
            <v>0</v>
          </cell>
          <cell r="BE265">
            <v>0</v>
          </cell>
          <cell r="BF265" t="str">
            <v>新築</v>
          </cell>
        </row>
        <row r="266">
          <cell r="A266">
            <v>266</v>
          </cell>
          <cell r="B266" t="str">
            <v>確定</v>
          </cell>
          <cell r="C266" t="str">
            <v>新規</v>
          </cell>
          <cell r="D266" t="str">
            <v>和民</v>
          </cell>
          <cell r="E266" t="str">
            <v>心斎橋</v>
          </cell>
          <cell r="F266" t="str">
            <v>確定</v>
          </cell>
          <cell r="G266" t="str">
            <v>藤井</v>
          </cell>
          <cell r="H266">
            <v>37399</v>
          </cell>
          <cell r="I266" t="str">
            <v>確定</v>
          </cell>
          <cell r="J266">
            <v>37393</v>
          </cell>
          <cell r="K266">
            <v>0.625</v>
          </cell>
          <cell r="L266">
            <v>0</v>
          </cell>
          <cell r="M266">
            <v>0</v>
          </cell>
          <cell r="N266" t="str">
            <v>542-0085</v>
          </cell>
          <cell r="O266" t="str">
            <v>大阪市中央区心斎橋筋1-3-23</v>
          </cell>
          <cell r="P266" t="str">
            <v>確定</v>
          </cell>
          <cell r="Q266" t="str">
            <v>心斎橋スミヤビル３階</v>
          </cell>
          <cell r="R266" t="str">
            <v>確定</v>
          </cell>
          <cell r="S266" t="str">
            <v>大阪市営地下鉄御堂筋線</v>
          </cell>
          <cell r="T266" t="str">
            <v>心斎橋</v>
          </cell>
          <cell r="U266">
            <v>2</v>
          </cell>
          <cell r="V266">
            <v>57.36</v>
          </cell>
          <cell r="W266" t="str">
            <v>確定</v>
          </cell>
          <cell r="X266">
            <v>1</v>
          </cell>
          <cell r="Y266" t="str">
            <v>年中無休</v>
          </cell>
          <cell r="Z266" t="str">
            <v>17:00～翌日3:00　金土曜及び祝祭日の前日は5:00迄</v>
          </cell>
          <cell r="AA266" t="str">
            <v>06-6120-6162</v>
          </cell>
          <cell r="AB266" t="str">
            <v>06-6120-6163</v>
          </cell>
          <cell r="AC266" t="str">
            <v>06-6245-8650</v>
          </cell>
          <cell r="AD266">
            <v>12500</v>
          </cell>
          <cell r="AE266" t="str">
            <v>白山殖産株式会社</v>
          </cell>
          <cell r="AF266">
            <v>56.5</v>
          </cell>
          <cell r="AG266">
            <v>101</v>
          </cell>
          <cell r="AH266" t="str">
            <v>確定</v>
          </cell>
          <cell r="AI266">
            <v>0</v>
          </cell>
          <cell r="AJ266">
            <v>0</v>
          </cell>
          <cell r="AK266">
            <v>2</v>
          </cell>
          <cell r="AL266" t="str">
            <v>Ａ＋Ｂ</v>
          </cell>
          <cell r="AM266">
            <v>14</v>
          </cell>
          <cell r="AN266">
            <v>14</v>
          </cell>
          <cell r="AO266">
            <v>0</v>
          </cell>
          <cell r="AP266">
            <v>0</v>
          </cell>
          <cell r="AQ266">
            <v>0</v>
          </cell>
          <cell r="AR266">
            <v>0</v>
          </cell>
          <cell r="AS266">
            <v>0</v>
          </cell>
          <cell r="AT266">
            <v>0</v>
          </cell>
          <cell r="AU266">
            <v>0</v>
          </cell>
          <cell r="AV266">
            <v>0</v>
          </cell>
          <cell r="AW266">
            <v>50</v>
          </cell>
          <cell r="AX266">
            <v>1</v>
          </cell>
          <cell r="AY266">
            <v>1</v>
          </cell>
          <cell r="AZ266">
            <v>1</v>
          </cell>
          <cell r="BA266" t="str">
            <v>ｵｰﾅｰ</v>
          </cell>
          <cell r="BB266" t="str">
            <v>ｵｰﾅｰ</v>
          </cell>
          <cell r="BC266" t="str">
            <v>大阪ガス</v>
          </cell>
          <cell r="BD266">
            <v>0</v>
          </cell>
          <cell r="BE266">
            <v>0</v>
          </cell>
          <cell r="BF266" t="str">
            <v>既存</v>
          </cell>
        </row>
        <row r="267">
          <cell r="A267">
            <v>267</v>
          </cell>
          <cell r="B267" t="str">
            <v>確定</v>
          </cell>
          <cell r="C267" t="str">
            <v>新規</v>
          </cell>
          <cell r="D267" t="str">
            <v>和民</v>
          </cell>
          <cell r="E267" t="str">
            <v>河原町通</v>
          </cell>
          <cell r="F267" t="str">
            <v>確定</v>
          </cell>
          <cell r="G267" t="str">
            <v>藤井</v>
          </cell>
          <cell r="H267">
            <v>37390</v>
          </cell>
          <cell r="I267" t="str">
            <v>確定</v>
          </cell>
          <cell r="J267">
            <v>37383</v>
          </cell>
          <cell r="K267">
            <v>0.625</v>
          </cell>
          <cell r="L267">
            <v>0</v>
          </cell>
          <cell r="M267">
            <v>0</v>
          </cell>
          <cell r="N267" t="str">
            <v>604－8033</v>
          </cell>
          <cell r="O267" t="str">
            <v>京都市中京区河原町通三条下ル三丁目奈良屋町３００番</v>
          </cell>
          <cell r="P267" t="str">
            <v>確定</v>
          </cell>
          <cell r="Q267" t="str">
            <v>Ｔ．Ｓ．Ｃ．タワー6階</v>
          </cell>
          <cell r="R267" t="str">
            <v>確定</v>
          </cell>
          <cell r="S267" t="str">
            <v>阪急京都</v>
          </cell>
          <cell r="T267" t="str">
            <v>河原町</v>
          </cell>
          <cell r="U267">
            <v>3</v>
          </cell>
          <cell r="V267">
            <v>142</v>
          </cell>
          <cell r="W267" t="str">
            <v>確定</v>
          </cell>
          <cell r="X267">
            <v>1</v>
          </cell>
          <cell r="Y267" t="str">
            <v>年中無休</v>
          </cell>
          <cell r="Z267" t="str">
            <v>17:00～翌日3:00　金土曜及び祝祭日の前日は5:00迄</v>
          </cell>
          <cell r="AA267" t="str">
            <v>075-213-7838</v>
          </cell>
          <cell r="AB267" t="str">
            <v>075-213-7839</v>
          </cell>
          <cell r="AC267" t="str">
            <v>075-213-5821</v>
          </cell>
          <cell r="AD267">
            <v>20000</v>
          </cell>
          <cell r="AE267" t="str">
            <v>青山商事株式会社</v>
          </cell>
          <cell r="AF267">
            <v>141.5</v>
          </cell>
          <cell r="AG267">
            <v>263</v>
          </cell>
          <cell r="AH267" t="str">
            <v>確定</v>
          </cell>
          <cell r="AI267">
            <v>0</v>
          </cell>
          <cell r="AJ267" t="str">
            <v>あり</v>
          </cell>
          <cell r="AK267">
            <v>3</v>
          </cell>
          <cell r="AL267" t="str">
            <v>A＋B＋C</v>
          </cell>
          <cell r="AM267">
            <v>22</v>
          </cell>
          <cell r="AN267">
            <v>22</v>
          </cell>
          <cell r="AO267">
            <v>26</v>
          </cell>
          <cell r="AP267">
            <v>0</v>
          </cell>
          <cell r="AQ267">
            <v>0</v>
          </cell>
          <cell r="AR267">
            <v>0</v>
          </cell>
          <cell r="AS267">
            <v>0</v>
          </cell>
          <cell r="AT267">
            <v>0</v>
          </cell>
          <cell r="AU267">
            <v>0</v>
          </cell>
          <cell r="AV267">
            <v>0</v>
          </cell>
          <cell r="AW267">
            <v>106</v>
          </cell>
          <cell r="AX267">
            <v>1</v>
          </cell>
          <cell r="AY267">
            <v>1</v>
          </cell>
          <cell r="AZ267">
            <v>1</v>
          </cell>
          <cell r="BA267" t="str">
            <v>ｵｰﾅｰ</v>
          </cell>
          <cell r="BB267" t="str">
            <v>ｵｰﾅｰ</v>
          </cell>
          <cell r="BC267" t="str">
            <v>大阪ガス</v>
          </cell>
          <cell r="BD267">
            <v>0</v>
          </cell>
          <cell r="BE267">
            <v>0</v>
          </cell>
          <cell r="BF267" t="str">
            <v>既存</v>
          </cell>
          <cell r="BG267">
            <v>0</v>
          </cell>
          <cell r="BH267" t="str">
            <v>青山商事株式会社</v>
          </cell>
          <cell r="BI267" t="str">
            <v>橘　部長</v>
          </cell>
          <cell r="BJ267" t="str">
            <v>084-920-0022</v>
          </cell>
          <cell r="BK267" t="str">
            <v>青山商事株式会社</v>
          </cell>
          <cell r="BL267">
            <v>0</v>
          </cell>
          <cell r="BM267" t="str">
            <v>橘　部長</v>
          </cell>
          <cell r="BN267" t="str">
            <v>721-8556</v>
          </cell>
          <cell r="BO267" t="str">
            <v>広島県福山市王子町1丁目3番5号</v>
          </cell>
          <cell r="BP267" t="str">
            <v>084-920-0022</v>
          </cell>
          <cell r="BQ267" t="str">
            <v>084-921-8122</v>
          </cell>
          <cell r="BR267" t="str">
            <v>有限会社　ＹＹＣ</v>
          </cell>
          <cell r="BS267" t="str">
            <v>吉岡</v>
          </cell>
          <cell r="BT267" t="str">
            <v>047-449-1733</v>
          </cell>
          <cell r="BU267">
            <v>4544</v>
          </cell>
          <cell r="BV267">
            <v>0</v>
          </cell>
        </row>
        <row r="268">
          <cell r="A268">
            <v>268</v>
          </cell>
          <cell r="B268" t="str">
            <v>確定</v>
          </cell>
          <cell r="C268" t="str">
            <v>新規</v>
          </cell>
          <cell r="D268" t="str">
            <v>和民</v>
          </cell>
          <cell r="E268" t="str">
            <v>西船橋北口</v>
          </cell>
          <cell r="F268" t="str">
            <v>確定</v>
          </cell>
          <cell r="G268" t="str">
            <v>小菅</v>
          </cell>
          <cell r="H268">
            <v>37371</v>
          </cell>
          <cell r="I268" t="str">
            <v>確定</v>
          </cell>
          <cell r="J268">
            <v>37366</v>
          </cell>
          <cell r="K268">
            <v>0.625</v>
          </cell>
          <cell r="L268">
            <v>0</v>
          </cell>
          <cell r="M268">
            <v>0</v>
          </cell>
          <cell r="N268" t="str">
            <v>273-00３１</v>
          </cell>
          <cell r="O268" t="str">
            <v>千葉県船橋市西船４－１４－１２</v>
          </cell>
          <cell r="P268" t="str">
            <v>確定</v>
          </cell>
          <cell r="Q268" t="str">
            <v>木村建設工業ビル２階</v>
          </cell>
          <cell r="R268" t="str">
            <v>確定</v>
          </cell>
          <cell r="S268" t="str">
            <v>ＪＲ総武線</v>
          </cell>
          <cell r="T268" t="str">
            <v>西船橋</v>
          </cell>
          <cell r="U268">
            <v>4</v>
          </cell>
          <cell r="V268">
            <v>135</v>
          </cell>
          <cell r="W268" t="str">
            <v>確定</v>
          </cell>
          <cell r="X268">
            <v>1</v>
          </cell>
          <cell r="Y268" t="str">
            <v>年中無休</v>
          </cell>
          <cell r="Z268" t="str">
            <v>17:00～翌日3:00　金土曜及び祝祭日の前日は5:00迄</v>
          </cell>
          <cell r="AA268" t="str">
            <v>047-495-3738</v>
          </cell>
          <cell r="AB268" t="str">
            <v>047-495-3739</v>
          </cell>
          <cell r="AC268" t="str">
            <v>047-437-4678</v>
          </cell>
          <cell r="AD268">
            <v>19000</v>
          </cell>
          <cell r="AE268" t="str">
            <v>木村建設工業株式会社</v>
          </cell>
          <cell r="AF268">
            <v>121</v>
          </cell>
          <cell r="AG268">
            <v>246</v>
          </cell>
          <cell r="AH268" t="str">
            <v>確定</v>
          </cell>
          <cell r="AI268">
            <v>0</v>
          </cell>
          <cell r="AJ268" t="str">
            <v>なし</v>
          </cell>
          <cell r="AK268">
            <v>3</v>
          </cell>
          <cell r="AL268" t="str">
            <v>A＋B＋C</v>
          </cell>
          <cell r="AM268">
            <v>16</v>
          </cell>
          <cell r="AN268">
            <v>17</v>
          </cell>
          <cell r="AO268">
            <v>17</v>
          </cell>
          <cell r="AP268">
            <v>0</v>
          </cell>
          <cell r="AQ268">
            <v>0</v>
          </cell>
          <cell r="AR268">
            <v>0</v>
          </cell>
          <cell r="AS268">
            <v>0</v>
          </cell>
          <cell r="AT268">
            <v>0</v>
          </cell>
          <cell r="AU268">
            <v>0</v>
          </cell>
          <cell r="AV268">
            <v>0</v>
          </cell>
          <cell r="AW268">
            <v>87</v>
          </cell>
          <cell r="AX268">
            <v>1</v>
          </cell>
          <cell r="AY268">
            <v>1</v>
          </cell>
          <cell r="AZ268">
            <v>1</v>
          </cell>
          <cell r="BA268" t="str">
            <v>オーナー</v>
          </cell>
          <cell r="BB268" t="str">
            <v>オーナー</v>
          </cell>
          <cell r="BC268" t="str">
            <v>京葉ガス</v>
          </cell>
          <cell r="BD268">
            <v>0</v>
          </cell>
          <cell r="BE268">
            <v>0</v>
          </cell>
          <cell r="BF268" t="str">
            <v>既存</v>
          </cell>
        </row>
        <row r="269">
          <cell r="A269">
            <v>269</v>
          </cell>
          <cell r="B269" t="str">
            <v>確定</v>
          </cell>
          <cell r="C269" t="str">
            <v>新規</v>
          </cell>
          <cell r="D269" t="str">
            <v>和民</v>
          </cell>
          <cell r="E269" t="str">
            <v>葛西駅前</v>
          </cell>
          <cell r="F269" t="str">
            <v>確定</v>
          </cell>
          <cell r="G269" t="str">
            <v>松浦</v>
          </cell>
          <cell r="H269">
            <v>37399</v>
          </cell>
          <cell r="I269" t="str">
            <v>確定</v>
          </cell>
          <cell r="J269">
            <v>37393</v>
          </cell>
          <cell r="K269">
            <v>0.625</v>
          </cell>
          <cell r="L269">
            <v>0</v>
          </cell>
          <cell r="M269">
            <v>0</v>
          </cell>
          <cell r="N269" t="str">
            <v>134－0083</v>
          </cell>
          <cell r="O269" t="str">
            <v>東京都江戸川区中葛西3丁目３５番16号</v>
          </cell>
          <cell r="P269" t="str">
            <v>確定</v>
          </cell>
          <cell r="Q269" t="str">
            <v>葛西駅前ビル２・３階</v>
          </cell>
          <cell r="R269" t="str">
            <v>確定</v>
          </cell>
          <cell r="S269" t="str">
            <v>営団東西線</v>
          </cell>
          <cell r="T269" t="str">
            <v>葛西</v>
          </cell>
          <cell r="U269">
            <v>1</v>
          </cell>
          <cell r="V269">
            <v>84.42</v>
          </cell>
          <cell r="W269" t="str">
            <v>確定</v>
          </cell>
          <cell r="X269">
            <v>2</v>
          </cell>
          <cell r="Y269" t="str">
            <v>年中無休</v>
          </cell>
          <cell r="Z269" t="str">
            <v>17:00～翌日3:00　金土曜及び祝祭日の前日は5:00迄</v>
          </cell>
          <cell r="AA269" t="str">
            <v>03-6663-7781</v>
          </cell>
          <cell r="AB269" t="str">
            <v>03-6663-7782</v>
          </cell>
          <cell r="AC269" t="str">
            <v>03-3680-9950</v>
          </cell>
          <cell r="AD269">
            <v>12800</v>
          </cell>
          <cell r="AE269" t="str">
            <v>渡部　哲</v>
          </cell>
          <cell r="AF269">
            <v>84.76</v>
          </cell>
          <cell r="AG269">
            <v>156</v>
          </cell>
          <cell r="AH269" t="str">
            <v>確定</v>
          </cell>
          <cell r="AI269">
            <v>0</v>
          </cell>
          <cell r="AJ269" t="str">
            <v>中止</v>
          </cell>
          <cell r="AK269">
            <v>3</v>
          </cell>
          <cell r="AL269" t="str">
            <v>B＋C</v>
          </cell>
          <cell r="AM269">
            <v>22</v>
          </cell>
          <cell r="AN269">
            <v>14</v>
          </cell>
          <cell r="AO269">
            <v>13</v>
          </cell>
          <cell r="AP269">
            <v>0</v>
          </cell>
          <cell r="AQ269">
            <v>0</v>
          </cell>
          <cell r="AR269">
            <v>0</v>
          </cell>
          <cell r="AS269">
            <v>0</v>
          </cell>
          <cell r="AT269">
            <v>0</v>
          </cell>
          <cell r="AU269">
            <v>0</v>
          </cell>
          <cell r="AV269">
            <v>0</v>
          </cell>
          <cell r="AW269">
            <v>70</v>
          </cell>
          <cell r="AX269">
            <v>2</v>
          </cell>
          <cell r="AY269">
            <v>2</v>
          </cell>
          <cell r="AZ269">
            <v>1</v>
          </cell>
          <cell r="BA269" t="str">
            <v>ｵｰﾅｰ</v>
          </cell>
          <cell r="BB269" t="str">
            <v>ｵｰﾅｰ</v>
          </cell>
          <cell r="BC269" t="str">
            <v>東京ガス</v>
          </cell>
          <cell r="BD269">
            <v>0</v>
          </cell>
          <cell r="BE269">
            <v>0</v>
          </cell>
          <cell r="BF269" t="str">
            <v>既存</v>
          </cell>
          <cell r="BG269">
            <v>0</v>
          </cell>
          <cell r="BH269">
            <v>0</v>
          </cell>
          <cell r="BI269">
            <v>0</v>
          </cell>
          <cell r="BJ269">
            <v>0</v>
          </cell>
          <cell r="BK269" t="str">
            <v>渡部　哲</v>
          </cell>
          <cell r="BL269">
            <v>0</v>
          </cell>
          <cell r="BM269" t="str">
            <v>渡部　哲</v>
          </cell>
          <cell r="BN269" t="str">
            <v>134-0088</v>
          </cell>
          <cell r="BO269" t="str">
            <v>東京都江戸川区西葛西6丁目21番5号</v>
          </cell>
          <cell r="BP269" t="str">
            <v>03-3877-0222</v>
          </cell>
          <cell r="BQ269" t="str">
            <v>03-3877-0221</v>
          </cell>
          <cell r="BR269" t="str">
            <v>㈱渡辺ハウジング</v>
          </cell>
          <cell r="BS269" t="str">
            <v>安藤</v>
          </cell>
          <cell r="BT269" t="str">
            <v>03-3688-5445</v>
          </cell>
          <cell r="BU269">
            <v>1010</v>
          </cell>
          <cell r="BV269">
            <v>0</v>
          </cell>
        </row>
        <row r="270">
          <cell r="A270">
            <v>270</v>
          </cell>
          <cell r="B270" t="str">
            <v>確定</v>
          </cell>
          <cell r="C270" t="str">
            <v>新規</v>
          </cell>
          <cell r="D270" t="str">
            <v>和民</v>
          </cell>
          <cell r="E270" t="str">
            <v>上野アメ横中央通り</v>
          </cell>
          <cell r="F270" t="str">
            <v>確定</v>
          </cell>
          <cell r="G270" t="str">
            <v>藤井</v>
          </cell>
          <cell r="H270">
            <v>37400</v>
          </cell>
          <cell r="I270" t="str">
            <v>確定</v>
          </cell>
          <cell r="J270">
            <v>37394</v>
          </cell>
          <cell r="K270">
            <v>0.625</v>
          </cell>
          <cell r="L270">
            <v>0</v>
          </cell>
          <cell r="M270">
            <v>0</v>
          </cell>
          <cell r="N270" t="str">
            <v>110－0005</v>
          </cell>
          <cell r="O270" t="str">
            <v>東京都台東区上野4丁目3番9号</v>
          </cell>
          <cell r="P270" t="str">
            <v>確定</v>
          </cell>
          <cell r="Q270" t="str">
            <v>スター会館２・３・４・５階</v>
          </cell>
          <cell r="R270" t="str">
            <v>確定</v>
          </cell>
          <cell r="S270" t="str">
            <v>ＪＲ山手線</v>
          </cell>
          <cell r="T270" t="str">
            <v>御徒町</v>
          </cell>
          <cell r="U270">
            <v>2</v>
          </cell>
          <cell r="V270">
            <v>173</v>
          </cell>
          <cell r="W270" t="str">
            <v>確定</v>
          </cell>
          <cell r="X270">
            <v>4</v>
          </cell>
          <cell r="Y270" t="str">
            <v>年中無休</v>
          </cell>
          <cell r="Z270" t="str">
            <v>17:00～翌日3:00　金土曜及び祝祭日の前日は5:00迄</v>
          </cell>
          <cell r="AA270" t="str">
            <v>03-5817-3978</v>
          </cell>
          <cell r="AB270" t="str">
            <v>03-5817-3979</v>
          </cell>
          <cell r="AC270" t="str">
            <v>03-3834-9177</v>
          </cell>
          <cell r="AD270">
            <v>32000</v>
          </cell>
          <cell r="AE270" t="str">
            <v>金海建物有限会社</v>
          </cell>
          <cell r="AF270">
            <v>162.4</v>
          </cell>
          <cell r="AG270">
            <v>313</v>
          </cell>
          <cell r="AH270" t="str">
            <v>確定</v>
          </cell>
          <cell r="AI270">
            <v>0</v>
          </cell>
          <cell r="AJ270" t="str">
            <v>中止</v>
          </cell>
          <cell r="AK270">
            <v>10</v>
          </cell>
          <cell r="AL270" t="str">
            <v>A+B+C/H+I+J</v>
          </cell>
          <cell r="AM270">
            <v>28</v>
          </cell>
          <cell r="AN270">
            <v>26</v>
          </cell>
          <cell r="AO270">
            <v>22</v>
          </cell>
          <cell r="AP270">
            <v>10</v>
          </cell>
          <cell r="AQ270">
            <v>6</v>
          </cell>
          <cell r="AR270">
            <v>16</v>
          </cell>
          <cell r="AS270">
            <v>7</v>
          </cell>
          <cell r="AT270">
            <v>5</v>
          </cell>
          <cell r="AU270">
            <v>10</v>
          </cell>
          <cell r="AV270">
            <v>12</v>
          </cell>
          <cell r="AW270">
            <v>76</v>
          </cell>
          <cell r="AX270">
            <v>3</v>
          </cell>
          <cell r="AY270">
            <v>3</v>
          </cell>
          <cell r="AZ270">
            <v>1</v>
          </cell>
          <cell r="BA270" t="str">
            <v>金海建物</v>
          </cell>
          <cell r="BB270" t="str">
            <v>金海建物</v>
          </cell>
          <cell r="BC270" t="str">
            <v>東京ガス</v>
          </cell>
          <cell r="BD270" t="str">
            <v>なし</v>
          </cell>
          <cell r="BE270" t="str">
            <v>なし</v>
          </cell>
          <cell r="BF270" t="str">
            <v>既存</v>
          </cell>
          <cell r="BG270">
            <v>0</v>
          </cell>
          <cell r="BH270" t="str">
            <v>金海建物有限会社</v>
          </cell>
          <cell r="BI270" t="str">
            <v>金海社長</v>
          </cell>
          <cell r="BJ270" t="str">
            <v>０３－３８３２－３３４１</v>
          </cell>
          <cell r="BK270" t="str">
            <v>金海建物有限会社</v>
          </cell>
          <cell r="BL270">
            <v>0</v>
          </cell>
          <cell r="BM270" t="str">
            <v>金海社長</v>
          </cell>
          <cell r="BN270" t="str">
            <v>１１０－０００５</v>
          </cell>
          <cell r="BO270" t="str">
            <v>東京都台東区上野２－１－３</v>
          </cell>
          <cell r="BP270" t="str">
            <v>０３－３８３２－３３４１</v>
          </cell>
          <cell r="BQ270" t="str">
            <v>０３－３８３９－２２５７</v>
          </cell>
          <cell r="BR270" t="str">
            <v>株式会社テナントリー</v>
          </cell>
          <cell r="BS270" t="str">
            <v>伊藤</v>
          </cell>
          <cell r="BT270" t="str">
            <v>０３－３３６１－５５８１</v>
          </cell>
          <cell r="BU270" t="str">
            <v>協議中</v>
          </cell>
        </row>
        <row r="271">
          <cell r="A271">
            <v>271</v>
          </cell>
          <cell r="B271" t="str">
            <v>確定</v>
          </cell>
          <cell r="C271" t="str">
            <v>新規</v>
          </cell>
          <cell r="D271" t="str">
            <v>和民</v>
          </cell>
          <cell r="E271" t="str">
            <v>飯田橋東口</v>
          </cell>
          <cell r="F271" t="str">
            <v>確定</v>
          </cell>
          <cell r="G271" t="str">
            <v>清水</v>
          </cell>
          <cell r="H271">
            <v>37417</v>
          </cell>
          <cell r="I271" t="str">
            <v>確定</v>
          </cell>
          <cell r="J271">
            <v>37409</v>
          </cell>
          <cell r="K271">
            <v>0.625</v>
          </cell>
          <cell r="L271">
            <v>0</v>
          </cell>
          <cell r="M271">
            <v>0</v>
          </cell>
          <cell r="N271" t="str">
            <v>102－0072</v>
          </cell>
          <cell r="O271" t="str">
            <v>東京都千代田区飯田橋４丁目7番8号</v>
          </cell>
          <cell r="P271" t="str">
            <v>確定</v>
          </cell>
          <cell r="Q271" t="str">
            <v>第3山商ﾋﾞﾙ　ｉタワー　３・４階</v>
          </cell>
          <cell r="R271" t="str">
            <v>確定</v>
          </cell>
          <cell r="S271" t="str">
            <v>JR中央線</v>
          </cell>
          <cell r="T271" t="str">
            <v>飯田橋</v>
          </cell>
          <cell r="U271">
            <v>2</v>
          </cell>
          <cell r="V271">
            <v>123.14</v>
          </cell>
          <cell r="W271" t="str">
            <v>確定</v>
          </cell>
          <cell r="X271">
            <v>2</v>
          </cell>
          <cell r="Y271" t="str">
            <v>年中無休</v>
          </cell>
          <cell r="Z271" t="str">
            <v>17:00～翌日3:00　金土曜及び祝祭日の前日は5:00迄</v>
          </cell>
          <cell r="AA271" t="str">
            <v>03‐3511‐7701</v>
          </cell>
          <cell r="AB271" t="str">
            <v>03-3511-7702</v>
          </cell>
          <cell r="AC271" t="str">
            <v>03-5214-4087</v>
          </cell>
          <cell r="AD271">
            <v>20000</v>
          </cell>
          <cell r="AE271" t="str">
            <v>山商株式会社</v>
          </cell>
          <cell r="AF271">
            <v>123.14</v>
          </cell>
          <cell r="AG271">
            <v>221</v>
          </cell>
          <cell r="AH271" t="str">
            <v>確定</v>
          </cell>
          <cell r="AI271">
            <v>0</v>
          </cell>
          <cell r="AJ271" t="str">
            <v>中止</v>
          </cell>
          <cell r="AK271">
            <v>7</v>
          </cell>
          <cell r="AL271" t="str">
            <v>A＋B＋Ｄ</v>
          </cell>
          <cell r="AM271">
            <v>12</v>
          </cell>
          <cell r="AN271">
            <v>16</v>
          </cell>
          <cell r="AO271">
            <v>22</v>
          </cell>
          <cell r="AP271">
            <v>10</v>
          </cell>
          <cell r="AQ271">
            <v>10</v>
          </cell>
          <cell r="AR271">
            <v>10</v>
          </cell>
          <cell r="AS271">
            <v>10</v>
          </cell>
          <cell r="AT271">
            <v>0</v>
          </cell>
          <cell r="AU271">
            <v>0</v>
          </cell>
          <cell r="AV271">
            <v>0</v>
          </cell>
          <cell r="AW271">
            <v>38</v>
          </cell>
          <cell r="AX271">
            <v>2</v>
          </cell>
          <cell r="AY271">
            <v>1</v>
          </cell>
          <cell r="AZ271">
            <v>1</v>
          </cell>
          <cell r="BA271" t="str">
            <v>山商</v>
          </cell>
          <cell r="BB271" t="str">
            <v>山商</v>
          </cell>
          <cell r="BC271" t="str">
            <v>東京ガス</v>
          </cell>
          <cell r="BD271" t="str">
            <v>なし</v>
          </cell>
          <cell r="BE271" t="str">
            <v>なし</v>
          </cell>
          <cell r="BF271" t="str">
            <v>新築</v>
          </cell>
          <cell r="BG271" t="str">
            <v>なし</v>
          </cell>
          <cell r="BH271" t="str">
            <v>㈱後楽園綜合サービス</v>
          </cell>
          <cell r="BI271" t="str">
            <v>小町谷</v>
          </cell>
          <cell r="BJ271" t="str">
            <v>03-3817-6164</v>
          </cell>
          <cell r="BK271" t="str">
            <v>山商株式会社</v>
          </cell>
          <cell r="BL271" t="str">
            <v>代表取締役社長</v>
          </cell>
          <cell r="BM271" t="str">
            <v>穂保　治男</v>
          </cell>
          <cell r="BN271">
            <v>0</v>
          </cell>
          <cell r="BO271" t="str">
            <v>東京都千代田区飯田橋4-8-13</v>
          </cell>
          <cell r="BP271">
            <v>0</v>
          </cell>
          <cell r="BQ271">
            <v>0</v>
          </cell>
          <cell r="BR271" t="str">
            <v>有限会社サンエステート</v>
          </cell>
          <cell r="BS271" t="str">
            <v>山中</v>
          </cell>
          <cell r="BT271" t="str">
            <v>03-3237-0010</v>
          </cell>
          <cell r="BU271">
            <v>2327</v>
          </cell>
          <cell r="BV271">
            <v>0</v>
          </cell>
          <cell r="BW271">
            <v>0</v>
          </cell>
          <cell r="BX271">
            <v>0</v>
          </cell>
          <cell r="BY271">
            <v>0</v>
          </cell>
        </row>
        <row r="272">
          <cell r="A272">
            <v>272</v>
          </cell>
          <cell r="B272" t="str">
            <v>確定</v>
          </cell>
          <cell r="C272" t="str">
            <v>新規</v>
          </cell>
          <cell r="D272" t="str">
            <v>和民</v>
          </cell>
          <cell r="E272" t="str">
            <v>仙川駅前</v>
          </cell>
          <cell r="F272" t="str">
            <v>確定</v>
          </cell>
          <cell r="G272" t="str">
            <v>日比</v>
          </cell>
          <cell r="H272">
            <v>37417</v>
          </cell>
          <cell r="I272" t="str">
            <v>確定</v>
          </cell>
          <cell r="J272">
            <v>37411</v>
          </cell>
          <cell r="K272">
            <v>0.625</v>
          </cell>
          <cell r="L272">
            <v>0</v>
          </cell>
          <cell r="M272">
            <v>0</v>
          </cell>
          <cell r="N272" t="str">
            <v>182－0002</v>
          </cell>
          <cell r="O272" t="str">
            <v>調布市仙川町3丁目9-7</v>
          </cell>
          <cell r="P272" t="str">
            <v>確定</v>
          </cell>
          <cell r="Q272" t="str">
            <v>エテルノ上原地下１階</v>
          </cell>
          <cell r="R272" t="str">
            <v>確定</v>
          </cell>
          <cell r="S272" t="str">
            <v>京王線</v>
          </cell>
          <cell r="T272" t="str">
            <v>仙川</v>
          </cell>
          <cell r="U272">
            <v>1</v>
          </cell>
          <cell r="V272">
            <v>74</v>
          </cell>
          <cell r="W272" t="str">
            <v>確定</v>
          </cell>
          <cell r="X272">
            <v>1</v>
          </cell>
          <cell r="Y272" t="str">
            <v>年中無休</v>
          </cell>
          <cell r="Z272" t="str">
            <v>17:00～翌日3:00　金土曜及び祝祭日の前日は5:00迄</v>
          </cell>
          <cell r="AA272" t="str">
            <v>03-5315-3155</v>
          </cell>
          <cell r="AB272" t="str">
            <v>03-5315-3156</v>
          </cell>
          <cell r="AC272" t="str">
            <v>03-3326-3713</v>
          </cell>
          <cell r="AD272">
            <v>13000</v>
          </cell>
          <cell r="AE272" t="str">
            <v>上原 洋子</v>
          </cell>
          <cell r="AF272">
            <v>74</v>
          </cell>
          <cell r="AG272">
            <v>140</v>
          </cell>
          <cell r="AH272" t="str">
            <v>確定</v>
          </cell>
          <cell r="AI272">
            <v>0</v>
          </cell>
          <cell r="AJ272" t="str">
            <v>中止</v>
          </cell>
          <cell r="AK272">
            <v>2</v>
          </cell>
          <cell r="AL272" t="str">
            <v>Ａ＋Ｂ</v>
          </cell>
          <cell r="AM272">
            <v>12</v>
          </cell>
          <cell r="AN272">
            <v>20</v>
          </cell>
          <cell r="AO272">
            <v>0</v>
          </cell>
          <cell r="AP272">
            <v>0</v>
          </cell>
          <cell r="AQ272">
            <v>0</v>
          </cell>
          <cell r="AR272">
            <v>0</v>
          </cell>
          <cell r="AS272">
            <v>0</v>
          </cell>
          <cell r="AT272">
            <v>0</v>
          </cell>
          <cell r="AU272">
            <v>0</v>
          </cell>
          <cell r="AV272">
            <v>0</v>
          </cell>
          <cell r="AW272">
            <v>32</v>
          </cell>
          <cell r="AX272">
            <v>1</v>
          </cell>
          <cell r="AY272">
            <v>1</v>
          </cell>
          <cell r="AZ272">
            <v>1</v>
          </cell>
          <cell r="BA272" t="str">
            <v>オーナー</v>
          </cell>
          <cell r="BB272" t="str">
            <v>水道局</v>
          </cell>
          <cell r="BC272" t="str">
            <v>東京ガス</v>
          </cell>
          <cell r="BD272" t="str">
            <v>なし</v>
          </cell>
          <cell r="BE272" t="str">
            <v>なし</v>
          </cell>
          <cell r="BF272" t="str">
            <v>新築</v>
          </cell>
          <cell r="BG272" t="str">
            <v>なし</v>
          </cell>
          <cell r="BH272" t="str">
            <v>未定</v>
          </cell>
          <cell r="BI272" t="str">
            <v>未定</v>
          </cell>
          <cell r="BJ272" t="str">
            <v>未定</v>
          </cell>
          <cell r="BK272">
            <v>0</v>
          </cell>
          <cell r="BL272">
            <v>0</v>
          </cell>
          <cell r="BM272" t="str">
            <v>上原 洋子</v>
          </cell>
          <cell r="BN272">
            <v>0</v>
          </cell>
          <cell r="BO272" t="str">
            <v>東京都調布市仙川町３丁目９番７</v>
          </cell>
          <cell r="BP272">
            <v>0</v>
          </cell>
          <cell r="BQ272">
            <v>0</v>
          </cell>
          <cell r="BR272" t="str">
            <v>アークデザイン株式会社</v>
          </cell>
          <cell r="BS272" t="str">
            <v>赤池</v>
          </cell>
          <cell r="BT272">
            <v>0</v>
          </cell>
          <cell r="BU272">
            <v>1184</v>
          </cell>
          <cell r="BV272">
            <v>0</v>
          </cell>
        </row>
        <row r="273">
          <cell r="A273">
            <v>273</v>
          </cell>
          <cell r="B273" t="str">
            <v>確定</v>
          </cell>
          <cell r="C273" t="str">
            <v>新規</v>
          </cell>
          <cell r="D273" t="str">
            <v>和民</v>
          </cell>
          <cell r="E273" t="str">
            <v>江坂南口</v>
          </cell>
          <cell r="F273" t="str">
            <v>確定</v>
          </cell>
          <cell r="G273" t="str">
            <v>藤井</v>
          </cell>
          <cell r="H273">
            <v>37417</v>
          </cell>
          <cell r="I273" t="str">
            <v>確定</v>
          </cell>
          <cell r="J273">
            <v>37411</v>
          </cell>
          <cell r="K273">
            <v>0.625</v>
          </cell>
          <cell r="L273">
            <v>0</v>
          </cell>
          <cell r="M273">
            <v>0</v>
          </cell>
          <cell r="N273" t="str">
            <v>564－0051</v>
          </cell>
          <cell r="O273" t="str">
            <v>大阪府吹田市豊津町9番25号</v>
          </cell>
          <cell r="P273" t="str">
            <v>確定</v>
          </cell>
          <cell r="Q273" t="str">
            <v>日本興業ビル（ニッコープラザ）７階</v>
          </cell>
          <cell r="R273" t="str">
            <v>確定</v>
          </cell>
          <cell r="S273" t="str">
            <v>市営御堂筋</v>
          </cell>
          <cell r="T273" t="str">
            <v>江坂</v>
          </cell>
          <cell r="U273">
            <v>1</v>
          </cell>
          <cell r="V273">
            <v>110.06</v>
          </cell>
          <cell r="W273" t="str">
            <v>確定</v>
          </cell>
          <cell r="X273">
            <v>1</v>
          </cell>
          <cell r="Y273" t="str">
            <v>年中無休</v>
          </cell>
          <cell r="Z273" t="str">
            <v>17:00～翌日3:00　金土曜及び祝祭日の前日は5:00迄</v>
          </cell>
          <cell r="AA273" t="str">
            <v>06-6190-8000</v>
          </cell>
          <cell r="AB273" t="str">
            <v>06-6190-8020</v>
          </cell>
          <cell r="AC273" t="str">
            <v>06-6338-5385</v>
          </cell>
          <cell r="AD273">
            <v>16500</v>
          </cell>
          <cell r="AE273" t="str">
            <v>有限会社 光進</v>
          </cell>
          <cell r="AF273">
            <v>110.06</v>
          </cell>
          <cell r="AG273">
            <v>214</v>
          </cell>
          <cell r="AH273" t="str">
            <v>確定</v>
          </cell>
          <cell r="AI273">
            <v>0</v>
          </cell>
          <cell r="AJ273" t="str">
            <v>中止</v>
          </cell>
          <cell r="AK273">
            <v>4</v>
          </cell>
          <cell r="AL273" t="str">
            <v>Ｂ+Ｃ</v>
          </cell>
          <cell r="AM273">
            <v>10</v>
          </cell>
          <cell r="AN273">
            <v>19</v>
          </cell>
          <cell r="AO273">
            <v>22</v>
          </cell>
          <cell r="AP273">
            <v>15</v>
          </cell>
          <cell r="AQ273">
            <v>0</v>
          </cell>
          <cell r="AR273">
            <v>0</v>
          </cell>
          <cell r="AS273">
            <v>0</v>
          </cell>
          <cell r="AT273">
            <v>0</v>
          </cell>
          <cell r="AU273">
            <v>0</v>
          </cell>
          <cell r="AV273">
            <v>0</v>
          </cell>
          <cell r="AW273">
            <v>74</v>
          </cell>
          <cell r="AX273">
            <v>1</v>
          </cell>
          <cell r="AY273">
            <v>1</v>
          </cell>
          <cell r="AZ273">
            <v>1</v>
          </cell>
          <cell r="BA273" t="str">
            <v>オーナー</v>
          </cell>
          <cell r="BB273" t="str">
            <v>オーナー</v>
          </cell>
          <cell r="BC273" t="str">
            <v>大阪ガス</v>
          </cell>
          <cell r="BD273" t="str">
            <v>なし</v>
          </cell>
          <cell r="BE273" t="str">
            <v>なし</v>
          </cell>
          <cell r="BF273" t="str">
            <v>既存</v>
          </cell>
          <cell r="BG273" t="str">
            <v>なし</v>
          </cell>
          <cell r="BH273" t="str">
            <v>未定</v>
          </cell>
          <cell r="BI273" t="str">
            <v>未定</v>
          </cell>
          <cell r="BJ273" t="str">
            <v>未定</v>
          </cell>
          <cell r="BK273" t="str">
            <v>有限会社　光進</v>
          </cell>
          <cell r="BL273" t="str">
            <v>代表取締役</v>
          </cell>
          <cell r="BM273" t="str">
            <v>岩本　福子</v>
          </cell>
          <cell r="BN273" t="str">
            <v>564-0051</v>
          </cell>
          <cell r="BO273" t="str">
            <v>吹田市豊津町９番１５号</v>
          </cell>
          <cell r="BP273">
            <v>0</v>
          </cell>
          <cell r="BQ273">
            <v>0</v>
          </cell>
          <cell r="BR273" t="str">
            <v>有限会社ホップス</v>
          </cell>
          <cell r="BS273" t="str">
            <v>和田</v>
          </cell>
          <cell r="BT273" t="str">
            <v>06-6676-3020</v>
          </cell>
          <cell r="BU273">
            <v>1430</v>
          </cell>
          <cell r="BV273">
            <v>0</v>
          </cell>
          <cell r="BW273">
            <v>0</v>
          </cell>
        </row>
        <row r="274">
          <cell r="A274">
            <v>274</v>
          </cell>
          <cell r="B274" t="str">
            <v>確定</v>
          </cell>
          <cell r="C274" t="str">
            <v>新規</v>
          </cell>
          <cell r="D274" t="str">
            <v>和民</v>
          </cell>
          <cell r="E274" t="str">
            <v>千日前</v>
          </cell>
          <cell r="F274" t="str">
            <v>確定</v>
          </cell>
          <cell r="G274" t="str">
            <v>藤井</v>
          </cell>
          <cell r="H274">
            <v>37427</v>
          </cell>
          <cell r="I274" t="str">
            <v>確定</v>
          </cell>
          <cell r="J274">
            <v>37421</v>
          </cell>
          <cell r="K274">
            <v>0.625</v>
          </cell>
          <cell r="L274">
            <v>0</v>
          </cell>
          <cell r="M274">
            <v>0</v>
          </cell>
          <cell r="N274" t="str">
            <v>542-0074</v>
          </cell>
          <cell r="O274" t="str">
            <v>大阪市中央区千日前１－９－15</v>
          </cell>
          <cell r="P274" t="str">
            <v>確定</v>
          </cell>
          <cell r="Q274" t="str">
            <v>アレキサンダービル２・３階</v>
          </cell>
          <cell r="R274" t="str">
            <v>確定</v>
          </cell>
          <cell r="S274" t="str">
            <v>地下鉄御堂筋線</v>
          </cell>
          <cell r="T274" t="str">
            <v>なんば</v>
          </cell>
          <cell r="U274">
            <v>5</v>
          </cell>
          <cell r="V274">
            <v>91.91</v>
          </cell>
          <cell r="W274" t="str">
            <v>確定</v>
          </cell>
          <cell r="X274">
            <v>2</v>
          </cell>
          <cell r="Y274" t="str">
            <v>年中無休</v>
          </cell>
          <cell r="Z274" t="str">
            <v>17:00～翌日3:00　金土曜及び祝祭日の前日は5:00迄</v>
          </cell>
          <cell r="AA274" t="str">
            <v>06-6214-8815</v>
          </cell>
          <cell r="AB274" t="str">
            <v>06-6214-8814</v>
          </cell>
          <cell r="AC274" t="str">
            <v>06-6212-9019</v>
          </cell>
          <cell r="AD274">
            <v>16500</v>
          </cell>
          <cell r="AE274" t="str">
            <v>竹内　吉男</v>
          </cell>
          <cell r="AF274">
            <v>90.33</v>
          </cell>
          <cell r="AG274">
            <v>167</v>
          </cell>
          <cell r="AH274" t="str">
            <v>確定</v>
          </cell>
          <cell r="AI274">
            <v>0</v>
          </cell>
          <cell r="AJ274" t="str">
            <v>中止</v>
          </cell>
          <cell r="AK274">
            <v>2</v>
          </cell>
          <cell r="AL274" t="str">
            <v>Ａ＋Ｂ</v>
          </cell>
          <cell r="AM274">
            <v>19</v>
          </cell>
          <cell r="AN274">
            <v>19</v>
          </cell>
          <cell r="AO274">
            <v>17</v>
          </cell>
          <cell r="AP274">
            <v>0</v>
          </cell>
          <cell r="AQ274">
            <v>0</v>
          </cell>
          <cell r="AR274">
            <v>0</v>
          </cell>
          <cell r="AS274">
            <v>0</v>
          </cell>
          <cell r="AT274">
            <v>0</v>
          </cell>
          <cell r="AU274">
            <v>0</v>
          </cell>
          <cell r="AV274">
            <v>0</v>
          </cell>
          <cell r="AW274">
            <v>89</v>
          </cell>
          <cell r="AX274">
            <v>2</v>
          </cell>
          <cell r="AY274">
            <v>2</v>
          </cell>
          <cell r="AZ274">
            <v>1</v>
          </cell>
          <cell r="BA274" t="str">
            <v>オーナー</v>
          </cell>
          <cell r="BB274" t="str">
            <v>オーナー</v>
          </cell>
          <cell r="BC274" t="str">
            <v>大阪ガス</v>
          </cell>
          <cell r="BD274" t="str">
            <v>なし</v>
          </cell>
          <cell r="BE274" t="str">
            <v>なし</v>
          </cell>
          <cell r="BF274" t="str">
            <v>既存</v>
          </cell>
          <cell r="BG274" t="str">
            <v>売上歩合</v>
          </cell>
          <cell r="BH274" t="str">
            <v>未定</v>
          </cell>
          <cell r="BI274" t="str">
            <v>未定</v>
          </cell>
          <cell r="BJ274" t="str">
            <v>未定</v>
          </cell>
          <cell r="BK274">
            <v>0</v>
          </cell>
          <cell r="BL274">
            <v>0</v>
          </cell>
          <cell r="BM274" t="str">
            <v>竹内　吉男</v>
          </cell>
          <cell r="BN274">
            <v>0</v>
          </cell>
          <cell r="BO274" t="str">
            <v>堺市大美野120番地</v>
          </cell>
          <cell r="BP274">
            <v>0</v>
          </cell>
          <cell r="BQ274">
            <v>0</v>
          </cell>
          <cell r="BR274" t="str">
            <v>㈱類設計室</v>
          </cell>
          <cell r="BS274" t="str">
            <v>岡田</v>
          </cell>
          <cell r="BT274">
            <v>0</v>
          </cell>
          <cell r="BU274">
            <v>1517</v>
          </cell>
          <cell r="BV274">
            <v>0</v>
          </cell>
          <cell r="BW274">
            <v>0</v>
          </cell>
          <cell r="BX274" t="str">
            <v xml:space="preserve"> </v>
          </cell>
        </row>
        <row r="275">
          <cell r="A275">
            <v>275</v>
          </cell>
          <cell r="B275" t="str">
            <v>確定</v>
          </cell>
          <cell r="C275" t="str">
            <v>新規</v>
          </cell>
          <cell r="D275" t="str">
            <v>和み亭</v>
          </cell>
          <cell r="E275" t="str">
            <v>辻堂羽鳥</v>
          </cell>
          <cell r="F275" t="str">
            <v>確定</v>
          </cell>
          <cell r="G275" t="str">
            <v>日比</v>
          </cell>
          <cell r="H275">
            <v>37425</v>
          </cell>
          <cell r="I275" t="str">
            <v>確定</v>
          </cell>
          <cell r="J275">
            <v>37417</v>
          </cell>
          <cell r="K275">
            <v>0.625</v>
          </cell>
          <cell r="L275">
            <v>0</v>
          </cell>
          <cell r="M275">
            <v>0</v>
          </cell>
          <cell r="N275" t="str">
            <v>251-0056</v>
          </cell>
          <cell r="O275" t="str">
            <v>神奈川県藤沢市羽鳥3丁目1-４１</v>
          </cell>
          <cell r="P275" t="str">
            <v>確定</v>
          </cell>
          <cell r="Q275" t="str">
            <v>ビル名なし</v>
          </cell>
          <cell r="R275" t="str">
            <v>確定</v>
          </cell>
          <cell r="S275" t="str">
            <v>JR東海道</v>
          </cell>
          <cell r="T275" t="str">
            <v>辻堂</v>
          </cell>
          <cell r="U275">
            <v>7</v>
          </cell>
          <cell r="V275">
            <v>601.54999999999995</v>
          </cell>
          <cell r="W275" t="str">
            <v>確定</v>
          </cell>
          <cell r="X275">
            <v>1</v>
          </cell>
          <cell r="Y275" t="str">
            <v>年中無休</v>
          </cell>
          <cell r="Z275" t="str">
            <v>11:30～翌日2:00</v>
          </cell>
          <cell r="AA275" t="str">
            <v>0466-30-1961</v>
          </cell>
          <cell r="AB275" t="str">
            <v>0466-30-1962</v>
          </cell>
          <cell r="AC275" t="str">
            <v>0466-35-2220</v>
          </cell>
          <cell r="AD275">
            <v>12000</v>
          </cell>
          <cell r="AE275" t="str">
            <v>藤井　光彦</v>
          </cell>
          <cell r="AF275">
            <v>79.08</v>
          </cell>
          <cell r="AG275">
            <v>120</v>
          </cell>
          <cell r="AH275" t="str">
            <v>確定</v>
          </cell>
          <cell r="AI275">
            <v>25</v>
          </cell>
          <cell r="AJ275" t="str">
            <v>中止</v>
          </cell>
          <cell r="AK275">
            <v>2</v>
          </cell>
          <cell r="AL275" t="str">
            <v>Ａ＋Ｂ</v>
          </cell>
          <cell r="AM275">
            <v>20</v>
          </cell>
          <cell r="AN275">
            <v>14</v>
          </cell>
          <cell r="AO275">
            <v>0</v>
          </cell>
          <cell r="AP275">
            <v>0</v>
          </cell>
          <cell r="AQ275">
            <v>0</v>
          </cell>
          <cell r="AR275">
            <v>0</v>
          </cell>
          <cell r="AS275">
            <v>0</v>
          </cell>
          <cell r="AT275">
            <v>0</v>
          </cell>
          <cell r="AU275">
            <v>0</v>
          </cell>
          <cell r="AV275">
            <v>0</v>
          </cell>
          <cell r="AW275">
            <v>34</v>
          </cell>
          <cell r="AX275">
            <v>1</v>
          </cell>
          <cell r="AY275">
            <v>1</v>
          </cell>
          <cell r="AZ275">
            <v>1</v>
          </cell>
          <cell r="BA275" t="str">
            <v>東京電力</v>
          </cell>
          <cell r="BB275" t="str">
            <v>水道局</v>
          </cell>
          <cell r="BC275" t="str">
            <v>ﾄﾓｴﾌﾟﾛﾊﾟﾝ</v>
          </cell>
          <cell r="BD275" t="str">
            <v>なし</v>
          </cell>
          <cell r="BE275" t="str">
            <v>あり</v>
          </cell>
          <cell r="BF275" t="str">
            <v>新築</v>
          </cell>
          <cell r="BG275" t="str">
            <v>消防用設備点検あり（年次）</v>
          </cell>
          <cell r="BH275" t="str">
            <v>(有)ミズホ地所</v>
          </cell>
          <cell r="BI275" t="str">
            <v>藤井</v>
          </cell>
          <cell r="BJ275" t="str">
            <v>0466-35-6702</v>
          </cell>
          <cell r="BK275">
            <v>0</v>
          </cell>
          <cell r="BL275">
            <v>0</v>
          </cell>
          <cell r="BM275" t="str">
            <v>藤井　光彦</v>
          </cell>
          <cell r="BN275" t="str">
            <v>251-0056</v>
          </cell>
          <cell r="BO275" t="str">
            <v>藤沢市羽鳥3-21-6</v>
          </cell>
          <cell r="BP275" t="str">
            <v>0466-36-3211</v>
          </cell>
          <cell r="BQ275">
            <v>0</v>
          </cell>
          <cell r="BR275" t="str">
            <v>(有)アルカディア</v>
          </cell>
          <cell r="BS275" t="str">
            <v>横田</v>
          </cell>
          <cell r="BT275" t="str">
            <v>03-3590-0381</v>
          </cell>
          <cell r="BU275">
            <v>810</v>
          </cell>
          <cell r="BV275">
            <v>0</v>
          </cell>
        </row>
        <row r="276">
          <cell r="A276">
            <v>276</v>
          </cell>
          <cell r="B276" t="str">
            <v>確定</v>
          </cell>
          <cell r="C276" t="str">
            <v>新規</v>
          </cell>
          <cell r="D276" t="str">
            <v>和民</v>
          </cell>
          <cell r="E276" t="str">
            <v>町屋</v>
          </cell>
          <cell r="F276" t="str">
            <v>確定</v>
          </cell>
          <cell r="G276" t="str">
            <v>清水</v>
          </cell>
          <cell r="H276">
            <v>37433</v>
          </cell>
          <cell r="I276" t="str">
            <v>確定</v>
          </cell>
          <cell r="J276">
            <v>37427</v>
          </cell>
          <cell r="K276">
            <v>0.625</v>
          </cell>
          <cell r="L276">
            <v>0</v>
          </cell>
          <cell r="M276">
            <v>0</v>
          </cell>
          <cell r="N276" t="str">
            <v>116-0001</v>
          </cell>
          <cell r="O276" t="str">
            <v>東京都荒川区町屋1丁目2番13号</v>
          </cell>
          <cell r="P276" t="str">
            <v>確定</v>
          </cell>
          <cell r="Q276" t="str">
            <v>町屋駅前二番館ビル1・2・3階</v>
          </cell>
          <cell r="R276" t="str">
            <v>確定</v>
          </cell>
          <cell r="S276" t="str">
            <v>都電荒川線</v>
          </cell>
          <cell r="T276" t="str">
            <v>町屋</v>
          </cell>
          <cell r="U276">
            <v>1</v>
          </cell>
          <cell r="V276">
            <v>112.3</v>
          </cell>
          <cell r="W276" t="str">
            <v>確定</v>
          </cell>
          <cell r="X276">
            <v>3</v>
          </cell>
          <cell r="Y276" t="str">
            <v>年中無休</v>
          </cell>
          <cell r="Z276" t="str">
            <v>17:00～翌日3:00　金土曜及び祝祭日の前日は5:00迄</v>
          </cell>
          <cell r="AA276" t="str">
            <v>03-5855-1831</v>
          </cell>
          <cell r="AB276" t="str">
            <v>03-5855-1832</v>
          </cell>
          <cell r="AC276" t="str">
            <v>03-3819-2516</v>
          </cell>
          <cell r="AD276">
            <v>16000</v>
          </cell>
          <cell r="AE276" t="str">
            <v>共栄興産株式会社</v>
          </cell>
          <cell r="AF276">
            <v>108.47</v>
          </cell>
          <cell r="AG276">
            <v>203</v>
          </cell>
          <cell r="AH276" t="str">
            <v>確定</v>
          </cell>
          <cell r="AI276">
            <v>0</v>
          </cell>
          <cell r="AJ276" t="str">
            <v>中止</v>
          </cell>
          <cell r="AK276">
            <v>5</v>
          </cell>
          <cell r="AL276" t="str">
            <v>A+B+C</v>
          </cell>
          <cell r="AM276">
            <v>17</v>
          </cell>
          <cell r="AN276">
            <v>12</v>
          </cell>
          <cell r="AO276">
            <v>14</v>
          </cell>
          <cell r="AP276">
            <v>14</v>
          </cell>
          <cell r="AQ276">
            <v>9</v>
          </cell>
          <cell r="AR276">
            <v>0</v>
          </cell>
          <cell r="AS276">
            <v>0</v>
          </cell>
          <cell r="AT276">
            <v>0</v>
          </cell>
          <cell r="AU276">
            <v>0</v>
          </cell>
          <cell r="AV276">
            <v>0</v>
          </cell>
          <cell r="AW276">
            <v>43</v>
          </cell>
          <cell r="AX276">
            <v>3</v>
          </cell>
          <cell r="AY276">
            <v>1</v>
          </cell>
          <cell r="AZ276">
            <v>1</v>
          </cell>
          <cell r="BA276" t="str">
            <v>オーナー</v>
          </cell>
          <cell r="BB276" t="str">
            <v>水道局</v>
          </cell>
          <cell r="BC276" t="str">
            <v>東京ガス</v>
          </cell>
          <cell r="BD276" t="str">
            <v>あり</v>
          </cell>
          <cell r="BE276" t="str">
            <v>なし</v>
          </cell>
          <cell r="BF276" t="str">
            <v>新築</v>
          </cell>
          <cell r="BG276" t="str">
            <v>なし</v>
          </cell>
          <cell r="BH276" t="str">
            <v>共栄興産株式会社</v>
          </cell>
          <cell r="BI276" t="str">
            <v>未定</v>
          </cell>
          <cell r="BJ276" t="str">
            <v>03-3895-3942</v>
          </cell>
          <cell r="BK276" t="str">
            <v>共栄興産株式会社</v>
          </cell>
          <cell r="BL276" t="str">
            <v>代表取締役</v>
          </cell>
          <cell r="BM276" t="str">
            <v>田中　晴夫</v>
          </cell>
          <cell r="BN276" t="str">
            <v>１１６－０００１</v>
          </cell>
          <cell r="BO276" t="str">
            <v>東京都荒川区町屋3丁目29番１３号</v>
          </cell>
          <cell r="BP276" t="str">
            <v>０３－３８９５－３９４２</v>
          </cell>
          <cell r="BQ276" t="str">
            <v>０３－３８９５－３９４２</v>
          </cell>
          <cell r="BR276" t="str">
            <v>株式会社　大伸</v>
          </cell>
          <cell r="BS276" t="str">
            <v>真船</v>
          </cell>
          <cell r="BT276" t="str">
            <v>０３－３８９５－６８１０</v>
          </cell>
          <cell r="BU276">
            <v>1650</v>
          </cell>
          <cell r="BV276">
            <v>0</v>
          </cell>
          <cell r="BW276">
            <v>0</v>
          </cell>
        </row>
        <row r="277">
          <cell r="A277">
            <v>277</v>
          </cell>
          <cell r="B277" t="str">
            <v>確定</v>
          </cell>
          <cell r="C277" t="str">
            <v>新規</v>
          </cell>
          <cell r="D277" t="str">
            <v>和民</v>
          </cell>
          <cell r="E277" t="str">
            <v>JR京橋北口</v>
          </cell>
          <cell r="F277" t="str">
            <v>確定</v>
          </cell>
          <cell r="G277" t="str">
            <v>藤井</v>
          </cell>
          <cell r="H277">
            <v>37413</v>
          </cell>
          <cell r="I277" t="str">
            <v>確定</v>
          </cell>
          <cell r="J277">
            <v>37408</v>
          </cell>
          <cell r="K277">
            <v>0.625</v>
          </cell>
          <cell r="L277">
            <v>0</v>
          </cell>
          <cell r="M277">
            <v>0</v>
          </cell>
          <cell r="N277" t="str">
            <v>534-0024</v>
          </cell>
          <cell r="O277" t="str">
            <v>大阪市都島区東野田町３丁目１０番１号</v>
          </cell>
          <cell r="P277" t="str">
            <v>確定</v>
          </cell>
          <cell r="Q277" t="str">
            <v>第二晃進ビル2・3階</v>
          </cell>
          <cell r="R277" t="str">
            <v>確定</v>
          </cell>
          <cell r="S277" t="str">
            <v>JR環状線</v>
          </cell>
          <cell r="T277" t="str">
            <v>京橋</v>
          </cell>
          <cell r="U277">
            <v>1</v>
          </cell>
          <cell r="V277">
            <v>150</v>
          </cell>
          <cell r="W277" t="str">
            <v>確定</v>
          </cell>
          <cell r="X277">
            <v>2</v>
          </cell>
          <cell r="Y277" t="str">
            <v>年中無休</v>
          </cell>
          <cell r="Z277" t="str">
            <v>17:00～翌日3:00　金土曜及び祝祭日の前日は5:00迄</v>
          </cell>
          <cell r="AA277" t="str">
            <v>06-6352-1825</v>
          </cell>
          <cell r="AB277" t="str">
            <v>06-6352-1826</v>
          </cell>
          <cell r="AC277" t="str">
            <v>06-6352-1890</v>
          </cell>
          <cell r="AD277">
            <v>26000</v>
          </cell>
          <cell r="AE277" t="str">
            <v>晃進産業株式会社</v>
          </cell>
          <cell r="AF277">
            <v>147.6</v>
          </cell>
          <cell r="AG277">
            <v>293</v>
          </cell>
          <cell r="AH277" t="str">
            <v>確定</v>
          </cell>
          <cell r="AI277">
            <v>0</v>
          </cell>
          <cell r="AJ277" t="str">
            <v>中止</v>
          </cell>
          <cell r="AK277">
            <v>6</v>
          </cell>
          <cell r="AL277" t="str">
            <v>A+B+C／D+E+F</v>
          </cell>
          <cell r="AM277">
            <v>7</v>
          </cell>
          <cell r="AN277">
            <v>14</v>
          </cell>
          <cell r="AO277">
            <v>12</v>
          </cell>
          <cell r="AP277">
            <v>20</v>
          </cell>
          <cell r="AQ277">
            <v>8</v>
          </cell>
          <cell r="AR277">
            <v>14</v>
          </cell>
          <cell r="AS277">
            <v>0</v>
          </cell>
          <cell r="AT277">
            <v>0</v>
          </cell>
          <cell r="AU277">
            <v>0</v>
          </cell>
          <cell r="AV277">
            <v>0</v>
          </cell>
          <cell r="AW277">
            <v>131</v>
          </cell>
          <cell r="AX277">
            <v>2</v>
          </cell>
          <cell r="AY277">
            <v>2</v>
          </cell>
          <cell r="AZ277">
            <v>1</v>
          </cell>
          <cell r="BA277" t="str">
            <v>オーナー</v>
          </cell>
          <cell r="BB277" t="str">
            <v>オーナー</v>
          </cell>
          <cell r="BC277" t="str">
            <v>大阪ガス</v>
          </cell>
          <cell r="BD277" t="str">
            <v>なし</v>
          </cell>
          <cell r="BE277" t="str">
            <v>なし</v>
          </cell>
          <cell r="BF277" t="str">
            <v>既存</v>
          </cell>
          <cell r="BG277" t="str">
            <v>なし</v>
          </cell>
          <cell r="BH277" t="str">
            <v>未定</v>
          </cell>
          <cell r="BI277" t="str">
            <v>未定</v>
          </cell>
          <cell r="BJ277" t="str">
            <v>未定</v>
          </cell>
          <cell r="BK277" t="str">
            <v>晃進産業株式会社</v>
          </cell>
          <cell r="BL277" t="str">
            <v>代表取締役</v>
          </cell>
          <cell r="BM277" t="str">
            <v>睦橋　高之</v>
          </cell>
          <cell r="BN277" t="str">
            <v>５３４－００２４</v>
          </cell>
          <cell r="BO277" t="str">
            <v>大阪市豊島区東野田町２丁目９番２３号</v>
          </cell>
          <cell r="BP277" t="str">
            <v>06-6351-1172</v>
          </cell>
          <cell r="BQ277" t="str">
            <v>０６－６３５１－１１８０</v>
          </cell>
          <cell r="BR277" t="str">
            <v>（有）ショップクリエイト</v>
          </cell>
          <cell r="BS277" t="str">
            <v>兵頭</v>
          </cell>
          <cell r="BT277" t="str">
            <v>０９０－９１１１－１８１１</v>
          </cell>
          <cell r="BU277">
            <v>2250</v>
          </cell>
          <cell r="BV277">
            <v>0</v>
          </cell>
          <cell r="BW277">
            <v>0</v>
          </cell>
          <cell r="BX277">
            <v>0</v>
          </cell>
        </row>
        <row r="278">
          <cell r="A278">
            <v>278</v>
          </cell>
          <cell r="B278" t="str">
            <v>確定</v>
          </cell>
          <cell r="C278" t="str">
            <v>新規</v>
          </cell>
          <cell r="D278" t="str">
            <v>和民</v>
          </cell>
          <cell r="E278" t="str">
            <v>西新宿プラザ通</v>
          </cell>
          <cell r="F278" t="str">
            <v>確定</v>
          </cell>
          <cell r="G278" t="str">
            <v>清水</v>
          </cell>
          <cell r="H278">
            <v>37436</v>
          </cell>
          <cell r="I278" t="str">
            <v>確定</v>
          </cell>
          <cell r="J278">
            <v>37430</v>
          </cell>
          <cell r="K278">
            <v>0.625</v>
          </cell>
          <cell r="L278">
            <v>0</v>
          </cell>
          <cell r="M278">
            <v>0</v>
          </cell>
          <cell r="N278" t="str">
            <v>160-0023</v>
          </cell>
          <cell r="O278" t="str">
            <v>東京都新宿区西新宿1-13-1</v>
          </cell>
          <cell r="P278" t="str">
            <v>確定</v>
          </cell>
          <cell r="Q278" t="str">
            <v>今佐ビル3・4・5・6階</v>
          </cell>
          <cell r="R278" t="str">
            <v>確定</v>
          </cell>
          <cell r="S278" t="str">
            <v>ＪＲ山手線</v>
          </cell>
          <cell r="T278" t="str">
            <v>新宿</v>
          </cell>
          <cell r="U278">
            <v>4</v>
          </cell>
          <cell r="V278">
            <v>216.78</v>
          </cell>
          <cell r="W278" t="str">
            <v>確定</v>
          </cell>
          <cell r="X278">
            <v>4</v>
          </cell>
          <cell r="Y278" t="str">
            <v>年中無休</v>
          </cell>
          <cell r="Z278" t="str">
            <v>17:00～翌日3:00　金土曜及び祝祭日の前日は5:00迄</v>
          </cell>
          <cell r="AA278" t="str">
            <v>03-5339-2415</v>
          </cell>
          <cell r="AB278" t="str">
            <v>03-5339-2416</v>
          </cell>
          <cell r="AC278" t="str">
            <v>03-3342-4339</v>
          </cell>
          <cell r="AD278">
            <v>29000</v>
          </cell>
          <cell r="AE278" t="str">
            <v>株式会社　今佐</v>
          </cell>
          <cell r="AF278">
            <v>183</v>
          </cell>
          <cell r="AG278">
            <v>331</v>
          </cell>
          <cell r="AH278" t="str">
            <v>確定</v>
          </cell>
          <cell r="AI278">
            <v>0</v>
          </cell>
          <cell r="AJ278" t="str">
            <v>中止</v>
          </cell>
          <cell r="AK278">
            <v>10</v>
          </cell>
          <cell r="AL278" t="str">
            <v>４階Ａ+Ｂ+Ｃ　５階Ｂ+Ｃ+Ｄ/Ｆ+Ｇ</v>
          </cell>
          <cell r="AM278" t="str">
            <v>４階　16　５階　12</v>
          </cell>
          <cell r="AN278" t="str">
            <v>４階　16　５階　10　</v>
          </cell>
          <cell r="AO278" t="str">
            <v>４階　1６　５階　20　</v>
          </cell>
          <cell r="AP278" t="str">
            <v>５階22</v>
          </cell>
          <cell r="AQ278" t="str">
            <v>５階8</v>
          </cell>
          <cell r="AR278" t="str">
            <v>５階17</v>
          </cell>
          <cell r="AS278" t="str">
            <v>５階17</v>
          </cell>
          <cell r="AT278">
            <v>0</v>
          </cell>
          <cell r="AU278">
            <v>0</v>
          </cell>
          <cell r="AV278">
            <v>0</v>
          </cell>
          <cell r="AW278">
            <v>166</v>
          </cell>
          <cell r="AX278">
            <v>3</v>
          </cell>
          <cell r="AY278">
            <v>3</v>
          </cell>
          <cell r="AZ278">
            <v>1</v>
          </cell>
          <cell r="BA278" t="str">
            <v>オーナー</v>
          </cell>
          <cell r="BB278" t="str">
            <v>オーナー</v>
          </cell>
          <cell r="BC278" t="str">
            <v>東京ガス</v>
          </cell>
          <cell r="BD278" t="str">
            <v>なし</v>
          </cell>
          <cell r="BE278" t="str">
            <v>あり</v>
          </cell>
          <cell r="BF278" t="str">
            <v>既存</v>
          </cell>
          <cell r="BG278" t="str">
            <v>売上歩合</v>
          </cell>
          <cell r="BH278" t="str">
            <v>㈱今佐</v>
          </cell>
          <cell r="BI278" t="str">
            <v>守屋</v>
          </cell>
          <cell r="BJ278" t="str">
            <v>03-3342-3711</v>
          </cell>
          <cell r="BK278" t="str">
            <v>株式会社　今佐</v>
          </cell>
          <cell r="BL278" t="str">
            <v>代表取締役社長</v>
          </cell>
          <cell r="BM278" t="str">
            <v>青木　伸浩</v>
          </cell>
          <cell r="BN278" t="str">
            <v>160-0023</v>
          </cell>
          <cell r="BO278" t="str">
            <v>東京都新宿区西新宿1-13-5</v>
          </cell>
          <cell r="BP278" t="str">
            <v>03-3342-3711</v>
          </cell>
          <cell r="BQ278" t="str">
            <v>03-3342-7024</v>
          </cell>
          <cell r="BR278" t="str">
            <v>梶山建物合資会社</v>
          </cell>
          <cell r="BS278" t="str">
            <v>南雲</v>
          </cell>
          <cell r="BT278" t="str">
            <v>０３－５６８７－８８８８</v>
          </cell>
          <cell r="BU278">
            <v>3600</v>
          </cell>
          <cell r="BV278">
            <v>0</v>
          </cell>
          <cell r="BW278">
            <v>0</v>
          </cell>
          <cell r="BX278">
            <v>0</v>
          </cell>
          <cell r="BY278">
            <v>0</v>
          </cell>
        </row>
        <row r="279">
          <cell r="A279">
            <v>279</v>
          </cell>
          <cell r="B279" t="str">
            <v>確定</v>
          </cell>
          <cell r="C279" t="str">
            <v>新規</v>
          </cell>
          <cell r="D279" t="str">
            <v>和民</v>
          </cell>
          <cell r="E279" t="str">
            <v>高円寺南口</v>
          </cell>
          <cell r="F279" t="str">
            <v>確定</v>
          </cell>
          <cell r="G279" t="str">
            <v>清水</v>
          </cell>
          <cell r="H279">
            <v>37435</v>
          </cell>
          <cell r="I279" t="str">
            <v>確定</v>
          </cell>
          <cell r="J279">
            <v>37429</v>
          </cell>
          <cell r="K279">
            <v>0.625</v>
          </cell>
          <cell r="L279">
            <v>0</v>
          </cell>
          <cell r="M279">
            <v>0</v>
          </cell>
          <cell r="N279" t="str">
            <v>166-0003</v>
          </cell>
          <cell r="O279" t="str">
            <v>東京都杉並区高円寺南4丁目２４番地９号</v>
          </cell>
          <cell r="P279" t="str">
            <v>確定</v>
          </cell>
          <cell r="Q279" t="str">
            <v>高円寺南中央ビル（サカイヤビル）2・3階</v>
          </cell>
          <cell r="R279" t="str">
            <v>確定</v>
          </cell>
          <cell r="S279" t="str">
            <v>ＪＲ中央線</v>
          </cell>
          <cell r="T279" t="str">
            <v>高円寺</v>
          </cell>
          <cell r="U279">
            <v>3</v>
          </cell>
          <cell r="V279">
            <v>84.98</v>
          </cell>
          <cell r="W279" t="str">
            <v>確定</v>
          </cell>
          <cell r="X279">
            <v>2</v>
          </cell>
          <cell r="Y279" t="str">
            <v>年中無休</v>
          </cell>
          <cell r="Z279" t="str">
            <v>17:00～翌日3:00　金土曜及び祝祭日の前日は5:00迄</v>
          </cell>
          <cell r="AA279" t="str">
            <v>03-5305-1305</v>
          </cell>
          <cell r="AB279" t="str">
            <v>03-5305-1306</v>
          </cell>
          <cell r="AC279" t="str">
            <v>03-3314-6366</v>
          </cell>
          <cell r="AD279">
            <v>12500</v>
          </cell>
          <cell r="AE279" t="str">
            <v>株式会社　坂井屋</v>
          </cell>
          <cell r="AF279">
            <v>74.33</v>
          </cell>
          <cell r="AG279">
            <v>129</v>
          </cell>
          <cell r="AH279" t="str">
            <v>確定</v>
          </cell>
          <cell r="AI279">
            <v>0</v>
          </cell>
          <cell r="AJ279" t="str">
            <v>中止</v>
          </cell>
          <cell r="AK279">
            <v>4</v>
          </cell>
          <cell r="AL279" t="str">
            <v>A+B+C</v>
          </cell>
          <cell r="AM279">
            <v>14</v>
          </cell>
          <cell r="AN279">
            <v>17</v>
          </cell>
          <cell r="AO279">
            <v>9</v>
          </cell>
          <cell r="AP279">
            <v>10</v>
          </cell>
          <cell r="AQ279">
            <v>0</v>
          </cell>
          <cell r="AR279">
            <v>0</v>
          </cell>
          <cell r="AS279">
            <v>0</v>
          </cell>
          <cell r="AT279">
            <v>0</v>
          </cell>
          <cell r="AU279">
            <v>0</v>
          </cell>
          <cell r="AV279">
            <v>0</v>
          </cell>
          <cell r="AW279">
            <v>62</v>
          </cell>
          <cell r="AX279">
            <v>2</v>
          </cell>
          <cell r="AY279">
            <v>1</v>
          </cell>
          <cell r="AZ279">
            <v>1</v>
          </cell>
          <cell r="BA279" t="str">
            <v>東京電力</v>
          </cell>
          <cell r="BB279" t="str">
            <v>オーナー</v>
          </cell>
          <cell r="BC279" t="str">
            <v>東京ガス</v>
          </cell>
          <cell r="BD279" t="str">
            <v>なし</v>
          </cell>
          <cell r="BE279" t="str">
            <v>あり</v>
          </cell>
          <cell r="BF279" t="str">
            <v>既存</v>
          </cell>
          <cell r="BG279" t="str">
            <v>なし</v>
          </cell>
          <cell r="BH279" t="str">
            <v>㈱坂井屋</v>
          </cell>
          <cell r="BI279" t="str">
            <v>オーナー様</v>
          </cell>
          <cell r="BJ279" t="str">
            <v>03-3314-3355</v>
          </cell>
          <cell r="BK279" t="str">
            <v>株式会社　坂井屋</v>
          </cell>
          <cell r="BL279" t="str">
            <v>代表取締役社長</v>
          </cell>
          <cell r="BM279" t="str">
            <v>坂井　康悦</v>
          </cell>
          <cell r="BN279" t="str">
            <v>166-0003</v>
          </cell>
          <cell r="BO279" t="str">
            <v>東京都杉並区高円寺南4丁目24番地9号</v>
          </cell>
          <cell r="BP279" t="str">
            <v>０３－３３１４－３３５５</v>
          </cell>
          <cell r="BQ279" t="str">
            <v>０３－３３１４－６２７０</v>
          </cell>
          <cell r="BR279" t="str">
            <v>未定</v>
          </cell>
          <cell r="BS279">
            <v>0</v>
          </cell>
          <cell r="BT279">
            <v>0</v>
          </cell>
          <cell r="BU279">
            <v>0</v>
          </cell>
          <cell r="BV279">
            <v>0</v>
          </cell>
          <cell r="BW279">
            <v>0</v>
          </cell>
        </row>
        <row r="280">
          <cell r="A280">
            <v>280</v>
          </cell>
          <cell r="B280" t="str">
            <v>確定</v>
          </cell>
          <cell r="C280" t="str">
            <v>新規</v>
          </cell>
          <cell r="D280" t="str">
            <v>和民</v>
          </cell>
          <cell r="E280" t="str">
            <v>池袋東口フジビル</v>
          </cell>
          <cell r="F280" t="str">
            <v>確定</v>
          </cell>
          <cell r="G280" t="str">
            <v>村田</v>
          </cell>
          <cell r="H280">
            <v>37431</v>
          </cell>
          <cell r="I280" t="str">
            <v>確定</v>
          </cell>
          <cell r="J280">
            <v>37425</v>
          </cell>
          <cell r="K280">
            <v>0.625</v>
          </cell>
          <cell r="L280">
            <v>0</v>
          </cell>
          <cell r="M280">
            <v>0</v>
          </cell>
          <cell r="N280" t="str">
            <v>171-0022</v>
          </cell>
          <cell r="O280" t="str">
            <v>東京都豊島区南池袋1-23-1</v>
          </cell>
          <cell r="P280" t="str">
            <v>確定</v>
          </cell>
          <cell r="Q280" t="str">
            <v>フジビル６階</v>
          </cell>
          <cell r="R280" t="str">
            <v>確定</v>
          </cell>
          <cell r="S280" t="str">
            <v>ＪＲ山手線</v>
          </cell>
          <cell r="T280" t="str">
            <v>池袋</v>
          </cell>
          <cell r="U280">
            <v>3</v>
          </cell>
          <cell r="V280">
            <v>64</v>
          </cell>
          <cell r="W280" t="str">
            <v>確定</v>
          </cell>
          <cell r="X280">
            <v>1</v>
          </cell>
          <cell r="Y280" t="str">
            <v>年中無休</v>
          </cell>
          <cell r="Z280" t="str">
            <v>17:00～翌日3:00　金土曜及び祝祭日の前日は5:00迄</v>
          </cell>
          <cell r="AA280" t="str">
            <v>03-5953-3978</v>
          </cell>
          <cell r="AB280" t="str">
            <v>03-5953-3979</v>
          </cell>
          <cell r="AC280" t="str">
            <v>03-3985-5278</v>
          </cell>
          <cell r="AD280">
            <v>13500</v>
          </cell>
          <cell r="AE280" t="str">
            <v>株式会社　富士</v>
          </cell>
          <cell r="AF280">
            <v>68.150000000000006</v>
          </cell>
          <cell r="AG280">
            <v>129</v>
          </cell>
          <cell r="AH280" t="str">
            <v>確定</v>
          </cell>
          <cell r="AI280">
            <v>0</v>
          </cell>
          <cell r="AJ280" t="str">
            <v>中止</v>
          </cell>
          <cell r="AK280">
            <v>4</v>
          </cell>
          <cell r="AL280" t="str">
            <v>Ｂ+Ｃ</v>
          </cell>
          <cell r="AM280">
            <v>16</v>
          </cell>
          <cell r="AN280">
            <v>20</v>
          </cell>
          <cell r="AO280">
            <v>18</v>
          </cell>
          <cell r="AP280">
            <v>14</v>
          </cell>
          <cell r="AQ280">
            <v>0</v>
          </cell>
          <cell r="AR280">
            <v>0</v>
          </cell>
          <cell r="AS280">
            <v>0</v>
          </cell>
          <cell r="AT280">
            <v>0</v>
          </cell>
          <cell r="AU280">
            <v>0</v>
          </cell>
          <cell r="AV280">
            <v>0</v>
          </cell>
          <cell r="AW280">
            <v>66</v>
          </cell>
          <cell r="AX280">
            <v>1</v>
          </cell>
          <cell r="AY280">
            <v>1</v>
          </cell>
          <cell r="AZ280">
            <v>1</v>
          </cell>
          <cell r="BA280" t="str">
            <v>オーナー</v>
          </cell>
          <cell r="BB280" t="str">
            <v>オーナー</v>
          </cell>
          <cell r="BC280" t="str">
            <v>東京ガス</v>
          </cell>
          <cell r="BD280" t="str">
            <v>なし</v>
          </cell>
          <cell r="BE280" t="str">
            <v>なし</v>
          </cell>
          <cell r="BF280" t="str">
            <v>既存</v>
          </cell>
          <cell r="BG280" t="str">
            <v>なし</v>
          </cell>
          <cell r="BH280" t="str">
            <v>㈱富士</v>
          </cell>
          <cell r="BI280" t="str">
            <v>磯村</v>
          </cell>
          <cell r="BJ280" t="str">
            <v>03-3985-0051</v>
          </cell>
          <cell r="BK280" t="str">
            <v>株式会社　富士</v>
          </cell>
          <cell r="BL280" t="str">
            <v>代表取締役</v>
          </cell>
          <cell r="BM280" t="str">
            <v>山下　和子</v>
          </cell>
          <cell r="BN280">
            <v>0</v>
          </cell>
          <cell r="BO280" t="str">
            <v>東京都豊島区南池袋１丁目２３番１号</v>
          </cell>
          <cell r="BP280" t="str">
            <v>03-3985-0051</v>
          </cell>
          <cell r="BQ280">
            <v>0</v>
          </cell>
          <cell r="BR280" t="str">
            <v>㈱東伸</v>
          </cell>
          <cell r="BS280">
            <v>0</v>
          </cell>
          <cell r="BT280">
            <v>0</v>
          </cell>
          <cell r="BU280">
            <v>1400</v>
          </cell>
          <cell r="BV280">
            <v>0</v>
          </cell>
          <cell r="BW280">
            <v>0</v>
          </cell>
        </row>
        <row r="281">
          <cell r="A281">
            <v>281</v>
          </cell>
          <cell r="B281" t="str">
            <v>確定</v>
          </cell>
          <cell r="C281" t="str">
            <v>新規</v>
          </cell>
          <cell r="D281" t="str">
            <v>和み亭</v>
          </cell>
          <cell r="E281" t="str">
            <v>宮前平</v>
          </cell>
          <cell r="F281" t="str">
            <v>確定</v>
          </cell>
          <cell r="G281" t="str">
            <v>日比</v>
          </cell>
          <cell r="H281">
            <v>37436</v>
          </cell>
          <cell r="I281" t="str">
            <v>確定</v>
          </cell>
          <cell r="J281">
            <v>37428</v>
          </cell>
          <cell r="K281">
            <v>0.625</v>
          </cell>
          <cell r="L281">
            <v>0</v>
          </cell>
          <cell r="M281">
            <v>0</v>
          </cell>
          <cell r="N281" t="str">
            <v>216-0033</v>
          </cell>
          <cell r="O281" t="str">
            <v>神奈川県川崎市宮前区宮崎6丁目９番４号</v>
          </cell>
          <cell r="P281" t="str">
            <v>確定</v>
          </cell>
          <cell r="Q281" t="str">
            <v>東急宮前平ショッピングパークＢ-1棟２階</v>
          </cell>
          <cell r="R281" t="str">
            <v>確定</v>
          </cell>
          <cell r="S281" t="str">
            <v>田園都市線</v>
          </cell>
          <cell r="T281" t="str">
            <v>宮前平</v>
          </cell>
          <cell r="U281">
            <v>7</v>
          </cell>
          <cell r="V281">
            <v>83.93</v>
          </cell>
          <cell r="W281" t="str">
            <v>確定</v>
          </cell>
          <cell r="X281">
            <v>1</v>
          </cell>
          <cell r="Y281" t="str">
            <v>年中無休</v>
          </cell>
          <cell r="Z281" t="str">
            <v>11:00～翌日2:00</v>
          </cell>
          <cell r="AA281" t="str">
            <v>044-871-7717</v>
          </cell>
          <cell r="AB281" t="str">
            <v>044-871-7718</v>
          </cell>
          <cell r="AC281" t="str">
            <v>044-862-0905</v>
          </cell>
          <cell r="AD281">
            <v>12500</v>
          </cell>
          <cell r="AE281" t="str">
            <v>株式会社　ローソン</v>
          </cell>
          <cell r="AF281">
            <v>80.010000000000005</v>
          </cell>
          <cell r="AG281">
            <v>121</v>
          </cell>
          <cell r="AH281" t="str">
            <v>確定</v>
          </cell>
          <cell r="AI281" t="str">
            <v>共同83</v>
          </cell>
          <cell r="AJ281" t="str">
            <v>中止</v>
          </cell>
          <cell r="AK281">
            <v>2</v>
          </cell>
          <cell r="AL281" t="str">
            <v>なし</v>
          </cell>
          <cell r="AM281">
            <v>18</v>
          </cell>
          <cell r="AN281">
            <v>20</v>
          </cell>
          <cell r="AO281">
            <v>0</v>
          </cell>
          <cell r="AP281">
            <v>0</v>
          </cell>
          <cell r="AQ281">
            <v>0</v>
          </cell>
          <cell r="AR281">
            <v>0</v>
          </cell>
          <cell r="AS281">
            <v>0</v>
          </cell>
          <cell r="AT281">
            <v>0</v>
          </cell>
          <cell r="AU281">
            <v>0</v>
          </cell>
          <cell r="AV281">
            <v>0</v>
          </cell>
          <cell r="AW281">
            <v>38</v>
          </cell>
          <cell r="AX281">
            <v>1</v>
          </cell>
          <cell r="AY281">
            <v>1</v>
          </cell>
          <cell r="AZ281">
            <v>1</v>
          </cell>
          <cell r="BA281" t="str">
            <v>オーナー</v>
          </cell>
          <cell r="BB281" t="str">
            <v>水道局</v>
          </cell>
          <cell r="BC281" t="str">
            <v>東京ガス</v>
          </cell>
          <cell r="BD281" t="str">
            <v>なし</v>
          </cell>
          <cell r="BE281" t="str">
            <v>なし</v>
          </cell>
          <cell r="BF281" t="str">
            <v>既存</v>
          </cell>
          <cell r="BG281" t="str">
            <v>なし</v>
          </cell>
          <cell r="BH281" t="str">
            <v>未定</v>
          </cell>
          <cell r="BI281" t="str">
            <v>未定</v>
          </cell>
          <cell r="BJ281" t="str">
            <v>未定</v>
          </cell>
          <cell r="BK281" t="str">
            <v>株式会社　ローソン</v>
          </cell>
          <cell r="BL281">
            <v>0</v>
          </cell>
          <cell r="BM281">
            <v>0</v>
          </cell>
          <cell r="BN281" t="str">
            <v>５６４－００５１</v>
          </cell>
          <cell r="BO281" t="str">
            <v>大阪府吹田市豊津町９－１</v>
          </cell>
          <cell r="BP281" t="str">
            <v>（045-332-9791）</v>
          </cell>
          <cell r="BQ281" t="str">
            <v>（045-338-3339）</v>
          </cell>
          <cell r="BR281" t="str">
            <v>有限会社ファイブシーズ</v>
          </cell>
          <cell r="BS281" t="str">
            <v>坂井</v>
          </cell>
          <cell r="BT281" t="str">
            <v>045-681-7445</v>
          </cell>
          <cell r="BU281">
            <v>839</v>
          </cell>
          <cell r="BV281">
            <v>0</v>
          </cell>
        </row>
        <row r="282">
          <cell r="A282">
            <v>282</v>
          </cell>
          <cell r="B282" t="str">
            <v>確定</v>
          </cell>
          <cell r="C282" t="str">
            <v>新規</v>
          </cell>
          <cell r="D282" t="str">
            <v>和民</v>
          </cell>
          <cell r="E282" t="str">
            <v>西台</v>
          </cell>
          <cell r="F282" t="str">
            <v>確定</v>
          </cell>
          <cell r="G282" t="str">
            <v>清水</v>
          </cell>
          <cell r="H282" t="str">
            <v>７月１日</v>
          </cell>
          <cell r="I282" t="str">
            <v>確定</v>
          </cell>
          <cell r="J282" t="str">
            <v>6月25日</v>
          </cell>
          <cell r="K282">
            <v>0.625</v>
          </cell>
          <cell r="L282">
            <v>0</v>
          </cell>
          <cell r="M282">
            <v>0</v>
          </cell>
          <cell r="N282" t="str">
            <v>174-0046</v>
          </cell>
          <cell r="O282" t="str">
            <v>東京都板橋区蓮根３－8-21</v>
          </cell>
          <cell r="P282" t="str">
            <v>確定</v>
          </cell>
          <cell r="Q282" t="str">
            <v>パル西台3階</v>
          </cell>
          <cell r="R282" t="str">
            <v>確定</v>
          </cell>
          <cell r="S282" t="str">
            <v>都営三田線</v>
          </cell>
          <cell r="T282" t="str">
            <v>西台</v>
          </cell>
          <cell r="U282">
            <v>1</v>
          </cell>
          <cell r="V282">
            <v>105.76</v>
          </cell>
          <cell r="W282" t="str">
            <v>確定</v>
          </cell>
          <cell r="X282">
            <v>1</v>
          </cell>
          <cell r="Y282" t="str">
            <v>年中無休</v>
          </cell>
          <cell r="Z282" t="str">
            <v>17:00～翌日3:00　金土曜及び祝祭日の前日は5:00迄</v>
          </cell>
          <cell r="AA282" t="str">
            <v>03-5914-3978</v>
          </cell>
          <cell r="AB282" t="str">
            <v>03-5914-3979</v>
          </cell>
          <cell r="AC282" t="str">
            <v>03-5970-6341</v>
          </cell>
          <cell r="AD282">
            <v>14500</v>
          </cell>
          <cell r="AE282" t="str">
            <v>総合地所株式会社</v>
          </cell>
          <cell r="AF282">
            <v>105.76</v>
          </cell>
          <cell r="AG282">
            <v>203</v>
          </cell>
          <cell r="AH282" t="str">
            <v>確定</v>
          </cell>
          <cell r="AI282">
            <v>0</v>
          </cell>
          <cell r="AJ282" t="str">
            <v>中止</v>
          </cell>
          <cell r="AK282">
            <v>0</v>
          </cell>
          <cell r="AL282" t="str">
            <v>A+B+C</v>
          </cell>
          <cell r="AM282">
            <v>18</v>
          </cell>
          <cell r="AN282">
            <v>18</v>
          </cell>
          <cell r="AO282">
            <v>16</v>
          </cell>
          <cell r="AP282">
            <v>10</v>
          </cell>
          <cell r="AQ282">
            <v>0</v>
          </cell>
          <cell r="AR282">
            <v>0</v>
          </cell>
          <cell r="AS282">
            <v>0</v>
          </cell>
          <cell r="AT282">
            <v>0</v>
          </cell>
          <cell r="AU282">
            <v>0</v>
          </cell>
          <cell r="AV282">
            <v>0</v>
          </cell>
          <cell r="AW282">
            <v>52</v>
          </cell>
          <cell r="AX282">
            <v>1</v>
          </cell>
          <cell r="AY282">
            <v>1</v>
          </cell>
          <cell r="AZ282">
            <v>1</v>
          </cell>
          <cell r="BA282" t="str">
            <v>東京電力</v>
          </cell>
          <cell r="BB282" t="str">
            <v>オーナー</v>
          </cell>
          <cell r="BC282" t="str">
            <v>東京ガス</v>
          </cell>
          <cell r="BD282" t="str">
            <v>なし</v>
          </cell>
          <cell r="BE282" t="str">
            <v>あり</v>
          </cell>
          <cell r="BF282" t="str">
            <v>既存</v>
          </cell>
          <cell r="BG282" t="str">
            <v>なし</v>
          </cell>
          <cell r="BH282" t="str">
            <v>未定</v>
          </cell>
          <cell r="BI282" t="str">
            <v>未定</v>
          </cell>
          <cell r="BJ282" t="str">
            <v>未定</v>
          </cell>
          <cell r="BK282" t="str">
            <v>総合地所株式会社</v>
          </cell>
          <cell r="BL282" t="str">
            <v>代表取締役</v>
          </cell>
          <cell r="BM282" t="str">
            <v>松岡瑞樹</v>
          </cell>
          <cell r="BN282" t="str">
            <v>103-0002</v>
          </cell>
          <cell r="BO282" t="str">
            <v>東京都中央区日本橋馬喰町2-1-1　7Ｆ</v>
          </cell>
          <cell r="BP282" t="str">
            <v>03-3660-6983</v>
          </cell>
          <cell r="BQ282" t="str">
            <v>03-3660-6919</v>
          </cell>
          <cell r="BR282" t="str">
            <v>有限会社サナップ</v>
          </cell>
          <cell r="BS282" t="str">
            <v>参鍋利夫</v>
          </cell>
          <cell r="BT282" t="str">
            <v>03-3325-8127</v>
          </cell>
          <cell r="BU282">
            <v>5208</v>
          </cell>
          <cell r="BV282">
            <v>0</v>
          </cell>
          <cell r="BW282">
            <v>0</v>
          </cell>
        </row>
        <row r="283">
          <cell r="A283">
            <v>283</v>
          </cell>
          <cell r="B283" t="str">
            <v>確定</v>
          </cell>
          <cell r="C283" t="str">
            <v>新規</v>
          </cell>
          <cell r="D283" t="str">
            <v>和民</v>
          </cell>
          <cell r="E283" t="str">
            <v>駒沢大学</v>
          </cell>
          <cell r="F283" t="str">
            <v>確定</v>
          </cell>
          <cell r="G283" t="str">
            <v>松浦</v>
          </cell>
          <cell r="H283" t="str">
            <v>7月18日</v>
          </cell>
          <cell r="I283" t="str">
            <v>6/20確定</v>
          </cell>
          <cell r="J283" t="str">
            <v>7月12日</v>
          </cell>
          <cell r="K283">
            <v>0.625</v>
          </cell>
          <cell r="L283">
            <v>0</v>
          </cell>
          <cell r="M283">
            <v>0</v>
          </cell>
          <cell r="N283" t="str">
            <v>154-0012</v>
          </cell>
          <cell r="O283" t="str">
            <v>東京都世田谷区駒沢２－１－２</v>
          </cell>
          <cell r="P283" t="str">
            <v>確定</v>
          </cell>
          <cell r="Q283" t="str">
            <v>佐伯ビル　1・2階</v>
          </cell>
          <cell r="R283" t="str">
            <v>確定</v>
          </cell>
          <cell r="S283" t="str">
            <v>田園都市線</v>
          </cell>
          <cell r="T283" t="str">
            <v>駒沢大学</v>
          </cell>
          <cell r="U283">
            <v>0</v>
          </cell>
          <cell r="V283">
            <v>85.5</v>
          </cell>
          <cell r="W283" t="str">
            <v>確定</v>
          </cell>
          <cell r="X283">
            <v>1</v>
          </cell>
          <cell r="Y283" t="str">
            <v>年中無休</v>
          </cell>
          <cell r="Z283" t="str">
            <v>17:00～翌日3:00　金土曜及び祝祭日の前日は5:00迄</v>
          </cell>
          <cell r="AA283" t="str">
            <v>03-5433-2713</v>
          </cell>
          <cell r="AB283" t="str">
            <v>03-5433-2714</v>
          </cell>
          <cell r="AC283" t="str">
            <v>03-5481-1098</v>
          </cell>
          <cell r="AD283">
            <v>16500</v>
          </cell>
          <cell r="AE283" t="str">
            <v>有限会社 駒沢酒造</v>
          </cell>
          <cell r="AF283">
            <v>81.64</v>
          </cell>
          <cell r="AG283">
            <v>153</v>
          </cell>
          <cell r="AH283" t="str">
            <v>確定</v>
          </cell>
          <cell r="AI283">
            <v>0</v>
          </cell>
          <cell r="AJ283" t="str">
            <v>中止</v>
          </cell>
          <cell r="AK283">
            <v>6</v>
          </cell>
          <cell r="AL283" t="str">
            <v>A+B+C</v>
          </cell>
          <cell r="AM283">
            <v>12</v>
          </cell>
          <cell r="AN283">
            <v>12</v>
          </cell>
          <cell r="AO283">
            <v>18</v>
          </cell>
          <cell r="AP283">
            <v>0</v>
          </cell>
          <cell r="AQ283">
            <v>0</v>
          </cell>
          <cell r="AR283">
            <v>0</v>
          </cell>
          <cell r="AS283">
            <v>0</v>
          </cell>
          <cell r="AT283">
            <v>0</v>
          </cell>
          <cell r="AU283">
            <v>0</v>
          </cell>
          <cell r="AV283">
            <v>0</v>
          </cell>
          <cell r="AW283">
            <v>59</v>
          </cell>
          <cell r="AX283">
            <v>2</v>
          </cell>
          <cell r="AY283">
            <v>1</v>
          </cell>
          <cell r="AZ283">
            <v>1</v>
          </cell>
          <cell r="BA283" t="str">
            <v>オーナー</v>
          </cell>
          <cell r="BB283" t="str">
            <v>水道局</v>
          </cell>
          <cell r="BC283" t="str">
            <v>東京ガス</v>
          </cell>
          <cell r="BD283" t="str">
            <v>なし</v>
          </cell>
          <cell r="BE283" t="str">
            <v>なし</v>
          </cell>
          <cell r="BF283" t="str">
            <v>既存</v>
          </cell>
          <cell r="BG283">
            <v>0</v>
          </cell>
          <cell r="BH283" t="str">
            <v>有限会社 駒沢酒造</v>
          </cell>
          <cell r="BI283" t="str">
            <v>佐伯 弘</v>
          </cell>
          <cell r="BJ283" t="str">
            <v>０３－３４２１－０３２５</v>
          </cell>
          <cell r="BK283" t="str">
            <v>有限会社 駒沢酒造</v>
          </cell>
          <cell r="BL283" t="str">
            <v>代表取締役</v>
          </cell>
          <cell r="BM283" t="str">
            <v>佐伯 弘</v>
          </cell>
          <cell r="BN283" t="str">
            <v>154-0012</v>
          </cell>
          <cell r="BO283" t="str">
            <v>世田谷区駒沢２－１－２</v>
          </cell>
          <cell r="BP283" t="str">
            <v>０３－３４２１－０３２５</v>
          </cell>
          <cell r="BQ283" t="str">
            <v>０３－３４２１－０３２５</v>
          </cell>
          <cell r="BR283" t="str">
            <v>（株）クエストプロパティ－ズ</v>
          </cell>
          <cell r="BS283" t="str">
            <v>佐々木</v>
          </cell>
          <cell r="BT283" t="str">
            <v>０３－５４６４－２８３０</v>
          </cell>
          <cell r="BU283">
            <v>3335</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row>
        <row r="284">
          <cell r="A284">
            <v>284</v>
          </cell>
          <cell r="B284" t="str">
            <v>確定</v>
          </cell>
          <cell r="C284" t="str">
            <v>新規</v>
          </cell>
          <cell r="D284" t="str">
            <v>和民</v>
          </cell>
          <cell r="E284" t="str">
            <v>小田原駅前</v>
          </cell>
          <cell r="F284" t="str">
            <v>確定</v>
          </cell>
          <cell r="G284" t="str">
            <v>佐藤</v>
          </cell>
          <cell r="H284" t="str">
            <v>7月16日</v>
          </cell>
          <cell r="I284" t="str">
            <v>確定</v>
          </cell>
          <cell r="J284" t="str">
            <v>7月10日</v>
          </cell>
          <cell r="K284">
            <v>0.625</v>
          </cell>
          <cell r="L284">
            <v>0</v>
          </cell>
          <cell r="M284">
            <v>0</v>
          </cell>
          <cell r="N284" t="str">
            <v>250-0011</v>
          </cell>
          <cell r="O284" t="str">
            <v>小田原市栄町2-1-３０</v>
          </cell>
          <cell r="P284" t="str">
            <v>確定</v>
          </cell>
          <cell r="Q284" t="str">
            <v>マルタジョイビル　2・3階</v>
          </cell>
          <cell r="R284" t="str">
            <v>6/20確定</v>
          </cell>
          <cell r="S284" t="str">
            <v>ＪＲ東海道線</v>
          </cell>
          <cell r="T284" t="str">
            <v>小田原</v>
          </cell>
          <cell r="U284">
            <v>2</v>
          </cell>
          <cell r="V284">
            <v>110</v>
          </cell>
          <cell r="W284" t="str">
            <v>確定</v>
          </cell>
          <cell r="X284">
            <v>2</v>
          </cell>
          <cell r="Y284" t="str">
            <v>年中無休</v>
          </cell>
          <cell r="Z284" t="str">
            <v>17:00～翌日3:00　金土曜及び祝祭日の前日は5:00迄</v>
          </cell>
          <cell r="AA284" t="str">
            <v>0465-21-6351</v>
          </cell>
          <cell r="AB284" t="str">
            <v>0465-21-6352</v>
          </cell>
          <cell r="AC284" t="str">
            <v>0465-24-5381</v>
          </cell>
          <cell r="AD284">
            <v>15000</v>
          </cell>
          <cell r="AE284" t="str">
            <v>丸田 茂晴</v>
          </cell>
          <cell r="AF284">
            <v>92.97</v>
          </cell>
          <cell r="AG284">
            <v>183</v>
          </cell>
          <cell r="AH284" t="str">
            <v>確定</v>
          </cell>
          <cell r="AI284">
            <v>0</v>
          </cell>
          <cell r="AJ284" t="str">
            <v>中止</v>
          </cell>
          <cell r="AK284">
            <v>3</v>
          </cell>
          <cell r="AL284" t="str">
            <v>A+B+C</v>
          </cell>
          <cell r="AM284">
            <v>20</v>
          </cell>
          <cell r="AN284">
            <v>20</v>
          </cell>
          <cell r="AO284">
            <v>18</v>
          </cell>
          <cell r="AP284">
            <v>0</v>
          </cell>
          <cell r="AQ284">
            <v>0</v>
          </cell>
          <cell r="AR284">
            <v>0</v>
          </cell>
          <cell r="AS284">
            <v>0</v>
          </cell>
          <cell r="AT284">
            <v>0</v>
          </cell>
          <cell r="AU284">
            <v>0</v>
          </cell>
          <cell r="AV284">
            <v>0</v>
          </cell>
          <cell r="AW284">
            <v>58</v>
          </cell>
          <cell r="AX284">
            <v>2</v>
          </cell>
          <cell r="AY284">
            <v>2</v>
          </cell>
          <cell r="AZ284">
            <v>1</v>
          </cell>
          <cell r="BA284" t="str">
            <v>オーナー</v>
          </cell>
          <cell r="BB284" t="str">
            <v>オーナー</v>
          </cell>
          <cell r="BC284" t="str">
            <v>小田原ガス</v>
          </cell>
          <cell r="BD284" t="str">
            <v>なし</v>
          </cell>
          <cell r="BE284" t="str">
            <v>なし</v>
          </cell>
          <cell r="BF284" t="str">
            <v>既存</v>
          </cell>
          <cell r="BG284" t="str">
            <v>なし</v>
          </cell>
          <cell r="BH284" t="str">
            <v>（株）マルタ</v>
          </cell>
          <cell r="BI284" t="str">
            <v>オーナー様</v>
          </cell>
          <cell r="BJ284" t="str">
            <v>０４６５－２２－７１２８</v>
          </cell>
          <cell r="BK284" t="str">
            <v>（株）マルタ</v>
          </cell>
          <cell r="BL284" t="str">
            <v>代表取締役</v>
          </cell>
          <cell r="BM284" t="str">
            <v>丸田 茂晴</v>
          </cell>
          <cell r="BN284" t="str">
            <v>250-0011</v>
          </cell>
          <cell r="BO284" t="str">
            <v>小田原市栄町2-1-３０</v>
          </cell>
          <cell r="BP284" t="str">
            <v>０４６５－２２－７１２８</v>
          </cell>
          <cell r="BQ284" t="str">
            <v>０４６５－２３－４３３１</v>
          </cell>
          <cell r="BR284" t="str">
            <v>ショップｸｴｽﾄ</v>
          </cell>
          <cell r="BS284" t="str">
            <v>樋口</v>
          </cell>
          <cell r="BT284" t="str">
            <v>０３－５９６０－６４１５</v>
          </cell>
          <cell r="BU284">
            <v>1365</v>
          </cell>
          <cell r="BV284">
            <v>0</v>
          </cell>
          <cell r="BW284">
            <v>0</v>
          </cell>
        </row>
        <row r="285">
          <cell r="A285">
            <v>285</v>
          </cell>
          <cell r="B285" t="str">
            <v>確定</v>
          </cell>
          <cell r="C285" t="str">
            <v>新規</v>
          </cell>
          <cell r="D285" t="str">
            <v>和民</v>
          </cell>
          <cell r="E285" t="str">
            <v>松戸東口</v>
          </cell>
          <cell r="F285" t="str">
            <v>確定</v>
          </cell>
          <cell r="G285" t="str">
            <v>佐藤</v>
          </cell>
          <cell r="H285" t="str">
            <v>７月２５日</v>
          </cell>
          <cell r="I285" t="str">
            <v>確定</v>
          </cell>
          <cell r="J285" t="str">
            <v>7月19日</v>
          </cell>
          <cell r="K285">
            <v>0.625</v>
          </cell>
          <cell r="L285">
            <v>0</v>
          </cell>
          <cell r="M285">
            <v>0</v>
          </cell>
          <cell r="N285" t="str">
            <v>271-0092</v>
          </cell>
          <cell r="O285" t="str">
            <v>千葉県松戸市松戸1228-1</v>
          </cell>
          <cell r="P285" t="str">
            <v>確定</v>
          </cell>
          <cell r="Q285" t="str">
            <v>松戸ステーションビル7階</v>
          </cell>
          <cell r="R285" t="str">
            <v>確定</v>
          </cell>
          <cell r="S285" t="str">
            <v>ＪＲ常磐線</v>
          </cell>
          <cell r="T285" t="str">
            <v>松戸</v>
          </cell>
          <cell r="U285">
            <v>0</v>
          </cell>
          <cell r="V285">
            <v>129.34</v>
          </cell>
          <cell r="W285" t="str">
            <v>確定</v>
          </cell>
          <cell r="X285">
            <v>1</v>
          </cell>
          <cell r="Y285" t="str">
            <v>年中無休</v>
          </cell>
          <cell r="Z285" t="str">
            <v>17:00～翌日3:00　金土曜及び祝祭日の前日は5:00迄</v>
          </cell>
          <cell r="AA285" t="str">
            <v>047-703-3981</v>
          </cell>
          <cell r="AB285" t="str">
            <v>047-703-3982</v>
          </cell>
          <cell r="AC285" t="str">
            <v>047-361-6118</v>
          </cell>
          <cell r="AD285">
            <v>17000</v>
          </cell>
          <cell r="AE285" t="str">
            <v>ワールドジョイ株式会社</v>
          </cell>
          <cell r="AF285">
            <v>129.34</v>
          </cell>
          <cell r="AG285">
            <v>252</v>
          </cell>
          <cell r="AH285" t="str">
            <v>確定</v>
          </cell>
          <cell r="AI285">
            <v>0</v>
          </cell>
          <cell r="AJ285" t="str">
            <v>中止</v>
          </cell>
          <cell r="AK285">
            <v>4</v>
          </cell>
          <cell r="AL285" t="str">
            <v>A+B+C</v>
          </cell>
          <cell r="AM285">
            <v>22</v>
          </cell>
          <cell r="AN285">
            <v>16</v>
          </cell>
          <cell r="AO285">
            <v>16</v>
          </cell>
          <cell r="AP285">
            <v>20</v>
          </cell>
          <cell r="AQ285">
            <v>0</v>
          </cell>
          <cell r="AR285">
            <v>0</v>
          </cell>
          <cell r="AS285">
            <v>0</v>
          </cell>
          <cell r="AT285">
            <v>0</v>
          </cell>
          <cell r="AU285">
            <v>0</v>
          </cell>
          <cell r="AV285">
            <v>0</v>
          </cell>
          <cell r="AW285">
            <v>54</v>
          </cell>
          <cell r="AX285">
            <v>2</v>
          </cell>
          <cell r="AY285">
            <v>2</v>
          </cell>
          <cell r="AZ285">
            <v>1</v>
          </cell>
          <cell r="BA285" t="str">
            <v>(株)アレイ</v>
          </cell>
          <cell r="BB285" t="str">
            <v>(株)アレイ</v>
          </cell>
          <cell r="BC285" t="str">
            <v>東京ガス</v>
          </cell>
          <cell r="BD285" t="str">
            <v>なし</v>
          </cell>
          <cell r="BE285" t="str">
            <v>なし</v>
          </cell>
          <cell r="BF285" t="str">
            <v>既存</v>
          </cell>
          <cell r="BG285" t="str">
            <v>なし</v>
          </cell>
          <cell r="BH285" t="str">
            <v>ビーエムﾌﾟﾗﾝﾆﾝｸﾞ(株)</v>
          </cell>
          <cell r="BI285" t="str">
            <v>大山・安西</v>
          </cell>
          <cell r="BJ285" t="str">
            <v>03-3593-6230</v>
          </cell>
          <cell r="BK285" t="str">
            <v>ワールドジョイ株式会社</v>
          </cell>
          <cell r="BL285" t="str">
            <v>代表取締役</v>
          </cell>
          <cell r="BM285" t="str">
            <v>瀧口　勝義</v>
          </cell>
          <cell r="BN285" t="str">
            <v>110-0015</v>
          </cell>
          <cell r="BO285" t="str">
            <v>東京都台東区東上野1-1-8竹内ビル2F</v>
          </cell>
          <cell r="BP285" t="str">
            <v>03-3834-7773</v>
          </cell>
          <cell r="BQ285" t="str">
            <v>03-3834-7830</v>
          </cell>
          <cell r="BR285" t="str">
            <v>株式会社　祥光</v>
          </cell>
          <cell r="BS285" t="str">
            <v>網倉</v>
          </cell>
          <cell r="BT285" t="str">
            <v>043-251-2266</v>
          </cell>
          <cell r="BU285">
            <v>1900.5</v>
          </cell>
          <cell r="BV285">
            <v>0</v>
          </cell>
          <cell r="BW285">
            <v>0</v>
          </cell>
        </row>
        <row r="286">
          <cell r="A286">
            <v>286</v>
          </cell>
          <cell r="B286" t="str">
            <v>確定</v>
          </cell>
          <cell r="C286" t="str">
            <v>新規</v>
          </cell>
          <cell r="D286" t="str">
            <v>和み亭</v>
          </cell>
          <cell r="E286" t="str">
            <v>王子</v>
          </cell>
          <cell r="F286" t="str">
            <v>確定</v>
          </cell>
          <cell r="G286" t="str">
            <v>日比</v>
          </cell>
          <cell r="H286" t="str">
            <v>７月29日</v>
          </cell>
          <cell r="I286" t="str">
            <v>確定</v>
          </cell>
          <cell r="J286" t="str">
            <v>7月22日</v>
          </cell>
          <cell r="K286">
            <v>0.54166666666666663</v>
          </cell>
          <cell r="L286">
            <v>0</v>
          </cell>
          <cell r="M286">
            <v>0</v>
          </cell>
          <cell r="N286" t="str">
            <v>114-0002</v>
          </cell>
          <cell r="O286" t="str">
            <v>東京都北区王子1-4-1</v>
          </cell>
          <cell r="P286" t="str">
            <v>確定</v>
          </cell>
          <cell r="Q286" t="str">
            <v>サンスクエア　1階</v>
          </cell>
          <cell r="R286" t="str">
            <v>確定</v>
          </cell>
          <cell r="S286" t="str">
            <v>京浜東北線</v>
          </cell>
          <cell r="T286" t="str">
            <v>王子</v>
          </cell>
          <cell r="U286">
            <v>1</v>
          </cell>
          <cell r="V286">
            <v>87.75</v>
          </cell>
          <cell r="W286" t="str">
            <v>確定</v>
          </cell>
          <cell r="X286">
            <v>1</v>
          </cell>
          <cell r="Y286" t="str">
            <v>年中無休</v>
          </cell>
          <cell r="Z286" t="str">
            <v>11:00～翌日2:00</v>
          </cell>
          <cell r="AA286" t="str">
            <v>03-5902-5261</v>
          </cell>
          <cell r="AB286" t="str">
            <v>03-5902-5262</v>
          </cell>
          <cell r="AC286" t="str">
            <v>03-3927-0813</v>
          </cell>
          <cell r="AD286">
            <v>14600</v>
          </cell>
          <cell r="AE286" t="str">
            <v>エヌピー総合開発株式会社</v>
          </cell>
          <cell r="AF286">
            <v>69.08</v>
          </cell>
          <cell r="AG286">
            <v>105</v>
          </cell>
          <cell r="AH286" t="str">
            <v>確定</v>
          </cell>
          <cell r="AI286" t="str">
            <v>共同120</v>
          </cell>
          <cell r="AJ286" t="str">
            <v>中止</v>
          </cell>
          <cell r="AK286">
            <v>2</v>
          </cell>
          <cell r="AL286" t="str">
            <v>A+B</v>
          </cell>
          <cell r="AM286">
            <v>16</v>
          </cell>
          <cell r="AN286">
            <v>15</v>
          </cell>
          <cell r="AO286">
            <v>0</v>
          </cell>
          <cell r="AP286">
            <v>0</v>
          </cell>
          <cell r="AQ286">
            <v>0</v>
          </cell>
          <cell r="AR286">
            <v>0</v>
          </cell>
          <cell r="AS286">
            <v>0</v>
          </cell>
          <cell r="AT286">
            <v>0</v>
          </cell>
          <cell r="AU286">
            <v>0</v>
          </cell>
          <cell r="AV286">
            <v>0</v>
          </cell>
          <cell r="AW286">
            <v>31</v>
          </cell>
          <cell r="AX286">
            <v>1</v>
          </cell>
          <cell r="AY286">
            <v>1</v>
          </cell>
          <cell r="AZ286">
            <v>1</v>
          </cell>
          <cell r="BA286" t="str">
            <v>オーナー</v>
          </cell>
          <cell r="BB286" t="str">
            <v>オーナー</v>
          </cell>
          <cell r="BC286" t="str">
            <v>東京ガス</v>
          </cell>
          <cell r="BD286" t="str">
            <v>なし</v>
          </cell>
          <cell r="BE286" t="str">
            <v>なし</v>
          </cell>
          <cell r="BF286" t="str">
            <v>既存</v>
          </cell>
          <cell r="BG286" t="str">
            <v>なし</v>
          </cell>
          <cell r="BH286" t="str">
            <v>エヌピー総合開発（株）</v>
          </cell>
          <cell r="BI286" t="str">
            <v>榊原･新井</v>
          </cell>
          <cell r="BJ286" t="str">
            <v>03-3912-3333</v>
          </cell>
          <cell r="BK286" t="str">
            <v>エヌピー総合開発（株）</v>
          </cell>
          <cell r="BL286" t="str">
            <v>代表取締役社長</v>
          </cell>
          <cell r="BM286" t="str">
            <v>福田　正之</v>
          </cell>
          <cell r="BN286" t="str">
            <v>114-0002</v>
          </cell>
          <cell r="BO286" t="str">
            <v>東京都北区王子1-4-1</v>
          </cell>
          <cell r="BP286" t="str">
            <v>03-3912-3333</v>
          </cell>
          <cell r="BQ286" t="str">
            <v>03-3914-0120</v>
          </cell>
          <cell r="BR286" t="str">
            <v>エステート開発(株)</v>
          </cell>
          <cell r="BS286" t="str">
            <v>沼尻</v>
          </cell>
          <cell r="BT286" t="str">
            <v>045-532-0449</v>
          </cell>
          <cell r="BU286">
            <v>3600</v>
          </cell>
          <cell r="BV286">
            <v>0</v>
          </cell>
          <cell r="BW286">
            <v>0</v>
          </cell>
        </row>
        <row r="287">
          <cell r="A287">
            <v>287</v>
          </cell>
          <cell r="B287" t="str">
            <v>確定</v>
          </cell>
          <cell r="C287" t="str">
            <v>新規</v>
          </cell>
          <cell r="D287" t="str">
            <v>和民</v>
          </cell>
          <cell r="E287" t="str">
            <v>寝屋川市駅前</v>
          </cell>
          <cell r="F287" t="str">
            <v>確定</v>
          </cell>
          <cell r="G287" t="str">
            <v>藤井</v>
          </cell>
          <cell r="H287" t="str">
            <v>７月29日</v>
          </cell>
          <cell r="I287" t="str">
            <v>確定</v>
          </cell>
          <cell r="J287" t="str">
            <v>７月２３日</v>
          </cell>
          <cell r="K287">
            <v>0.625</v>
          </cell>
          <cell r="L287">
            <v>0</v>
          </cell>
          <cell r="M287">
            <v>0</v>
          </cell>
          <cell r="N287" t="str">
            <v>572-0041</v>
          </cell>
          <cell r="O287" t="str">
            <v>大阪府寝屋川市桜木町5番３号</v>
          </cell>
          <cell r="P287" t="str">
            <v>確定</v>
          </cell>
          <cell r="Q287" t="str">
            <v>平田ビル　地下１階</v>
          </cell>
          <cell r="R287" t="str">
            <v>確定</v>
          </cell>
          <cell r="S287" t="str">
            <v>京阪本線</v>
          </cell>
          <cell r="T287" t="str">
            <v>寝屋川市</v>
          </cell>
          <cell r="U287">
            <v>2</v>
          </cell>
          <cell r="V287">
            <v>101.51</v>
          </cell>
          <cell r="W287" t="str">
            <v>確定</v>
          </cell>
          <cell r="X287">
            <v>1</v>
          </cell>
          <cell r="Y287" t="str">
            <v>年中無休</v>
          </cell>
          <cell r="Z287" t="str">
            <v>17:00～翌日3:00　金土曜及び祝祭日の前日は5:00迄</v>
          </cell>
          <cell r="AA287" t="str">
            <v>072-801-7585</v>
          </cell>
          <cell r="AB287" t="str">
            <v>072-801-7586</v>
          </cell>
          <cell r="AC287" t="str">
            <v>072-839-0200</v>
          </cell>
          <cell r="AD287">
            <v>14000</v>
          </cell>
          <cell r="AE287" t="str">
            <v>株式会社　サボイ（有限会社平田ビル）</v>
          </cell>
          <cell r="AF287">
            <v>104.2</v>
          </cell>
          <cell r="AG287">
            <v>193</v>
          </cell>
          <cell r="AH287" t="str">
            <v>確定</v>
          </cell>
          <cell r="AI287">
            <v>0</v>
          </cell>
          <cell r="AJ287" t="str">
            <v>中止</v>
          </cell>
          <cell r="AK287">
            <v>3</v>
          </cell>
          <cell r="AL287" t="str">
            <v>A+B+C</v>
          </cell>
          <cell r="AM287">
            <v>20</v>
          </cell>
          <cell r="AN287">
            <v>10</v>
          </cell>
          <cell r="AO287">
            <v>10</v>
          </cell>
          <cell r="AP287">
            <v>0</v>
          </cell>
          <cell r="AQ287">
            <v>0</v>
          </cell>
          <cell r="AR287">
            <v>0</v>
          </cell>
          <cell r="AS287">
            <v>0</v>
          </cell>
          <cell r="AT287">
            <v>0</v>
          </cell>
          <cell r="AU287">
            <v>0</v>
          </cell>
          <cell r="AV287">
            <v>0</v>
          </cell>
          <cell r="AW287">
            <v>40</v>
          </cell>
          <cell r="AX287">
            <v>1</v>
          </cell>
          <cell r="AY287">
            <v>1</v>
          </cell>
          <cell r="AZ287">
            <v>1</v>
          </cell>
          <cell r="BA287" t="str">
            <v>オーナー</v>
          </cell>
          <cell r="BB287" t="str">
            <v>オーナー</v>
          </cell>
          <cell r="BC287" t="str">
            <v>大阪ガス</v>
          </cell>
          <cell r="BD287" t="str">
            <v>なし</v>
          </cell>
          <cell r="BE287" t="str">
            <v>なし</v>
          </cell>
          <cell r="BF287" t="str">
            <v>既存</v>
          </cell>
          <cell r="BG287" t="str">
            <v>なし</v>
          </cell>
          <cell r="BH287" t="str">
            <v>株式会社　前田組</v>
          </cell>
          <cell r="BI287" t="str">
            <v>浅倉</v>
          </cell>
          <cell r="BJ287" t="str">
            <v>072-824-1119</v>
          </cell>
          <cell r="BK287" t="str">
            <v>株式会社　サボイ（有限会社平田ビル）</v>
          </cell>
          <cell r="BL287" t="str">
            <v>代表取締役</v>
          </cell>
          <cell r="BM287" t="str">
            <v>和所　健二(平田宗一郎）</v>
          </cell>
          <cell r="BN287" t="str">
            <v>564-0062</v>
          </cell>
          <cell r="BO287" t="str">
            <v>大阪府吹田市垂水町３丁目９番１０号</v>
          </cell>
          <cell r="BP287" t="str">
            <v>06-6388-1147</v>
          </cell>
          <cell r="BQ287" t="str">
            <v>06-6388-1047</v>
          </cell>
          <cell r="BR287" t="str">
            <v>豊秀商事</v>
          </cell>
          <cell r="BS287" t="str">
            <v>永田</v>
          </cell>
          <cell r="BT287" t="str">
            <v>06-6320-8155</v>
          </cell>
          <cell r="BU287">
            <v>1800</v>
          </cell>
          <cell r="BV287">
            <v>0</v>
          </cell>
          <cell r="BW287">
            <v>0</v>
          </cell>
        </row>
        <row r="288">
          <cell r="A288">
            <v>288</v>
          </cell>
          <cell r="B288" t="str">
            <v>確定</v>
          </cell>
          <cell r="C288" t="str">
            <v>新規</v>
          </cell>
          <cell r="D288" t="str">
            <v>和み亭</v>
          </cell>
          <cell r="E288" t="str">
            <v>和光</v>
          </cell>
          <cell r="F288" t="str">
            <v>確定</v>
          </cell>
          <cell r="G288" t="str">
            <v>深山</v>
          </cell>
          <cell r="H288" t="str">
            <v>7月30日</v>
          </cell>
          <cell r="I288" t="str">
            <v>確定</v>
          </cell>
          <cell r="J288" t="str">
            <v>7月22日</v>
          </cell>
          <cell r="K288">
            <v>0.625</v>
          </cell>
          <cell r="L288">
            <v>0</v>
          </cell>
          <cell r="M288">
            <v>0</v>
          </cell>
          <cell r="N288" t="str">
            <v>351-0114</v>
          </cell>
          <cell r="O288" t="str">
            <v>埼玉県和光市本町9-41</v>
          </cell>
          <cell r="P288" t="str">
            <v>確定</v>
          </cell>
          <cell r="Q288" t="str">
            <v>ビル名なし</v>
          </cell>
          <cell r="R288" t="str">
            <v>確定</v>
          </cell>
          <cell r="S288" t="str">
            <v>東武東上線</v>
          </cell>
          <cell r="T288" t="str">
            <v>和光</v>
          </cell>
          <cell r="U288">
            <v>5</v>
          </cell>
          <cell r="V288">
            <v>100.4</v>
          </cell>
          <cell r="W288" t="str">
            <v>確定</v>
          </cell>
          <cell r="X288">
            <v>1</v>
          </cell>
          <cell r="Y288" t="str">
            <v>年中無休</v>
          </cell>
          <cell r="Z288" t="str">
            <v>11:30～翌日2:00</v>
          </cell>
          <cell r="AA288" t="str">
            <v>048-451-4688</v>
          </cell>
          <cell r="AB288" t="str">
            <v>048-451-4689</v>
          </cell>
          <cell r="AC288" t="str">
            <v>048-463-4646</v>
          </cell>
          <cell r="AD288">
            <v>14000</v>
          </cell>
          <cell r="AE288" t="str">
            <v>株式会社　大熊</v>
          </cell>
          <cell r="AF288">
            <v>91.58</v>
          </cell>
          <cell r="AG288">
            <v>144</v>
          </cell>
          <cell r="AH288" t="str">
            <v>確定</v>
          </cell>
          <cell r="AI288">
            <v>22</v>
          </cell>
          <cell r="AJ288" t="str">
            <v>中止</v>
          </cell>
          <cell r="AK288">
            <v>3</v>
          </cell>
          <cell r="AL288" t="str">
            <v>A+B+C</v>
          </cell>
          <cell r="AM288">
            <v>20</v>
          </cell>
          <cell r="AN288">
            <v>20</v>
          </cell>
          <cell r="AO288">
            <v>16</v>
          </cell>
          <cell r="AP288">
            <v>0</v>
          </cell>
          <cell r="AQ288">
            <v>0</v>
          </cell>
          <cell r="AR288">
            <v>0</v>
          </cell>
          <cell r="AS288">
            <v>0</v>
          </cell>
          <cell r="AT288">
            <v>0</v>
          </cell>
          <cell r="AU288">
            <v>0</v>
          </cell>
          <cell r="AV288">
            <v>0</v>
          </cell>
          <cell r="AW288">
            <v>56</v>
          </cell>
          <cell r="AX288">
            <v>1</v>
          </cell>
          <cell r="AY288">
            <v>1</v>
          </cell>
          <cell r="AZ288">
            <v>1</v>
          </cell>
          <cell r="BA288">
            <v>1</v>
          </cell>
          <cell r="BB288" t="str">
            <v>水道局</v>
          </cell>
          <cell r="BC288" t="str">
            <v>東京ガス</v>
          </cell>
          <cell r="BD288" t="str">
            <v>あり</v>
          </cell>
          <cell r="BE288" t="str">
            <v>なし</v>
          </cell>
          <cell r="BF288" t="str">
            <v>既存</v>
          </cell>
          <cell r="BG288" t="str">
            <v>なし</v>
          </cell>
          <cell r="BH288" t="str">
            <v>(株)大熊（オーナー様）</v>
          </cell>
          <cell r="BI288" t="str">
            <v>鈴木常務</v>
          </cell>
          <cell r="BJ288" t="str">
            <v>048-466-9950</v>
          </cell>
          <cell r="BK288" t="str">
            <v>株式会社 大熊</v>
          </cell>
          <cell r="BL288" t="str">
            <v>代表取締役社長</v>
          </cell>
          <cell r="BM288" t="str">
            <v>大熊 仁</v>
          </cell>
          <cell r="BN288" t="str">
            <v>３５１－０１１４</v>
          </cell>
          <cell r="BO288" t="str">
            <v>埼玉県和光市本町９－４１</v>
          </cell>
          <cell r="BP288" t="str">
            <v>０４８－４６６－９９５０</v>
          </cell>
          <cell r="BQ288" t="str">
            <v>０４８－４６７－１８４１</v>
          </cell>
          <cell r="BR288" t="str">
            <v>かつみ不動産（株）</v>
          </cell>
          <cell r="BS288" t="str">
            <v>佐久間</v>
          </cell>
          <cell r="BT288" t="str">
            <v>048-473-0011</v>
          </cell>
          <cell r="BU288">
            <v>2576</v>
          </cell>
          <cell r="BV288">
            <v>0</v>
          </cell>
          <cell r="BW288">
            <v>0</v>
          </cell>
        </row>
        <row r="289">
          <cell r="A289">
            <v>289</v>
          </cell>
          <cell r="B289" t="str">
            <v>確定</v>
          </cell>
          <cell r="C289" t="str">
            <v>新規</v>
          </cell>
          <cell r="D289" t="str">
            <v>和み亭</v>
          </cell>
          <cell r="E289" t="str">
            <v>海老名中央</v>
          </cell>
          <cell r="F289" t="str">
            <v>確定</v>
          </cell>
          <cell r="G289" t="str">
            <v>日比</v>
          </cell>
          <cell r="H289" t="str">
            <v>9月30日</v>
          </cell>
          <cell r="I289" t="str">
            <v>確定</v>
          </cell>
          <cell r="J289" t="str">
            <v>9月22日</v>
          </cell>
          <cell r="K289">
            <v>0.625</v>
          </cell>
          <cell r="L289">
            <v>0</v>
          </cell>
          <cell r="M289">
            <v>0</v>
          </cell>
          <cell r="N289" t="str">
            <v>243-0432</v>
          </cell>
          <cell r="O289" t="str">
            <v>神奈川県海老名市中央2-5-41</v>
          </cell>
          <cell r="P289" t="str">
            <v>確定</v>
          </cell>
          <cell r="Q289" t="str">
            <v>サティ海老名店　1階</v>
          </cell>
          <cell r="R289" t="str">
            <v>確定</v>
          </cell>
          <cell r="S289" t="str">
            <v>小田急線</v>
          </cell>
          <cell r="T289" t="str">
            <v>海老名</v>
          </cell>
          <cell r="U289">
            <v>5</v>
          </cell>
          <cell r="V289">
            <v>91.65</v>
          </cell>
          <cell r="W289" t="str">
            <v>確定</v>
          </cell>
          <cell r="X289">
            <v>1</v>
          </cell>
          <cell r="Y289" t="str">
            <v>年中無休</v>
          </cell>
          <cell r="Z289" t="str">
            <v>11:30～翌日2:00</v>
          </cell>
          <cell r="AA289" t="str">
            <v>046-292-1177</v>
          </cell>
          <cell r="AB289" t="str">
            <v>046-292-1178</v>
          </cell>
          <cell r="AC289" t="str">
            <v>046-233-1407</v>
          </cell>
          <cell r="AD289">
            <v>12800</v>
          </cell>
          <cell r="AE289" t="str">
            <v>株式会社マイカル協友</v>
          </cell>
          <cell r="AF289">
            <v>94.1</v>
          </cell>
          <cell r="AG289">
            <v>143</v>
          </cell>
          <cell r="AH289" t="str">
            <v>確定</v>
          </cell>
          <cell r="AI289">
            <v>1300</v>
          </cell>
          <cell r="AJ289" t="str">
            <v>中止</v>
          </cell>
          <cell r="AK289">
            <v>3</v>
          </cell>
          <cell r="AL289" t="str">
            <v>A+B</v>
          </cell>
          <cell r="AM289">
            <v>22</v>
          </cell>
          <cell r="AN289">
            <v>20</v>
          </cell>
          <cell r="AO289">
            <v>20</v>
          </cell>
          <cell r="AP289">
            <v>0</v>
          </cell>
          <cell r="AQ289">
            <v>0</v>
          </cell>
          <cell r="AR289">
            <v>0</v>
          </cell>
          <cell r="AS289">
            <v>0</v>
          </cell>
          <cell r="AT289">
            <v>0</v>
          </cell>
          <cell r="AU289">
            <v>0</v>
          </cell>
          <cell r="AV289">
            <v>0</v>
          </cell>
          <cell r="AW289">
            <v>62</v>
          </cell>
          <cell r="AX289">
            <v>1</v>
          </cell>
          <cell r="AY289">
            <v>1</v>
          </cell>
          <cell r="AZ289">
            <v>1</v>
          </cell>
          <cell r="BA289" t="str">
            <v>マイカル</v>
          </cell>
          <cell r="BB289" t="str">
            <v>マイカル</v>
          </cell>
          <cell r="BC289" t="str">
            <v>東京ガス</v>
          </cell>
          <cell r="BD289" t="str">
            <v>あり</v>
          </cell>
          <cell r="BE289" t="str">
            <v>なし</v>
          </cell>
          <cell r="BF289" t="str">
            <v>既存</v>
          </cell>
          <cell r="BG289" t="str">
            <v>消防設備年次点検要</v>
          </cell>
          <cell r="BH289" t="str">
            <v>(株)ジャパンメンテンス</v>
          </cell>
          <cell r="BI289" t="str">
            <v>佐藤 俊美</v>
          </cell>
          <cell r="BJ289" t="str">
            <v>046-232-6303</v>
          </cell>
          <cell r="BK289" t="str">
            <v>株式会社マイカル協友</v>
          </cell>
          <cell r="BL289">
            <v>0</v>
          </cell>
          <cell r="BM289">
            <v>0</v>
          </cell>
          <cell r="BN289" t="str">
            <v>539-0000</v>
          </cell>
          <cell r="BO289" t="str">
            <v>大阪市中央区又太郎町3-1-30</v>
          </cell>
          <cell r="BP289" t="str">
            <v>06-6245-4872</v>
          </cell>
          <cell r="BQ289">
            <v>0</v>
          </cell>
          <cell r="BR289" t="str">
            <v>(株)イサム</v>
          </cell>
          <cell r="BS289" t="str">
            <v>勇　明輝</v>
          </cell>
          <cell r="BT289" t="str">
            <v>03-3226-7167</v>
          </cell>
          <cell r="BU289">
            <v>1500</v>
          </cell>
          <cell r="BV289">
            <v>0</v>
          </cell>
        </row>
        <row r="290">
          <cell r="A290">
            <v>290</v>
          </cell>
          <cell r="B290" t="str">
            <v>確定</v>
          </cell>
          <cell r="C290" t="str">
            <v>新規</v>
          </cell>
          <cell r="D290" t="str">
            <v>和民</v>
          </cell>
          <cell r="E290" t="str">
            <v>天神サザン通り</v>
          </cell>
          <cell r="F290" t="str">
            <v>確定</v>
          </cell>
          <cell r="G290" t="str">
            <v>薙野</v>
          </cell>
          <cell r="H290" t="str">
            <v>8月26日</v>
          </cell>
          <cell r="I290" t="str">
            <v>確定</v>
          </cell>
          <cell r="J290" t="str">
            <v>8月20日</v>
          </cell>
          <cell r="K290">
            <v>0.625</v>
          </cell>
          <cell r="L290">
            <v>0</v>
          </cell>
          <cell r="M290">
            <v>0</v>
          </cell>
          <cell r="N290" t="str">
            <v>810-0001</v>
          </cell>
          <cell r="O290" t="str">
            <v>福岡県福岡市中央区天神2-6-32</v>
          </cell>
          <cell r="P290" t="str">
            <v>確定</v>
          </cell>
          <cell r="Q290" t="str">
            <v>パルスビル　2階</v>
          </cell>
          <cell r="R290" t="str">
            <v>確定</v>
          </cell>
          <cell r="S290" t="str">
            <v>西鉄大牟田線</v>
          </cell>
          <cell r="T290" t="str">
            <v>西鉄福岡</v>
          </cell>
          <cell r="U290">
            <v>1</v>
          </cell>
          <cell r="V290">
            <v>90</v>
          </cell>
          <cell r="W290" t="str">
            <v>確定</v>
          </cell>
          <cell r="X290">
            <v>1</v>
          </cell>
          <cell r="Y290" t="str">
            <v>年中無休</v>
          </cell>
          <cell r="Z290" t="str">
            <v>17:00～翌日3:00　金土曜及び祝祭日の前日は5:00迄</v>
          </cell>
          <cell r="AA290" t="str">
            <v>092-731-5200</v>
          </cell>
          <cell r="AB290" t="str">
            <v>092-731-5201</v>
          </cell>
          <cell r="AC290" t="str">
            <v>092-731-4747</v>
          </cell>
          <cell r="AD290">
            <v>16000</v>
          </cell>
          <cell r="AE290" t="str">
            <v>東邦ハウジング(株)</v>
          </cell>
          <cell r="AF290">
            <v>90</v>
          </cell>
          <cell r="AG290">
            <v>165</v>
          </cell>
          <cell r="AH290" t="str">
            <v>確定</v>
          </cell>
          <cell r="AI290">
            <v>0</v>
          </cell>
          <cell r="AJ290" t="str">
            <v>中止</v>
          </cell>
          <cell r="AK290">
            <v>6</v>
          </cell>
          <cell r="AL290" t="str">
            <v>A+B+C</v>
          </cell>
          <cell r="AM290">
            <v>14</v>
          </cell>
          <cell r="AN290">
            <v>15</v>
          </cell>
          <cell r="AO290">
            <v>26</v>
          </cell>
          <cell r="AP290">
            <v>0</v>
          </cell>
          <cell r="AQ290">
            <v>0</v>
          </cell>
          <cell r="AR290">
            <v>0</v>
          </cell>
          <cell r="AS290">
            <v>0</v>
          </cell>
          <cell r="AT290">
            <v>0</v>
          </cell>
          <cell r="AU290">
            <v>0</v>
          </cell>
          <cell r="AV290">
            <v>0</v>
          </cell>
          <cell r="AW290">
            <v>0</v>
          </cell>
          <cell r="AX290">
            <v>1</v>
          </cell>
          <cell r="AY290">
            <v>1</v>
          </cell>
          <cell r="AZ290">
            <v>1</v>
          </cell>
          <cell r="BA290">
            <v>0</v>
          </cell>
          <cell r="BB290">
            <v>0</v>
          </cell>
          <cell r="BC290">
            <v>0</v>
          </cell>
          <cell r="BD290">
            <v>0</v>
          </cell>
          <cell r="BE290">
            <v>0</v>
          </cell>
          <cell r="BF290" t="str">
            <v>既存</v>
          </cell>
          <cell r="BG290">
            <v>0</v>
          </cell>
          <cell r="BH290" t="str">
            <v>東邦ハウジング(株)</v>
          </cell>
          <cell r="BI290">
            <v>0</v>
          </cell>
          <cell r="BJ290" t="str">
            <v>092-771-1122</v>
          </cell>
          <cell r="BK290" t="str">
            <v>東邦ハウジング(株)</v>
          </cell>
          <cell r="BL290" t="str">
            <v>代表取締役社長</v>
          </cell>
          <cell r="BM290" t="str">
            <v>村上信吾</v>
          </cell>
          <cell r="BN290" t="str">
            <v>810-0041</v>
          </cell>
          <cell r="BO290" t="str">
            <v>福岡県福岡市中央区大名1-9-8</v>
          </cell>
          <cell r="BP290" t="str">
            <v>092-731-5551</v>
          </cell>
          <cell r="BQ290" t="str">
            <v>092-731-5553</v>
          </cell>
          <cell r="BR290" t="str">
            <v>(株)大央</v>
          </cell>
          <cell r="BS290" t="str">
            <v>宮崎</v>
          </cell>
          <cell r="BT290" t="str">
            <v>092-731-0001</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row>
        <row r="291">
          <cell r="A291">
            <v>291</v>
          </cell>
          <cell r="B291" t="str">
            <v>確定</v>
          </cell>
          <cell r="C291" t="str">
            <v>新規</v>
          </cell>
          <cell r="D291" t="str">
            <v>和民</v>
          </cell>
          <cell r="E291" t="str">
            <v>広尾</v>
          </cell>
          <cell r="F291" t="str">
            <v>確定</v>
          </cell>
          <cell r="G291" t="str">
            <v>村田</v>
          </cell>
          <cell r="H291" t="str">
            <v>8月30日</v>
          </cell>
          <cell r="I291" t="str">
            <v>確定</v>
          </cell>
          <cell r="J291" t="str">
            <v>8月24日</v>
          </cell>
          <cell r="K291">
            <v>0.625</v>
          </cell>
          <cell r="L291">
            <v>0</v>
          </cell>
          <cell r="M291">
            <v>0</v>
          </cell>
          <cell r="N291" t="str">
            <v>150-0012</v>
          </cell>
          <cell r="O291" t="str">
            <v>東京都渋谷区広尾5-4-12</v>
          </cell>
          <cell r="P291" t="str">
            <v>確定</v>
          </cell>
          <cell r="Q291" t="str">
            <v>大成鋼機ビル地下１階</v>
          </cell>
          <cell r="R291" t="str">
            <v>確定</v>
          </cell>
          <cell r="S291" t="str">
            <v>営団日比谷線</v>
          </cell>
          <cell r="T291" t="str">
            <v>広尾</v>
          </cell>
          <cell r="U291">
            <v>1</v>
          </cell>
          <cell r="V291">
            <v>69.2</v>
          </cell>
          <cell r="W291" t="str">
            <v>確定</v>
          </cell>
          <cell r="X291">
            <v>1</v>
          </cell>
          <cell r="Y291" t="str">
            <v>年中無休</v>
          </cell>
          <cell r="Z291" t="str">
            <v>17:00～翌日3:00　金土曜及び祝祭日の前日は5:00迄</v>
          </cell>
          <cell r="AA291" t="str">
            <v>03-5475-1848</v>
          </cell>
          <cell r="AB291" t="str">
            <v>03-5475-1849</v>
          </cell>
          <cell r="AC291" t="str">
            <v>03-3449-1847</v>
          </cell>
          <cell r="AD291">
            <v>13500</v>
          </cell>
          <cell r="AE291" t="str">
            <v>大成鋼機株式会社</v>
          </cell>
          <cell r="AF291">
            <v>67.400000000000006</v>
          </cell>
          <cell r="AG291">
            <v>116</v>
          </cell>
          <cell r="AH291" t="str">
            <v>確定</v>
          </cell>
          <cell r="AI291">
            <v>0</v>
          </cell>
          <cell r="AJ291" t="str">
            <v>中止</v>
          </cell>
          <cell r="AK291">
            <v>1</v>
          </cell>
          <cell r="AL291" t="str">
            <v>なし</v>
          </cell>
          <cell r="AM291">
            <v>24</v>
          </cell>
          <cell r="AN291">
            <v>12</v>
          </cell>
          <cell r="AO291">
            <v>0</v>
          </cell>
          <cell r="AP291">
            <v>0</v>
          </cell>
          <cell r="AQ291">
            <v>0</v>
          </cell>
          <cell r="AR291">
            <v>0</v>
          </cell>
          <cell r="AS291">
            <v>0</v>
          </cell>
          <cell r="AT291">
            <v>0</v>
          </cell>
          <cell r="AU291">
            <v>0</v>
          </cell>
          <cell r="AV291">
            <v>0</v>
          </cell>
          <cell r="AW291">
            <v>36</v>
          </cell>
          <cell r="AX291">
            <v>1</v>
          </cell>
          <cell r="AY291">
            <v>1</v>
          </cell>
          <cell r="AZ291">
            <v>1</v>
          </cell>
          <cell r="BA291" t="str">
            <v>オーナー</v>
          </cell>
          <cell r="BB291" t="str">
            <v>水道局</v>
          </cell>
          <cell r="BC291" t="str">
            <v>東京ガス</v>
          </cell>
          <cell r="BD291" t="str">
            <v>なし</v>
          </cell>
          <cell r="BE291" t="str">
            <v>なし</v>
          </cell>
          <cell r="BF291" t="str">
            <v>既存</v>
          </cell>
          <cell r="BG291" t="str">
            <v>なし</v>
          </cell>
          <cell r="BH291" t="str">
            <v>大成鋼機株式会社</v>
          </cell>
          <cell r="BI291" t="str">
            <v>桑山</v>
          </cell>
          <cell r="BJ291" t="str">
            <v>03-3444-0271</v>
          </cell>
          <cell r="BK291" t="str">
            <v>大成鋼機株式会社</v>
          </cell>
          <cell r="BL291" t="str">
            <v>代表取締役社長</v>
          </cell>
          <cell r="BM291" t="str">
            <v>森井　領平</v>
          </cell>
          <cell r="BN291" t="str">
            <v>150-0012</v>
          </cell>
          <cell r="BO291" t="str">
            <v>東京都渋谷区広尾5-4-12大成鋼機ビル</v>
          </cell>
          <cell r="BP291" t="str">
            <v>03-3444-0271</v>
          </cell>
          <cell r="BQ291" t="str">
            <v>03-3442-2156</v>
          </cell>
          <cell r="BR291" t="str">
            <v>(有)コスモブレーンインターナショナル</v>
          </cell>
          <cell r="BS291" t="str">
            <v>荒木</v>
          </cell>
          <cell r="BT291" t="str">
            <v>03-3538-1058</v>
          </cell>
          <cell r="BU291">
            <v>1400</v>
          </cell>
          <cell r="BV291">
            <v>0</v>
          </cell>
          <cell r="BW291">
            <v>0</v>
          </cell>
        </row>
        <row r="292">
          <cell r="A292">
            <v>293</v>
          </cell>
          <cell r="B292" t="str">
            <v>確定</v>
          </cell>
          <cell r="C292" t="str">
            <v>新規</v>
          </cell>
          <cell r="D292" t="str">
            <v>和民</v>
          </cell>
          <cell r="E292" t="str">
            <v>北千住</v>
          </cell>
          <cell r="F292" t="str">
            <v>確定</v>
          </cell>
          <cell r="G292" t="str">
            <v>藤井</v>
          </cell>
          <cell r="H292" t="str">
            <v>10月7日</v>
          </cell>
          <cell r="I292" t="str">
            <v>確定</v>
          </cell>
          <cell r="J292" t="str">
            <v>10月 1日</v>
          </cell>
          <cell r="K292">
            <v>0.625</v>
          </cell>
          <cell r="L292">
            <v>0</v>
          </cell>
          <cell r="M292">
            <v>0</v>
          </cell>
          <cell r="N292" t="str">
            <v>120-0034</v>
          </cell>
          <cell r="O292" t="str">
            <v>東京都足立区千住3丁目74番地</v>
          </cell>
          <cell r="P292" t="str">
            <v>確定</v>
          </cell>
          <cell r="Q292" t="str">
            <v>第2白亜ビル　3階4階</v>
          </cell>
          <cell r="R292" t="str">
            <v>確定</v>
          </cell>
          <cell r="S292" t="str">
            <v>ＪＲ常磐線</v>
          </cell>
          <cell r="T292" t="str">
            <v>北千住</v>
          </cell>
          <cell r="U292">
            <v>3</v>
          </cell>
          <cell r="V292">
            <v>164.28</v>
          </cell>
          <cell r="W292" t="str">
            <v>確定</v>
          </cell>
          <cell r="X292">
            <v>2</v>
          </cell>
          <cell r="Y292" t="str">
            <v>年中無休</v>
          </cell>
          <cell r="Z292" t="str">
            <v>17:00～翌日3:00　金土曜及び祝祭日の前日は5:00迄</v>
          </cell>
          <cell r="AA292" t="str">
            <v>03-5813-3971</v>
          </cell>
          <cell r="AB292" t="str">
            <v>03-5813-3972</v>
          </cell>
          <cell r="AC292" t="str">
            <v>03-3882-5797</v>
          </cell>
          <cell r="AD292">
            <v>18500</v>
          </cell>
          <cell r="AE292" t="str">
            <v>株式会社 白亜</v>
          </cell>
          <cell r="AF292">
            <v>142.5</v>
          </cell>
          <cell r="AG292">
            <v>259</v>
          </cell>
          <cell r="AH292" t="str">
            <v>確定</v>
          </cell>
          <cell r="AI292">
            <v>0</v>
          </cell>
          <cell r="AJ292" t="str">
            <v>中止</v>
          </cell>
          <cell r="AK292">
            <v>4</v>
          </cell>
          <cell r="AL292" t="str">
            <v>A+B/C+D</v>
          </cell>
          <cell r="AM292">
            <v>22</v>
          </cell>
          <cell r="AN292">
            <v>22</v>
          </cell>
          <cell r="AO292">
            <v>18</v>
          </cell>
          <cell r="AP292">
            <v>18</v>
          </cell>
          <cell r="AQ292">
            <v>0</v>
          </cell>
          <cell r="AR292">
            <v>0</v>
          </cell>
          <cell r="AS292">
            <v>0</v>
          </cell>
          <cell r="AT292">
            <v>0</v>
          </cell>
          <cell r="AU292">
            <v>0</v>
          </cell>
          <cell r="AV292">
            <v>0</v>
          </cell>
          <cell r="AW292">
            <v>80</v>
          </cell>
          <cell r="AX292">
            <v>2</v>
          </cell>
          <cell r="AY292">
            <v>2</v>
          </cell>
          <cell r="AZ292">
            <v>1</v>
          </cell>
          <cell r="BA292" t="str">
            <v>オ－ナ－</v>
          </cell>
          <cell r="BB292" t="str">
            <v>オ－ナ－</v>
          </cell>
          <cell r="BC292" t="str">
            <v>東京ガス</v>
          </cell>
          <cell r="BD292" t="str">
            <v>あり</v>
          </cell>
          <cell r="BE292" t="str">
            <v>なし</v>
          </cell>
          <cell r="BF292" t="str">
            <v>新築</v>
          </cell>
          <cell r="BG292">
            <v>0</v>
          </cell>
          <cell r="BH292" t="str">
            <v>オーナー</v>
          </cell>
          <cell r="BI292">
            <v>0</v>
          </cell>
          <cell r="BJ292">
            <v>0</v>
          </cell>
          <cell r="BK292" t="str">
            <v>株式会社　白亜</v>
          </cell>
          <cell r="BL292" t="str">
            <v xml:space="preserve"> </v>
          </cell>
          <cell r="BM292" t="str">
            <v>小山　武夫</v>
          </cell>
          <cell r="BN292" t="str">
            <v>120-0034</v>
          </cell>
          <cell r="BO292" t="str">
            <v>東京都足立区千住３丁目７２</v>
          </cell>
          <cell r="BP292" t="str">
            <v>03-3882-1211</v>
          </cell>
          <cell r="BQ292" t="str">
            <v>03-3882-1207</v>
          </cell>
          <cell r="BR292" t="str">
            <v>㈱清和クリエイト</v>
          </cell>
          <cell r="BS292" t="str">
            <v>小川</v>
          </cell>
          <cell r="BT292" t="str">
            <v>03-5470-2054</v>
          </cell>
          <cell r="BU292">
            <v>1899</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row>
        <row r="293">
          <cell r="A293">
            <v>294</v>
          </cell>
          <cell r="B293" t="str">
            <v>確定</v>
          </cell>
          <cell r="C293" t="str">
            <v>新規</v>
          </cell>
          <cell r="D293" t="str">
            <v>和民</v>
          </cell>
          <cell r="E293" t="str">
            <v>水道橋白山通り</v>
          </cell>
          <cell r="F293" t="str">
            <v>確定</v>
          </cell>
          <cell r="G293" t="str">
            <v>佐藤</v>
          </cell>
          <cell r="H293" t="str">
            <v>9月30日</v>
          </cell>
          <cell r="I293" t="str">
            <v>確定</v>
          </cell>
          <cell r="J293" t="str">
            <v>9月24日</v>
          </cell>
          <cell r="K293">
            <v>0.625</v>
          </cell>
          <cell r="L293">
            <v>0</v>
          </cell>
          <cell r="M293">
            <v>0</v>
          </cell>
          <cell r="N293" t="str">
            <v>101-0065</v>
          </cell>
          <cell r="O293" t="str">
            <v>東京都千代田区西神田2-8-1</v>
          </cell>
          <cell r="P293" t="str">
            <v>確定</v>
          </cell>
          <cell r="Q293" t="str">
            <v>研数学館別館　1階2階3階</v>
          </cell>
          <cell r="R293" t="str">
            <v>8/20変更</v>
          </cell>
          <cell r="S293" t="str">
            <v>ＪＲ総武線</v>
          </cell>
          <cell r="T293" t="str">
            <v>水道橋</v>
          </cell>
          <cell r="U293">
            <v>4</v>
          </cell>
          <cell r="V293">
            <v>132.51</v>
          </cell>
          <cell r="W293" t="str">
            <v>確定</v>
          </cell>
          <cell r="X293">
            <v>3</v>
          </cell>
          <cell r="Y293" t="str">
            <v>年中無休</v>
          </cell>
          <cell r="Z293" t="str">
            <v>17:00～翌日3:00　金土曜及び祝祭日の前日は5:00迄</v>
          </cell>
          <cell r="AA293" t="str">
            <v>03-3237-7957</v>
          </cell>
          <cell r="AB293" t="str">
            <v>03-3237-7958</v>
          </cell>
          <cell r="AC293" t="str">
            <v>03-3230-8733</v>
          </cell>
          <cell r="AD293">
            <v>17000</v>
          </cell>
          <cell r="AE293" t="str">
            <v>株式会社キサク</v>
          </cell>
          <cell r="AF293">
            <v>110.16</v>
          </cell>
          <cell r="AG293">
            <v>168</v>
          </cell>
          <cell r="AH293" t="str">
            <v>確定</v>
          </cell>
          <cell r="AI293">
            <v>0</v>
          </cell>
          <cell r="AJ293" t="str">
            <v>中止</v>
          </cell>
          <cell r="AK293">
            <v>5</v>
          </cell>
          <cell r="AL293" t="str">
            <v>A+B+C</v>
          </cell>
          <cell r="AM293">
            <v>14</v>
          </cell>
          <cell r="AN293">
            <v>14</v>
          </cell>
          <cell r="AO293">
            <v>16</v>
          </cell>
          <cell r="AP293">
            <v>10</v>
          </cell>
          <cell r="AQ293">
            <v>22</v>
          </cell>
          <cell r="AR293">
            <v>0</v>
          </cell>
          <cell r="AS293">
            <v>0</v>
          </cell>
          <cell r="AT293">
            <v>0</v>
          </cell>
          <cell r="AU293">
            <v>0</v>
          </cell>
          <cell r="AV293">
            <v>0</v>
          </cell>
          <cell r="AW293">
            <v>98</v>
          </cell>
          <cell r="AX293">
            <v>3</v>
          </cell>
          <cell r="AY293">
            <v>1</v>
          </cell>
          <cell r="AZ293">
            <v>1</v>
          </cell>
          <cell r="BA293" t="str">
            <v>オーナー</v>
          </cell>
          <cell r="BB293" t="str">
            <v>水道局</v>
          </cell>
          <cell r="BC293" t="str">
            <v>東京ガス</v>
          </cell>
          <cell r="BD293" t="str">
            <v>なし</v>
          </cell>
          <cell r="BE293" t="str">
            <v>なし</v>
          </cell>
          <cell r="BF293" t="str">
            <v>既存</v>
          </cell>
          <cell r="BG293">
            <v>0</v>
          </cell>
          <cell r="BH293" t="str">
            <v>未定</v>
          </cell>
          <cell r="BI293" t="str">
            <v>未定</v>
          </cell>
          <cell r="BJ293" t="str">
            <v>未定</v>
          </cell>
          <cell r="BK293" t="str">
            <v>財団法人　研数学館</v>
          </cell>
          <cell r="BL293" t="str">
            <v>理事長</v>
          </cell>
          <cell r="BM293" t="str">
            <v>片山　正作</v>
          </cell>
          <cell r="BN293" t="str">
            <v>165-0031</v>
          </cell>
          <cell r="BO293" t="str">
            <v>東京都中野区上鷺宮1-9-6</v>
          </cell>
          <cell r="BP293" t="str">
            <v>03-3263-6736</v>
          </cell>
          <cell r="BQ293" t="str">
            <v>03-3230-4029</v>
          </cell>
          <cell r="BR293" t="str">
            <v>未定</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row>
        <row r="294">
          <cell r="A294">
            <v>295</v>
          </cell>
          <cell r="B294" t="str">
            <v>確定</v>
          </cell>
          <cell r="C294" t="str">
            <v>新規</v>
          </cell>
          <cell r="D294" t="str">
            <v>和民</v>
          </cell>
          <cell r="E294" t="str">
            <v>守口市駅前</v>
          </cell>
          <cell r="F294" t="str">
            <v>確定</v>
          </cell>
          <cell r="G294" t="str">
            <v>藤井</v>
          </cell>
          <cell r="H294" t="str">
            <v>9月24日</v>
          </cell>
          <cell r="I294" t="str">
            <v>確定</v>
          </cell>
          <cell r="J294" t="str">
            <v>9月18日</v>
          </cell>
          <cell r="K294">
            <v>0.625</v>
          </cell>
          <cell r="L294">
            <v>0</v>
          </cell>
          <cell r="M294">
            <v>0</v>
          </cell>
          <cell r="N294" t="str">
            <v>570-0027</v>
          </cell>
          <cell r="O294" t="str">
            <v>大阪府守口市桜町9番７号</v>
          </cell>
          <cell r="P294" t="str">
            <v>確定</v>
          </cell>
          <cell r="Q294" t="str">
            <v>フロンテージ守口　5階6階</v>
          </cell>
          <cell r="R294" t="str">
            <v>確定</v>
          </cell>
          <cell r="S294" t="str">
            <v>京阪本線</v>
          </cell>
          <cell r="T294" t="str">
            <v>守口市</v>
          </cell>
          <cell r="U294">
            <v>1</v>
          </cell>
          <cell r="V294">
            <v>119.48</v>
          </cell>
          <cell r="W294" t="str">
            <v>確定</v>
          </cell>
          <cell r="X294">
            <v>2</v>
          </cell>
          <cell r="Y294" t="str">
            <v>年中無休</v>
          </cell>
          <cell r="Z294" t="str">
            <v>17:00～翌日3:00　金土曜及び祝祭日の前日は5:00迄</v>
          </cell>
          <cell r="AA294" t="str">
            <v>06-4250-3110</v>
          </cell>
          <cell r="AB294" t="str">
            <v>06-4250-3113</v>
          </cell>
          <cell r="AC294" t="str">
            <v>06-6996-7110</v>
          </cell>
          <cell r="AD294">
            <v>13800</v>
          </cell>
          <cell r="AE294" t="str">
            <v>有限会社橋本酒店</v>
          </cell>
          <cell r="AF294">
            <v>122.2</v>
          </cell>
          <cell r="AG294">
            <v>185</v>
          </cell>
          <cell r="AH294" t="str">
            <v>確定</v>
          </cell>
          <cell r="AI294">
            <v>0</v>
          </cell>
          <cell r="AJ294" t="str">
            <v>中止</v>
          </cell>
          <cell r="AK294">
            <v>3</v>
          </cell>
          <cell r="AL294" t="str">
            <v>B+C</v>
          </cell>
          <cell r="AM294">
            <v>10</v>
          </cell>
          <cell r="AN294">
            <v>20</v>
          </cell>
          <cell r="AO294">
            <v>10</v>
          </cell>
          <cell r="AP294">
            <v>0</v>
          </cell>
          <cell r="AQ294">
            <v>0</v>
          </cell>
          <cell r="AR294">
            <v>0</v>
          </cell>
          <cell r="AS294">
            <v>0</v>
          </cell>
          <cell r="AT294">
            <v>0</v>
          </cell>
          <cell r="AU294">
            <v>0</v>
          </cell>
          <cell r="AV294">
            <v>0</v>
          </cell>
          <cell r="AW294">
            <v>60</v>
          </cell>
          <cell r="AX294">
            <v>2</v>
          </cell>
          <cell r="AY294">
            <v>2</v>
          </cell>
          <cell r="AZ294">
            <v>1</v>
          </cell>
          <cell r="BA294" t="str">
            <v>オーナー</v>
          </cell>
          <cell r="BB294" t="str">
            <v>水道局</v>
          </cell>
          <cell r="BC294" t="str">
            <v>大阪ガス</v>
          </cell>
          <cell r="BD294" t="str">
            <v>あり</v>
          </cell>
          <cell r="BE294" t="str">
            <v>なし</v>
          </cell>
          <cell r="BF294" t="str">
            <v>新築</v>
          </cell>
          <cell r="BG294">
            <v>0</v>
          </cell>
          <cell r="BH294" t="str">
            <v>有限会社橋本酒店</v>
          </cell>
          <cell r="BI294" t="str">
            <v>橋本社長</v>
          </cell>
          <cell r="BJ294" t="str">
            <v>06-6992-4567</v>
          </cell>
          <cell r="BK294" t="str">
            <v>有限会社橋本酒店</v>
          </cell>
          <cell r="BL294" t="str">
            <v>代表取締役</v>
          </cell>
          <cell r="BM294" t="str">
            <v>橋本　良平</v>
          </cell>
          <cell r="BN294" t="str">
            <v>570-0032</v>
          </cell>
          <cell r="BO294" t="str">
            <v>大阪府守口市菊水通1-15-5</v>
          </cell>
          <cell r="BP294" t="str">
            <v>06-6992-4567</v>
          </cell>
          <cell r="BQ294" t="str">
            <v>06-6993-5288</v>
          </cell>
          <cell r="BR294" t="str">
            <v>日本コミュニティー</v>
          </cell>
          <cell r="BS294" t="str">
            <v>宇野</v>
          </cell>
          <cell r="BT294" t="str">
            <v>06-6337-5555</v>
          </cell>
          <cell r="BU294">
            <v>2380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row>
        <row r="295">
          <cell r="A295">
            <v>296</v>
          </cell>
          <cell r="B295" t="str">
            <v>確定</v>
          </cell>
          <cell r="C295" t="str">
            <v>新規</v>
          </cell>
          <cell r="D295" t="str">
            <v>和民</v>
          </cell>
          <cell r="E295" t="str">
            <v>三宮生田神社前</v>
          </cell>
          <cell r="F295" t="str">
            <v>確定</v>
          </cell>
          <cell r="G295" t="str">
            <v>藤井</v>
          </cell>
          <cell r="H295" t="str">
            <v>9月15日</v>
          </cell>
          <cell r="I295" t="str">
            <v>確定</v>
          </cell>
          <cell r="J295" t="str">
            <v>9月9日</v>
          </cell>
          <cell r="K295">
            <v>0.625</v>
          </cell>
          <cell r="L295">
            <v>0</v>
          </cell>
          <cell r="M295">
            <v>0</v>
          </cell>
          <cell r="N295" t="str">
            <v>650-0011</v>
          </cell>
          <cell r="O295" t="str">
            <v>兵庫県神戸市中央区下山手通1-1-1</v>
          </cell>
          <cell r="P295" t="str">
            <v>8/27確定</v>
          </cell>
          <cell r="Q295" t="str">
            <v>東新ビル　3階4階</v>
          </cell>
          <cell r="R295" t="str">
            <v>確定</v>
          </cell>
          <cell r="S295" t="str">
            <v>阪急線</v>
          </cell>
          <cell r="T295" t="str">
            <v>三宮</v>
          </cell>
          <cell r="U295">
            <v>4</v>
          </cell>
          <cell r="V295">
            <v>88.1</v>
          </cell>
          <cell r="W295" t="str">
            <v>確定</v>
          </cell>
          <cell r="X295">
            <v>2</v>
          </cell>
          <cell r="Y295" t="str">
            <v>年中無休</v>
          </cell>
          <cell r="Z295" t="str">
            <v>17:00～翌日3:00　金土曜及び祝祭日の前日は5:00迄</v>
          </cell>
          <cell r="AA295" t="str">
            <v>078-325-8826</v>
          </cell>
          <cell r="AB295" t="str">
            <v>078-325-8846</v>
          </cell>
          <cell r="AC295" t="str">
            <v>078-392-4550</v>
          </cell>
          <cell r="AD295">
            <v>14000</v>
          </cell>
          <cell r="AE295" t="str">
            <v>有限会社東新ビル</v>
          </cell>
          <cell r="AF295">
            <v>86.72</v>
          </cell>
          <cell r="AG295">
            <v>130</v>
          </cell>
          <cell r="AH295" t="str">
            <v>確定</v>
          </cell>
          <cell r="AI295">
            <v>0</v>
          </cell>
          <cell r="AJ295" t="str">
            <v>中止</v>
          </cell>
          <cell r="AK295">
            <v>5</v>
          </cell>
          <cell r="AL295" t="str">
            <v>Ｂ＋Ｃ＋Ｄ</v>
          </cell>
          <cell r="AM295">
            <v>14</v>
          </cell>
          <cell r="AN295">
            <v>8</v>
          </cell>
          <cell r="AO295">
            <v>8</v>
          </cell>
          <cell r="AP295">
            <v>8</v>
          </cell>
          <cell r="AQ295">
            <v>18</v>
          </cell>
          <cell r="AR295">
            <v>0</v>
          </cell>
          <cell r="AS295">
            <v>0</v>
          </cell>
          <cell r="AT295">
            <v>0</v>
          </cell>
          <cell r="AU295">
            <v>0</v>
          </cell>
          <cell r="AV295">
            <v>0</v>
          </cell>
          <cell r="AW295">
            <v>56</v>
          </cell>
          <cell r="AX295">
            <v>2</v>
          </cell>
          <cell r="AY295">
            <v>1</v>
          </cell>
          <cell r="AZ295">
            <v>1</v>
          </cell>
          <cell r="BA295" t="str">
            <v>オーナー</v>
          </cell>
          <cell r="BB295" t="str">
            <v>水道局</v>
          </cell>
          <cell r="BC295" t="str">
            <v>大阪ガス</v>
          </cell>
          <cell r="BD295" t="str">
            <v>なし</v>
          </cell>
          <cell r="BE295" t="str">
            <v>なし</v>
          </cell>
          <cell r="BF295" t="str">
            <v>新築</v>
          </cell>
          <cell r="BG295" t="str">
            <v>トマホ－ク有（ダクト消火設備）</v>
          </cell>
          <cell r="BH295" t="str">
            <v>（株）東管</v>
          </cell>
          <cell r="BI295" t="str">
            <v>大阪支店高良様</v>
          </cell>
          <cell r="BJ295" t="str">
            <v>０６－６９４５－１０７２</v>
          </cell>
          <cell r="BK295" t="str">
            <v>有限会社東新ビル</v>
          </cell>
          <cell r="BL295" t="str">
            <v>代表取締役</v>
          </cell>
          <cell r="BM295" t="str">
            <v>武市隆宏・高木義森</v>
          </cell>
          <cell r="BN295" t="str">
            <v>652-0033</v>
          </cell>
          <cell r="BO295" t="str">
            <v>神戸市兵庫区西上橋通1-1-25((株)武市商会）</v>
          </cell>
          <cell r="BP295" t="str">
            <v>078-576-1496</v>
          </cell>
          <cell r="BQ295" t="str">
            <v>078-576-3717</v>
          </cell>
          <cell r="BR295" t="str">
            <v>株式会社ケイオス</v>
          </cell>
          <cell r="BS295" t="str">
            <v>石田</v>
          </cell>
          <cell r="BT295" t="str">
            <v>06-6222-1933</v>
          </cell>
          <cell r="BU295">
            <v>2775.04</v>
          </cell>
          <cell r="BV295">
            <v>0</v>
          </cell>
          <cell r="BW295">
            <v>0</v>
          </cell>
        </row>
        <row r="296">
          <cell r="A296">
            <v>297</v>
          </cell>
          <cell r="B296" t="str">
            <v>確定</v>
          </cell>
          <cell r="C296" t="str">
            <v>新規</v>
          </cell>
          <cell r="D296" t="str">
            <v>和み亭</v>
          </cell>
          <cell r="E296" t="str">
            <v>武蔵境</v>
          </cell>
          <cell r="F296" t="str">
            <v>確定</v>
          </cell>
          <cell r="G296" t="str">
            <v>深山</v>
          </cell>
          <cell r="H296" t="str">
            <v>9月28日</v>
          </cell>
          <cell r="I296" t="str">
            <v>確定</v>
          </cell>
          <cell r="J296" t="str">
            <v>9月20日</v>
          </cell>
          <cell r="K296">
            <v>0.625</v>
          </cell>
          <cell r="L296">
            <v>0</v>
          </cell>
          <cell r="M296">
            <v>0</v>
          </cell>
          <cell r="N296" t="str">
            <v>180-0023</v>
          </cell>
          <cell r="O296" t="str">
            <v>東京都武蔵野市境南町1-8-1</v>
          </cell>
          <cell r="P296" t="str">
            <v>確定</v>
          </cell>
          <cell r="Q296" t="str">
            <v>武蔵野ＳＴビル　2階</v>
          </cell>
          <cell r="R296" t="str">
            <v>確定</v>
          </cell>
          <cell r="S296" t="str">
            <v>JR中央線</v>
          </cell>
          <cell r="T296" t="str">
            <v>武蔵境</v>
          </cell>
          <cell r="U296">
            <v>3</v>
          </cell>
          <cell r="V296">
            <v>280.89999999999998</v>
          </cell>
          <cell r="W296" t="str">
            <v>確定</v>
          </cell>
          <cell r="X296">
            <v>1</v>
          </cell>
          <cell r="Y296" t="str">
            <v>年中無休</v>
          </cell>
          <cell r="Z296" t="str">
            <v>11:30～翌日2:00</v>
          </cell>
          <cell r="AA296" t="str">
            <v>0422-39-3106</v>
          </cell>
          <cell r="AB296" t="str">
            <v>0422-39-3107</v>
          </cell>
          <cell r="AC296" t="str">
            <v>0422-34-8187</v>
          </cell>
          <cell r="AD296">
            <v>12500</v>
          </cell>
          <cell r="AE296" t="str">
            <v>三多摩食糧卸協同組合</v>
          </cell>
          <cell r="AF296">
            <v>84.42</v>
          </cell>
          <cell r="AG296">
            <v>128</v>
          </cell>
          <cell r="AH296" t="str">
            <v>確定</v>
          </cell>
          <cell r="AI296">
            <v>32</v>
          </cell>
          <cell r="AJ296" t="str">
            <v>中止</v>
          </cell>
          <cell r="AK296">
            <v>2</v>
          </cell>
          <cell r="AL296" t="str">
            <v>A+B</v>
          </cell>
          <cell r="AM296">
            <v>14</v>
          </cell>
          <cell r="AN296">
            <v>16</v>
          </cell>
          <cell r="AO296">
            <v>0</v>
          </cell>
          <cell r="AP296">
            <v>0</v>
          </cell>
          <cell r="AQ296">
            <v>0</v>
          </cell>
          <cell r="AR296">
            <v>0</v>
          </cell>
          <cell r="AS296">
            <v>0</v>
          </cell>
          <cell r="AT296">
            <v>0</v>
          </cell>
          <cell r="AU296">
            <v>0</v>
          </cell>
          <cell r="AV296">
            <v>0</v>
          </cell>
          <cell r="AW296">
            <v>30</v>
          </cell>
          <cell r="AX296">
            <v>1</v>
          </cell>
          <cell r="AY296">
            <v>1</v>
          </cell>
          <cell r="AZ296">
            <v>1</v>
          </cell>
          <cell r="BA296" t="str">
            <v>JRM</v>
          </cell>
          <cell r="BB296" t="str">
            <v>水道局</v>
          </cell>
          <cell r="BC296" t="str">
            <v>東京ガス</v>
          </cell>
          <cell r="BD296" t="str">
            <v>なし</v>
          </cell>
          <cell r="BE296" t="str">
            <v>あり</v>
          </cell>
          <cell r="BF296" t="str">
            <v>新築</v>
          </cell>
          <cell r="BG296">
            <v>0</v>
          </cell>
          <cell r="BH296" t="str">
            <v>（株）JRM</v>
          </cell>
          <cell r="BI296" t="str">
            <v>中村部長</v>
          </cell>
          <cell r="BJ296" t="str">
            <v>03-5741-3001</v>
          </cell>
          <cell r="BK296" t="str">
            <v>三多摩食糧卸協同組合</v>
          </cell>
          <cell r="BL296" t="str">
            <v>理事長</v>
          </cell>
          <cell r="BM296" t="str">
            <v>宮本　武二郎</v>
          </cell>
          <cell r="BN296" t="str">
            <v>190-0023</v>
          </cell>
          <cell r="BO296" t="str">
            <v>東京都立川市柴崎町3丁目16-24</v>
          </cell>
          <cell r="BP296" t="str">
            <v>042-527-1311</v>
          </cell>
          <cell r="BQ296">
            <v>0</v>
          </cell>
          <cell r="BR296" t="str">
            <v>（株）チームプロ</v>
          </cell>
          <cell r="BS296" t="str">
            <v>大竹</v>
          </cell>
          <cell r="BT296" t="str">
            <v>03-5295-8671</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row>
        <row r="297">
          <cell r="A297">
            <v>298</v>
          </cell>
          <cell r="B297" t="str">
            <v>確定</v>
          </cell>
          <cell r="C297" t="str">
            <v>新規</v>
          </cell>
          <cell r="D297" t="str">
            <v>和民</v>
          </cell>
          <cell r="E297" t="str">
            <v>小手指北口</v>
          </cell>
          <cell r="F297" t="str">
            <v>確定</v>
          </cell>
          <cell r="G297" t="str">
            <v>清水</v>
          </cell>
          <cell r="H297" t="str">
            <v>9月28日</v>
          </cell>
          <cell r="I297" t="str">
            <v>確定</v>
          </cell>
          <cell r="J297" t="str">
            <v>9月22日</v>
          </cell>
          <cell r="K297">
            <v>0.625</v>
          </cell>
          <cell r="L297">
            <v>0</v>
          </cell>
          <cell r="M297">
            <v>0</v>
          </cell>
          <cell r="N297" t="str">
            <v>359-1141</v>
          </cell>
          <cell r="O297" t="str">
            <v>埼玉県所沢市小手指町１－１５－１</v>
          </cell>
          <cell r="P297" t="str">
            <v>確定</v>
          </cell>
          <cell r="Q297" t="str">
            <v>DKL小手指　2階</v>
          </cell>
          <cell r="R297" t="str">
            <v>確定</v>
          </cell>
          <cell r="S297" t="str">
            <v>西武池袋線</v>
          </cell>
          <cell r="T297" t="str">
            <v>小手指</v>
          </cell>
          <cell r="U297">
            <v>2</v>
          </cell>
          <cell r="V297">
            <v>80</v>
          </cell>
          <cell r="W297" t="str">
            <v>確定</v>
          </cell>
          <cell r="X297">
            <v>1</v>
          </cell>
          <cell r="Y297" t="str">
            <v>年中無休</v>
          </cell>
          <cell r="Z297" t="str">
            <v>17:00～翌日3:00　金土曜及び祝祭日の前日は5:00迄</v>
          </cell>
          <cell r="AA297" t="str">
            <v>042-929-4929</v>
          </cell>
          <cell r="AB297" t="str">
            <v>042-929-4930</v>
          </cell>
          <cell r="AC297" t="str">
            <v>042-939-5287</v>
          </cell>
          <cell r="AD297">
            <v>11800</v>
          </cell>
          <cell r="AE297" t="str">
            <v>大和工商リース株式会社</v>
          </cell>
          <cell r="AF297">
            <v>78.63</v>
          </cell>
          <cell r="AG297">
            <v>156</v>
          </cell>
          <cell r="AH297" t="str">
            <v>確定</v>
          </cell>
          <cell r="AI297">
            <v>0</v>
          </cell>
          <cell r="AJ297" t="str">
            <v>中止</v>
          </cell>
          <cell r="AK297">
            <v>3</v>
          </cell>
          <cell r="AL297" t="str">
            <v>A+B</v>
          </cell>
          <cell r="AM297">
            <v>21</v>
          </cell>
          <cell r="AN297">
            <v>22</v>
          </cell>
          <cell r="AO297">
            <v>10</v>
          </cell>
          <cell r="AP297">
            <v>0</v>
          </cell>
          <cell r="AQ297">
            <v>0</v>
          </cell>
          <cell r="AR297">
            <v>0</v>
          </cell>
          <cell r="AS297">
            <v>0</v>
          </cell>
          <cell r="AT297">
            <v>0</v>
          </cell>
          <cell r="AU297">
            <v>0</v>
          </cell>
          <cell r="AV297">
            <v>0</v>
          </cell>
          <cell r="AW297">
            <v>43</v>
          </cell>
          <cell r="AX297">
            <v>1</v>
          </cell>
          <cell r="AY297">
            <v>1</v>
          </cell>
          <cell r="AZ297">
            <v>1</v>
          </cell>
          <cell r="BA297" t="str">
            <v>（株）ウラワサービスセンター048-832-2514</v>
          </cell>
          <cell r="BB297" t="str">
            <v>水道局</v>
          </cell>
          <cell r="BC297" t="str">
            <v>トモエプロパン</v>
          </cell>
          <cell r="BD297" t="str">
            <v>なし</v>
          </cell>
          <cell r="BE297" t="str">
            <v>なし</v>
          </cell>
          <cell r="BF297" t="str">
            <v>新築</v>
          </cell>
          <cell r="BG297">
            <v>0</v>
          </cell>
          <cell r="BH297" t="str">
            <v>大和工商リース</v>
          </cell>
          <cell r="BI297" t="str">
            <v>萩田</v>
          </cell>
          <cell r="BJ297" t="str">
            <v>０４８－８１３－７７８１</v>
          </cell>
          <cell r="BK297" t="str">
            <v>大和商工リース株式会社</v>
          </cell>
          <cell r="BL297" t="str">
            <v>取締役事業部長</v>
          </cell>
          <cell r="BM297" t="str">
            <v>宮木　行敏</v>
          </cell>
          <cell r="BN297" t="str">
            <v>540-0011</v>
          </cell>
          <cell r="BO297" t="str">
            <v>大阪市中央区農人橋2-1-36PIPビル5F</v>
          </cell>
          <cell r="BP297" t="str">
            <v>03-5214-2306</v>
          </cell>
          <cell r="BQ297" t="str">
            <v>03-5214-2316</v>
          </cell>
          <cell r="BR297" t="str">
            <v>新星不動産(株)</v>
          </cell>
          <cell r="BS297" t="str">
            <v>荒井社長</v>
          </cell>
          <cell r="BT297" t="str">
            <v>03-3479-4791</v>
          </cell>
          <cell r="BU297">
            <v>640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row>
        <row r="298">
          <cell r="A298">
            <v>299</v>
          </cell>
          <cell r="B298" t="str">
            <v>確定</v>
          </cell>
          <cell r="C298" t="str">
            <v>新規</v>
          </cell>
          <cell r="D298" t="str">
            <v>和民</v>
          </cell>
          <cell r="E298" t="str">
            <v>みずほ台西口駅前</v>
          </cell>
          <cell r="F298" t="str">
            <v>確定</v>
          </cell>
          <cell r="G298" t="str">
            <v>清水</v>
          </cell>
          <cell r="H298" t="str">
            <v>9月21日</v>
          </cell>
          <cell r="I298" t="str">
            <v>確定</v>
          </cell>
          <cell r="J298" t="str">
            <v>9月15日</v>
          </cell>
          <cell r="K298">
            <v>0.625</v>
          </cell>
          <cell r="L298">
            <v>0</v>
          </cell>
          <cell r="M298">
            <v>0</v>
          </cell>
          <cell r="N298" t="str">
            <v>354-0018</v>
          </cell>
          <cell r="O298" t="str">
            <v>埼玉県富士見市西みずほ台2-2-7</v>
          </cell>
          <cell r="P298" t="str">
            <v>確定</v>
          </cell>
          <cell r="Q298" t="str">
            <v>みずほ台シュベールビル　1階2階</v>
          </cell>
          <cell r="R298" t="str">
            <v>確定</v>
          </cell>
          <cell r="S298" t="str">
            <v>東武東上線</v>
          </cell>
          <cell r="T298" t="str">
            <v xml:space="preserve"> </v>
          </cell>
          <cell r="U298">
            <v>1</v>
          </cell>
          <cell r="V298">
            <v>80</v>
          </cell>
          <cell r="W298" t="str">
            <v>確定</v>
          </cell>
          <cell r="X298">
            <v>2</v>
          </cell>
          <cell r="Y298" t="str">
            <v>年中無休</v>
          </cell>
          <cell r="Z298" t="str">
            <v>17:00～翌日3:00　金土曜及び祝祭日の前日は5:00迄</v>
          </cell>
          <cell r="AA298" t="str">
            <v>049-268-6066</v>
          </cell>
          <cell r="AB298" t="str">
            <v>049-268-6082</v>
          </cell>
          <cell r="AC298" t="str">
            <v>049-255-3048</v>
          </cell>
          <cell r="AD298">
            <v>12500</v>
          </cell>
          <cell r="AE298" t="str">
            <v>株式会社シュベール</v>
          </cell>
          <cell r="AF298">
            <v>79.599999999999994</v>
          </cell>
          <cell r="AG298">
            <v>147</v>
          </cell>
          <cell r="AH298" t="str">
            <v>確定</v>
          </cell>
          <cell r="AI298">
            <v>0</v>
          </cell>
          <cell r="AJ298" t="str">
            <v>中止</v>
          </cell>
          <cell r="AK298">
            <v>4</v>
          </cell>
          <cell r="AL298" t="str">
            <v>A+B+C</v>
          </cell>
          <cell r="AM298">
            <v>8</v>
          </cell>
          <cell r="AN298">
            <v>13</v>
          </cell>
          <cell r="AO298">
            <v>20</v>
          </cell>
          <cell r="AP298">
            <v>9</v>
          </cell>
          <cell r="AQ298">
            <v>0</v>
          </cell>
          <cell r="AR298">
            <v>0</v>
          </cell>
          <cell r="AS298">
            <v>0</v>
          </cell>
          <cell r="AT298">
            <v>0</v>
          </cell>
          <cell r="AU298">
            <v>0</v>
          </cell>
          <cell r="AV298">
            <v>0</v>
          </cell>
          <cell r="AW298">
            <v>41</v>
          </cell>
          <cell r="AX298">
            <v>2</v>
          </cell>
          <cell r="AY298">
            <v>1</v>
          </cell>
          <cell r="AZ298">
            <v>1</v>
          </cell>
          <cell r="BA298" t="str">
            <v>東京電力</v>
          </cell>
          <cell r="BB298" t="str">
            <v>水道局</v>
          </cell>
          <cell r="BC298" t="str">
            <v>大東瓦斯</v>
          </cell>
          <cell r="BD298" t="str">
            <v>なし</v>
          </cell>
          <cell r="BE298" t="str">
            <v>あり</v>
          </cell>
          <cell r="BF298" t="str">
            <v>既存</v>
          </cell>
          <cell r="BG298">
            <v>0</v>
          </cell>
          <cell r="BH298" t="str">
            <v>オーナー</v>
          </cell>
          <cell r="BI298" t="str">
            <v>オーナー</v>
          </cell>
          <cell r="BJ298" t="str">
            <v>未定</v>
          </cell>
          <cell r="BK298" t="str">
            <v>株式会社シュベール</v>
          </cell>
          <cell r="BL298" t="str">
            <v>代表取締役社長</v>
          </cell>
          <cell r="BM298" t="str">
            <v>本橋　功</v>
          </cell>
          <cell r="BN298" t="str">
            <v>177-0045</v>
          </cell>
          <cell r="BO298" t="str">
            <v>東京都練馬区石神井台3-2-30</v>
          </cell>
          <cell r="BP298" t="str">
            <v>03-3996-5793</v>
          </cell>
          <cell r="BQ298" t="str">
            <v>03-3997-3790</v>
          </cell>
          <cell r="BR298" t="str">
            <v>(株)エリアクエストﾘｻｰﾁ</v>
          </cell>
          <cell r="BS298" t="str">
            <v>小西･遠藤</v>
          </cell>
          <cell r="BT298" t="str">
            <v>03-5908-3301</v>
          </cell>
          <cell r="BU298">
            <v>2340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row>
        <row r="299">
          <cell r="A299">
            <v>300</v>
          </cell>
          <cell r="B299" t="str">
            <v>確定</v>
          </cell>
          <cell r="C299" t="str">
            <v>新規</v>
          </cell>
          <cell r="D299" t="str">
            <v>和民</v>
          </cell>
          <cell r="E299" t="str">
            <v>東松山</v>
          </cell>
          <cell r="F299" t="str">
            <v>確定</v>
          </cell>
          <cell r="G299" t="str">
            <v>村田</v>
          </cell>
          <cell r="H299" t="str">
            <v>9月19日</v>
          </cell>
          <cell r="I299" t="str">
            <v>確定</v>
          </cell>
          <cell r="J299" t="str">
            <v>9月13日</v>
          </cell>
          <cell r="K299">
            <v>0.625</v>
          </cell>
          <cell r="L299">
            <v>0</v>
          </cell>
          <cell r="M299">
            <v>0</v>
          </cell>
          <cell r="N299" t="str">
            <v>355-0028</v>
          </cell>
          <cell r="O299" t="str">
            <v>埼玉県東松山市箭弓町1-12-11</v>
          </cell>
          <cell r="P299" t="str">
            <v>確定</v>
          </cell>
          <cell r="Q299" t="str">
            <v>ビル名なし　1階2階</v>
          </cell>
          <cell r="R299" t="str">
            <v>確定</v>
          </cell>
          <cell r="S299" t="str">
            <v>東武東上線</v>
          </cell>
          <cell r="T299" t="str">
            <v>東松山</v>
          </cell>
          <cell r="U299">
            <v>0</v>
          </cell>
          <cell r="V299">
            <v>112.12</v>
          </cell>
          <cell r="W299" t="str">
            <v>確定</v>
          </cell>
          <cell r="X299">
            <v>2</v>
          </cell>
          <cell r="Y299" t="str">
            <v>年中無休</v>
          </cell>
          <cell r="Z299" t="str">
            <v>17:00～翌日3:00　金土曜及び祝祭日の前日は5:00迄</v>
          </cell>
          <cell r="AA299" t="str">
            <v>0493-27-6337</v>
          </cell>
          <cell r="AB299" t="str">
            <v>0493-27-6338</v>
          </cell>
          <cell r="AC299" t="str">
            <v>0493-22-2975</v>
          </cell>
          <cell r="AD299">
            <v>13500</v>
          </cell>
          <cell r="AE299" t="str">
            <v>金子里子</v>
          </cell>
          <cell r="AF299">
            <v>106.58</v>
          </cell>
          <cell r="AG299">
            <v>201</v>
          </cell>
          <cell r="AH299" t="str">
            <v>確定</v>
          </cell>
          <cell r="AI299">
            <v>0</v>
          </cell>
          <cell r="AJ299" t="str">
            <v>中止</v>
          </cell>
          <cell r="AK299">
            <v>3</v>
          </cell>
          <cell r="AL299" t="str">
            <v>A+B+C</v>
          </cell>
          <cell r="AM299">
            <v>16</v>
          </cell>
          <cell r="AN299">
            <v>16</v>
          </cell>
          <cell r="AO299">
            <v>20</v>
          </cell>
          <cell r="AP299">
            <v>0</v>
          </cell>
          <cell r="AQ299">
            <v>0</v>
          </cell>
          <cell r="AR299">
            <v>0</v>
          </cell>
          <cell r="AS299">
            <v>0</v>
          </cell>
          <cell r="AT299">
            <v>0</v>
          </cell>
          <cell r="AU299">
            <v>0</v>
          </cell>
          <cell r="AV299">
            <v>0</v>
          </cell>
          <cell r="AW299">
            <v>52</v>
          </cell>
          <cell r="AX299">
            <v>2</v>
          </cell>
          <cell r="AY299">
            <v>1</v>
          </cell>
          <cell r="AZ299">
            <v>1</v>
          </cell>
          <cell r="BA299" t="str">
            <v>東京電力</v>
          </cell>
          <cell r="BB299" t="str">
            <v>水道局</v>
          </cell>
          <cell r="BC299" t="str">
            <v>松栄ガス</v>
          </cell>
          <cell r="BD299" t="str">
            <v>なし</v>
          </cell>
          <cell r="BE299" t="str">
            <v>あり</v>
          </cell>
          <cell r="BF299" t="str">
            <v>既存</v>
          </cell>
          <cell r="BG299">
            <v>0</v>
          </cell>
          <cell r="BH299" t="str">
            <v>森脇とみえ（オーナーの娘）</v>
          </cell>
          <cell r="BI299">
            <v>0</v>
          </cell>
          <cell r="BJ299" t="str">
            <v>0492-71-4270</v>
          </cell>
          <cell r="BK299" t="str">
            <v>金子里子</v>
          </cell>
          <cell r="BL299">
            <v>0</v>
          </cell>
          <cell r="BM299" t="str">
            <v>金子里子</v>
          </cell>
          <cell r="BN299" t="str">
            <v>355-0028</v>
          </cell>
          <cell r="BO299" t="str">
            <v>埼玉県東松山市箭弓町２丁目１４番２９号</v>
          </cell>
          <cell r="BP299" t="str">
            <v>0493-22-0148</v>
          </cell>
          <cell r="BQ299" t="str">
            <v>なし</v>
          </cell>
          <cell r="BR299" t="str">
            <v>栄光企画</v>
          </cell>
          <cell r="BS299" t="str">
            <v>大村</v>
          </cell>
          <cell r="BT299" t="str">
            <v>03-3295-2826</v>
          </cell>
          <cell r="BU299">
            <v>1000</v>
          </cell>
          <cell r="BV299">
            <v>0</v>
          </cell>
        </row>
        <row r="300">
          <cell r="A300">
            <v>301</v>
          </cell>
          <cell r="B300" t="str">
            <v>確定</v>
          </cell>
          <cell r="C300" t="str">
            <v>新規</v>
          </cell>
          <cell r="D300" t="str">
            <v>和民</v>
          </cell>
          <cell r="E300" t="str">
            <v>JR新大久保駅前</v>
          </cell>
          <cell r="F300" t="str">
            <v>確定</v>
          </cell>
          <cell r="G300" t="str">
            <v>松浦</v>
          </cell>
          <cell r="H300" t="str">
            <v>9月25日</v>
          </cell>
          <cell r="I300" t="str">
            <v>確定</v>
          </cell>
          <cell r="J300" t="str">
            <v>9月19日</v>
          </cell>
          <cell r="K300">
            <v>0.625</v>
          </cell>
          <cell r="L300">
            <v>0</v>
          </cell>
          <cell r="M300">
            <v>0</v>
          </cell>
          <cell r="N300" t="str">
            <v>169-0073</v>
          </cell>
          <cell r="O300" t="str">
            <v>東京都新宿区百人町2-4-2</v>
          </cell>
          <cell r="P300" t="str">
            <v>確定</v>
          </cell>
          <cell r="Q300" t="str">
            <v>やまきﾋﾞﾙ2階</v>
          </cell>
          <cell r="R300" t="str">
            <v>確定</v>
          </cell>
          <cell r="S300" t="str">
            <v>JR山手線</v>
          </cell>
          <cell r="T300" t="str">
            <v>新大久保</v>
          </cell>
          <cell r="U300">
            <v>0</v>
          </cell>
          <cell r="V300">
            <v>65.36</v>
          </cell>
          <cell r="W300" t="str">
            <v>確定</v>
          </cell>
          <cell r="X300">
            <v>1</v>
          </cell>
          <cell r="Y300" t="str">
            <v>年中無休</v>
          </cell>
          <cell r="Z300" t="str">
            <v>17:00～翌日3:00　金土曜及び祝祭日の前日は5:00迄</v>
          </cell>
          <cell r="AA300" t="str">
            <v>03-5337-8371</v>
          </cell>
          <cell r="AB300" t="str">
            <v>03-5337-8372</v>
          </cell>
          <cell r="AC300" t="str">
            <v>03-3366-1925</v>
          </cell>
          <cell r="AD300">
            <v>13000</v>
          </cell>
          <cell r="AE300" t="str">
            <v>山喜食品株式会社</v>
          </cell>
          <cell r="AF300">
            <v>65.3</v>
          </cell>
          <cell r="AG300">
            <v>115</v>
          </cell>
          <cell r="AH300" t="str">
            <v>確定</v>
          </cell>
          <cell r="AI300">
            <v>0</v>
          </cell>
          <cell r="AJ300" t="str">
            <v>中止</v>
          </cell>
          <cell r="AK300">
            <v>3</v>
          </cell>
          <cell r="AL300" t="str">
            <v>A+B</v>
          </cell>
          <cell r="AM300">
            <v>8</v>
          </cell>
          <cell r="AN300">
            <v>12</v>
          </cell>
          <cell r="AO300">
            <v>20</v>
          </cell>
          <cell r="AP300">
            <v>0</v>
          </cell>
          <cell r="AQ300">
            <v>0</v>
          </cell>
          <cell r="AR300">
            <v>0</v>
          </cell>
          <cell r="AS300">
            <v>0</v>
          </cell>
          <cell r="AT300">
            <v>0</v>
          </cell>
          <cell r="AU300">
            <v>0</v>
          </cell>
          <cell r="AV300">
            <v>0</v>
          </cell>
          <cell r="AW300">
            <v>52</v>
          </cell>
          <cell r="AX300">
            <v>1</v>
          </cell>
          <cell r="AY300">
            <v>1</v>
          </cell>
          <cell r="AZ300">
            <v>1</v>
          </cell>
          <cell r="BA300" t="str">
            <v>オーナー</v>
          </cell>
          <cell r="BB300" t="str">
            <v>水道局</v>
          </cell>
          <cell r="BC300" t="str">
            <v>オーナー</v>
          </cell>
          <cell r="BD300" t="str">
            <v>なし</v>
          </cell>
          <cell r="BE300" t="str">
            <v>オーナー</v>
          </cell>
          <cell r="BF300" t="str">
            <v>既存</v>
          </cell>
          <cell r="BG300">
            <v>0</v>
          </cell>
          <cell r="BH300" t="str">
            <v>未定</v>
          </cell>
          <cell r="BI300" t="str">
            <v>未定</v>
          </cell>
          <cell r="BJ300" t="str">
            <v>未定</v>
          </cell>
          <cell r="BK300" t="str">
            <v>山喜食品株式会社</v>
          </cell>
          <cell r="BL300" t="str">
            <v>代表取締役</v>
          </cell>
          <cell r="BM300" t="str">
            <v>石井　久子</v>
          </cell>
          <cell r="BN300" t="str">
            <v>169-0073</v>
          </cell>
          <cell r="BO300" t="str">
            <v>東京都新宿区百人町2-4-2</v>
          </cell>
          <cell r="BP300" t="str">
            <v>03-3363-5551</v>
          </cell>
          <cell r="BQ300" t="str">
            <v>03-3363-3563</v>
          </cell>
          <cell r="BR300" t="str">
            <v>株式会社　エリアリンク</v>
          </cell>
          <cell r="BS300" t="str">
            <v>豊福元気</v>
          </cell>
          <cell r="BT300" t="str">
            <v>045-532-0449</v>
          </cell>
          <cell r="BU300">
            <v>1250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row>
        <row r="301">
          <cell r="A301">
            <v>302</v>
          </cell>
          <cell r="B301" t="str">
            <v>確定</v>
          </cell>
          <cell r="C301" t="str">
            <v>新規</v>
          </cell>
          <cell r="D301" t="str">
            <v>和み亭</v>
          </cell>
          <cell r="E301" t="str">
            <v>春日部中央</v>
          </cell>
          <cell r="F301" t="str">
            <v>確定</v>
          </cell>
          <cell r="G301" t="str">
            <v>日比</v>
          </cell>
          <cell r="H301" t="str">
            <v>9月27日</v>
          </cell>
          <cell r="I301" t="str">
            <v>確定</v>
          </cell>
          <cell r="J301" t="str">
            <v>9月19日</v>
          </cell>
          <cell r="K301">
            <v>0.625</v>
          </cell>
          <cell r="L301">
            <v>0</v>
          </cell>
          <cell r="M301">
            <v>0</v>
          </cell>
          <cell r="N301" t="str">
            <v>344-0067</v>
          </cell>
          <cell r="O301" t="str">
            <v>埼玉県春日部市中央2-17-2</v>
          </cell>
          <cell r="P301" t="str">
            <v>確定</v>
          </cell>
          <cell r="Q301" t="str">
            <v>ビル名なし　2階</v>
          </cell>
          <cell r="R301" t="str">
            <v>確定</v>
          </cell>
          <cell r="S301" t="str">
            <v>東武伊勢崎線</v>
          </cell>
          <cell r="T301" t="str">
            <v>春日部</v>
          </cell>
          <cell r="U301">
            <v>7</v>
          </cell>
          <cell r="V301">
            <v>83</v>
          </cell>
          <cell r="W301" t="str">
            <v>確定</v>
          </cell>
          <cell r="X301">
            <v>1</v>
          </cell>
          <cell r="Y301" t="str">
            <v>年中無休</v>
          </cell>
          <cell r="Z301" t="str">
            <v>11:30～翌日2:00</v>
          </cell>
          <cell r="AA301" t="str">
            <v>048-753-3866</v>
          </cell>
          <cell r="AB301" t="str">
            <v>048-753-3867</v>
          </cell>
          <cell r="AC301" t="str">
            <v>048-752-6916</v>
          </cell>
          <cell r="AD301">
            <v>12700</v>
          </cell>
          <cell r="AE301" t="str">
            <v>（株）常総ショッピングセンター</v>
          </cell>
          <cell r="AF301">
            <v>75.27</v>
          </cell>
          <cell r="AG301">
            <v>113</v>
          </cell>
          <cell r="AH301" t="str">
            <v>確定</v>
          </cell>
          <cell r="AI301">
            <v>24</v>
          </cell>
          <cell r="AJ301" t="str">
            <v>中止</v>
          </cell>
          <cell r="AK301">
            <v>2</v>
          </cell>
          <cell r="AL301" t="str">
            <v>A+B</v>
          </cell>
          <cell r="AM301">
            <v>18</v>
          </cell>
          <cell r="AN301">
            <v>14</v>
          </cell>
          <cell r="AO301">
            <v>0</v>
          </cell>
          <cell r="AP301">
            <v>0</v>
          </cell>
          <cell r="AQ301">
            <v>0</v>
          </cell>
          <cell r="AR301">
            <v>0</v>
          </cell>
          <cell r="AS301">
            <v>0</v>
          </cell>
          <cell r="AT301">
            <v>0</v>
          </cell>
          <cell r="AU301">
            <v>0</v>
          </cell>
          <cell r="AV301">
            <v>0</v>
          </cell>
          <cell r="AW301">
            <v>32</v>
          </cell>
          <cell r="AX301">
            <v>1</v>
          </cell>
          <cell r="AY301">
            <v>1</v>
          </cell>
          <cell r="AZ301">
            <v>1</v>
          </cell>
          <cell r="BA301" t="str">
            <v>オーナー</v>
          </cell>
          <cell r="BB301" t="str">
            <v>水道局</v>
          </cell>
          <cell r="BC301" t="str">
            <v>東京ガス</v>
          </cell>
          <cell r="BD301" t="str">
            <v>あり</v>
          </cell>
          <cell r="BE301" t="str">
            <v>なし</v>
          </cell>
          <cell r="BF301" t="str">
            <v>既存</v>
          </cell>
          <cell r="BG301">
            <v>0</v>
          </cell>
          <cell r="BH301" t="str">
            <v>（株）常総ショッピングセンター</v>
          </cell>
          <cell r="BI301" t="str">
            <v>池田　謙二</v>
          </cell>
          <cell r="BJ301" t="str">
            <v>048-763-8547</v>
          </cell>
          <cell r="BK301" t="str">
            <v>（株）常総ショッピングセンター</v>
          </cell>
          <cell r="BL301" t="str">
            <v>代表取締役</v>
          </cell>
          <cell r="BM301" t="str">
            <v>池田　謙二</v>
          </cell>
          <cell r="BN301" t="str">
            <v>344-0067</v>
          </cell>
          <cell r="BO301" t="str">
            <v>埼玉県春日部市中央1-3-9</v>
          </cell>
          <cell r="BP301" t="str">
            <v>048-763-8547</v>
          </cell>
          <cell r="BQ301">
            <v>0</v>
          </cell>
          <cell r="BR301" t="str">
            <v>（有）アルカディア</v>
          </cell>
          <cell r="BS301" t="str">
            <v>横田社長</v>
          </cell>
          <cell r="BT301" t="str">
            <v>03-3590-0381</v>
          </cell>
          <cell r="BU301">
            <v>6000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row>
        <row r="302">
          <cell r="A302">
            <v>303</v>
          </cell>
          <cell r="B302" t="str">
            <v>確定</v>
          </cell>
          <cell r="C302" t="str">
            <v>新規</v>
          </cell>
          <cell r="D302" t="str">
            <v>和民</v>
          </cell>
          <cell r="E302" t="str">
            <v>大阪日本橋</v>
          </cell>
          <cell r="F302" t="str">
            <v>8/26確定</v>
          </cell>
          <cell r="G302" t="str">
            <v>藤井</v>
          </cell>
          <cell r="H302" t="str">
            <v>9月27日</v>
          </cell>
          <cell r="I302" t="str">
            <v>確定</v>
          </cell>
          <cell r="J302" t="str">
            <v>9月21日</v>
          </cell>
          <cell r="K302">
            <v>0.625</v>
          </cell>
          <cell r="L302">
            <v>0</v>
          </cell>
          <cell r="M302">
            <v>0</v>
          </cell>
          <cell r="N302" t="str">
            <v>542-0073</v>
          </cell>
          <cell r="O302" t="str">
            <v>大阪市中央区日本橋１-18-1</v>
          </cell>
          <cell r="P302" t="str">
            <v>確定</v>
          </cell>
          <cell r="Q302" t="str">
            <v>日本一会館　2階</v>
          </cell>
          <cell r="R302" t="str">
            <v>確定</v>
          </cell>
          <cell r="S302" t="str">
            <v>地下鉄堺筋線</v>
          </cell>
          <cell r="T302" t="str">
            <v>日本橋</v>
          </cell>
          <cell r="U302">
            <v>0</v>
          </cell>
          <cell r="V302">
            <v>90</v>
          </cell>
          <cell r="W302" t="str">
            <v>確定</v>
          </cell>
          <cell r="X302">
            <v>1</v>
          </cell>
          <cell r="Y302" t="str">
            <v>年中無休</v>
          </cell>
          <cell r="Z302" t="str">
            <v>17:00～翌日3:00　</v>
          </cell>
          <cell r="AA302" t="str">
            <v>06-6630-1975</v>
          </cell>
          <cell r="AB302" t="str">
            <v>06-6630-1976</v>
          </cell>
          <cell r="AC302" t="str">
            <v>06-6636-4775</v>
          </cell>
          <cell r="AD302">
            <v>12800</v>
          </cell>
          <cell r="AE302" t="str">
            <v>有限会社日本一会館</v>
          </cell>
          <cell r="AF302">
            <v>94</v>
          </cell>
          <cell r="AG302">
            <v>179</v>
          </cell>
          <cell r="AH302" t="str">
            <v>確定</v>
          </cell>
          <cell r="AI302">
            <v>0</v>
          </cell>
          <cell r="AJ302" t="str">
            <v>中止</v>
          </cell>
          <cell r="AK302">
            <v>2</v>
          </cell>
          <cell r="AL302" t="str">
            <v>A+B</v>
          </cell>
          <cell r="AM302">
            <v>14</v>
          </cell>
          <cell r="AN302">
            <v>20</v>
          </cell>
          <cell r="AO302">
            <v>0</v>
          </cell>
          <cell r="AP302">
            <v>0</v>
          </cell>
          <cell r="AQ302">
            <v>0</v>
          </cell>
          <cell r="AR302">
            <v>0</v>
          </cell>
          <cell r="AS302">
            <v>0</v>
          </cell>
          <cell r="AT302">
            <v>0</v>
          </cell>
          <cell r="AU302">
            <v>0</v>
          </cell>
          <cell r="AV302">
            <v>0</v>
          </cell>
          <cell r="AW302">
            <v>68</v>
          </cell>
          <cell r="AX302">
            <v>1</v>
          </cell>
          <cell r="AY302">
            <v>1</v>
          </cell>
          <cell r="AZ302">
            <v>1</v>
          </cell>
          <cell r="BA302" t="str">
            <v>オーナー</v>
          </cell>
          <cell r="BB302" t="str">
            <v>水道局</v>
          </cell>
          <cell r="BC302" t="str">
            <v>大阪ガス</v>
          </cell>
          <cell r="BD302" t="str">
            <v>なし</v>
          </cell>
          <cell r="BE302" t="str">
            <v>なし</v>
          </cell>
          <cell r="BF302" t="str">
            <v>既存</v>
          </cell>
          <cell r="BG302">
            <v>0</v>
          </cell>
          <cell r="BH302" t="str">
            <v>有限会社日本一会館</v>
          </cell>
          <cell r="BI302" t="str">
            <v>瀧川　愉美子</v>
          </cell>
          <cell r="BJ302" t="str">
            <v>06-6632-2101</v>
          </cell>
          <cell r="BK302" t="str">
            <v>有限会社日本一会館</v>
          </cell>
          <cell r="BL302" t="str">
            <v>代表取締役</v>
          </cell>
          <cell r="BM302" t="str">
            <v>瀧川　愉美子</v>
          </cell>
          <cell r="BN302" t="str">
            <v>542-0073</v>
          </cell>
          <cell r="BO302" t="str">
            <v>大阪市中央区日本橋1-18-1</v>
          </cell>
          <cell r="BP302" t="str">
            <v>06-6632-2101</v>
          </cell>
          <cell r="BQ302">
            <v>0</v>
          </cell>
          <cell r="BR302" t="str">
            <v>キャクノ株式会社</v>
          </cell>
          <cell r="BS302" t="str">
            <v>客野</v>
          </cell>
          <cell r="BT302" t="str">
            <v>06-6243-5455</v>
          </cell>
          <cell r="BU302">
            <v>2600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row>
        <row r="303">
          <cell r="A303">
            <v>304</v>
          </cell>
          <cell r="B303" t="str">
            <v>確定</v>
          </cell>
          <cell r="C303" t="str">
            <v>新規</v>
          </cell>
          <cell r="D303" t="str">
            <v>和民</v>
          </cell>
          <cell r="E303" t="str">
            <v>渋谷ちとせ会館</v>
          </cell>
          <cell r="F303" t="str">
            <v>確定</v>
          </cell>
          <cell r="G303" t="str">
            <v>坂本</v>
          </cell>
          <cell r="H303" t="str">
            <v>9月29日</v>
          </cell>
          <cell r="I303" t="str">
            <v>確定</v>
          </cell>
          <cell r="J303" t="str">
            <v>9月23日</v>
          </cell>
          <cell r="K303">
            <v>0.625</v>
          </cell>
          <cell r="L303">
            <v>0</v>
          </cell>
          <cell r="M303">
            <v>0</v>
          </cell>
          <cell r="N303" t="str">
            <v>150-0042</v>
          </cell>
          <cell r="O303" t="str">
            <v>東京都渋谷区宇田川町13-8</v>
          </cell>
          <cell r="P303" t="str">
            <v>確定</v>
          </cell>
          <cell r="Q303" t="str">
            <v>ちとせ会館　4階</v>
          </cell>
          <cell r="R303" t="str">
            <v>確定</v>
          </cell>
          <cell r="S303" t="str">
            <v>JR山手線</v>
          </cell>
          <cell r="T303" t="str">
            <v>渋谷</v>
          </cell>
          <cell r="U303">
            <v>5</v>
          </cell>
          <cell r="V303">
            <v>103</v>
          </cell>
          <cell r="W303" t="str">
            <v>確定</v>
          </cell>
          <cell r="X303">
            <v>1</v>
          </cell>
          <cell r="Y303" t="str">
            <v>年中無休</v>
          </cell>
          <cell r="Z303" t="str">
            <v>17:00～翌日3:00　金土曜及び祝祭日の前日は5:00迄</v>
          </cell>
          <cell r="AA303" t="str">
            <v>03-6415-6516</v>
          </cell>
          <cell r="AB303" t="str">
            <v>03-6415-6517</v>
          </cell>
          <cell r="AC303" t="str">
            <v>03-3464-0478</v>
          </cell>
          <cell r="AD303">
            <v>19000</v>
          </cell>
          <cell r="AE303" t="str">
            <v>東光不動産株式会社</v>
          </cell>
          <cell r="AF303">
            <v>84</v>
          </cell>
          <cell r="AG303">
            <v>156</v>
          </cell>
          <cell r="AH303" t="str">
            <v>確定</v>
          </cell>
          <cell r="AI303">
            <v>0</v>
          </cell>
          <cell r="AJ303" t="str">
            <v>中止</v>
          </cell>
          <cell r="AK303">
            <v>2</v>
          </cell>
          <cell r="AL303" t="str">
            <v>A+B</v>
          </cell>
          <cell r="AM303">
            <v>18</v>
          </cell>
          <cell r="AN303">
            <v>12</v>
          </cell>
          <cell r="AO303">
            <v>0</v>
          </cell>
          <cell r="AP303">
            <v>0</v>
          </cell>
          <cell r="AQ303">
            <v>0</v>
          </cell>
          <cell r="AR303">
            <v>0</v>
          </cell>
          <cell r="AS303">
            <v>0</v>
          </cell>
          <cell r="AT303">
            <v>0</v>
          </cell>
          <cell r="AU303">
            <v>0</v>
          </cell>
          <cell r="AV303">
            <v>0</v>
          </cell>
          <cell r="AW303">
            <v>44</v>
          </cell>
          <cell r="AX303">
            <v>1</v>
          </cell>
          <cell r="AY303">
            <v>1</v>
          </cell>
          <cell r="AZ303">
            <v>1</v>
          </cell>
          <cell r="BA303">
            <v>0</v>
          </cell>
          <cell r="BB303">
            <v>0</v>
          </cell>
          <cell r="BC303" t="str">
            <v>東京ガス</v>
          </cell>
          <cell r="BD303" t="str">
            <v>なし</v>
          </cell>
          <cell r="BE303" t="str">
            <v>なし</v>
          </cell>
          <cell r="BF303" t="str">
            <v>既存</v>
          </cell>
          <cell r="BG303">
            <v>0</v>
          </cell>
          <cell r="BH303" t="str">
            <v>ちとせ会館</v>
          </cell>
          <cell r="BI303" t="str">
            <v>佐々木勝課長</v>
          </cell>
          <cell r="BJ303" t="str">
            <v>03-3477-6982</v>
          </cell>
          <cell r="BK303" t="str">
            <v>東光不動産株式会社</v>
          </cell>
          <cell r="BL303" t="str">
            <v>代表取締役</v>
          </cell>
          <cell r="BM303" t="str">
            <v>山口　厚志</v>
          </cell>
          <cell r="BN303" t="str">
            <v>151-0061</v>
          </cell>
          <cell r="BO303" t="str">
            <v>東京都渋谷区千駄ヶ谷3-33-3</v>
          </cell>
          <cell r="BP303" t="str">
            <v>03-3405-6067</v>
          </cell>
          <cell r="BQ303" t="str">
            <v>03-3405-1083</v>
          </cell>
          <cell r="BR303" t="str">
            <v>(有)大竹商事</v>
          </cell>
          <cell r="BS303">
            <v>0</v>
          </cell>
          <cell r="BT303" t="str">
            <v>0422-48-1820</v>
          </cell>
          <cell r="BU303">
            <v>1711</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row>
        <row r="304">
          <cell r="A304">
            <v>305</v>
          </cell>
          <cell r="B304" t="str">
            <v>確定</v>
          </cell>
          <cell r="C304" t="str">
            <v>新規</v>
          </cell>
          <cell r="D304" t="str">
            <v>和民</v>
          </cell>
          <cell r="E304" t="str">
            <v>千葉中央公園前</v>
          </cell>
          <cell r="F304" t="str">
            <v>確定</v>
          </cell>
          <cell r="G304" t="str">
            <v>佐藤</v>
          </cell>
          <cell r="H304" t="str">
            <v>9月30日</v>
          </cell>
          <cell r="I304" t="str">
            <v>確定</v>
          </cell>
          <cell r="J304" t="str">
            <v>9月24日</v>
          </cell>
          <cell r="K304">
            <v>0.625</v>
          </cell>
          <cell r="L304">
            <v>0</v>
          </cell>
          <cell r="M304">
            <v>0</v>
          </cell>
          <cell r="N304" t="str">
            <v>260-0013</v>
          </cell>
          <cell r="O304" t="str">
            <v>千葉市中央区中央２－２－８</v>
          </cell>
          <cell r="P304" t="str">
            <v>確定</v>
          </cell>
          <cell r="Q304" t="str">
            <v>秀和ビル　4階</v>
          </cell>
          <cell r="R304" t="str">
            <v>確定</v>
          </cell>
          <cell r="S304" t="str">
            <v>タウンライナー</v>
          </cell>
          <cell r="T304" t="str">
            <v>葭川公園</v>
          </cell>
          <cell r="U304">
            <v>2</v>
          </cell>
          <cell r="V304">
            <v>76.5</v>
          </cell>
          <cell r="W304" t="str">
            <v>確定</v>
          </cell>
          <cell r="X304">
            <v>1</v>
          </cell>
          <cell r="Y304" t="str">
            <v>年中無休</v>
          </cell>
          <cell r="Z304" t="str">
            <v>17:00～翌日3:00　金土曜及び祝祭日の前日は5:00迄</v>
          </cell>
          <cell r="AA304" t="str">
            <v>043-202-5582</v>
          </cell>
          <cell r="AB304" t="str">
            <v>043-202-5583</v>
          </cell>
          <cell r="AC304" t="str">
            <v>043-224-4602</v>
          </cell>
          <cell r="AD304">
            <v>10500</v>
          </cell>
          <cell r="AE304" t="str">
            <v>有限会社秀和サービス</v>
          </cell>
          <cell r="AF304">
            <v>76.5</v>
          </cell>
          <cell r="AG304">
            <v>141</v>
          </cell>
          <cell r="AH304" t="str">
            <v>確定</v>
          </cell>
          <cell r="AI304">
            <v>0</v>
          </cell>
          <cell r="AJ304" t="str">
            <v>中止</v>
          </cell>
          <cell r="AK304">
            <v>2</v>
          </cell>
          <cell r="AL304" t="str">
            <v>A+B</v>
          </cell>
          <cell r="AM304">
            <v>18</v>
          </cell>
          <cell r="AN304">
            <v>14</v>
          </cell>
          <cell r="AO304">
            <v>0</v>
          </cell>
          <cell r="AP304">
            <v>0</v>
          </cell>
          <cell r="AQ304">
            <v>0</v>
          </cell>
          <cell r="AR304">
            <v>0</v>
          </cell>
          <cell r="AS304">
            <v>0</v>
          </cell>
          <cell r="AT304">
            <v>0</v>
          </cell>
          <cell r="AU304">
            <v>0</v>
          </cell>
          <cell r="AV304">
            <v>0</v>
          </cell>
          <cell r="AW304">
            <v>53</v>
          </cell>
          <cell r="AX304">
            <v>1</v>
          </cell>
          <cell r="AY304">
            <v>1</v>
          </cell>
          <cell r="AZ304">
            <v>1</v>
          </cell>
          <cell r="BA304" t="str">
            <v>オーナー</v>
          </cell>
          <cell r="BB304" t="str">
            <v>オーナー</v>
          </cell>
          <cell r="BC304" t="str">
            <v>東京ガス</v>
          </cell>
          <cell r="BD304" t="str">
            <v>なし</v>
          </cell>
          <cell r="BE304" t="str">
            <v>なし</v>
          </cell>
          <cell r="BF304" t="str">
            <v>既存</v>
          </cell>
          <cell r="BG304" t="str">
            <v>なし</v>
          </cell>
          <cell r="BH304" t="str">
            <v>オーナー</v>
          </cell>
          <cell r="BI304" t="str">
            <v>オーナー</v>
          </cell>
          <cell r="BJ304">
            <v>0</v>
          </cell>
          <cell r="BK304" t="str">
            <v>有限会社秀和サービス</v>
          </cell>
          <cell r="BL304">
            <v>0</v>
          </cell>
          <cell r="BM304">
            <v>0</v>
          </cell>
          <cell r="BN304" t="str">
            <v>260-0013</v>
          </cell>
          <cell r="BO304" t="str">
            <v>千葉県千葉市中央区中央2-2-8</v>
          </cell>
          <cell r="BP304" t="str">
            <v>043-227-8481</v>
          </cell>
          <cell r="BQ304" t="str">
            <v>047-227-8484</v>
          </cell>
          <cell r="BR304" t="str">
            <v>(株)祥光</v>
          </cell>
          <cell r="BS304" t="str">
            <v>網倉社長</v>
          </cell>
          <cell r="BT304" t="str">
            <v>03-3350-3591</v>
          </cell>
          <cell r="BU304">
            <v>1009</v>
          </cell>
        </row>
        <row r="305">
          <cell r="A305">
            <v>306</v>
          </cell>
          <cell r="B305" t="str">
            <v>確定</v>
          </cell>
          <cell r="C305" t="str">
            <v>新規</v>
          </cell>
          <cell r="D305" t="str">
            <v>和民</v>
          </cell>
          <cell r="E305" t="str">
            <v>六本木プラザ</v>
          </cell>
          <cell r="F305" t="str">
            <v>確定</v>
          </cell>
          <cell r="G305" t="str">
            <v>松浦</v>
          </cell>
          <cell r="H305" t="str">
            <v>9月28日</v>
          </cell>
          <cell r="I305" t="str">
            <v>確定</v>
          </cell>
          <cell r="J305" t="str">
            <v>9月22日</v>
          </cell>
          <cell r="K305">
            <v>0.625</v>
          </cell>
          <cell r="L305">
            <v>0</v>
          </cell>
          <cell r="M305">
            <v>0</v>
          </cell>
          <cell r="N305" t="str">
            <v>106-0032</v>
          </cell>
          <cell r="O305" t="str">
            <v>東京都港区六本木3-12-6</v>
          </cell>
          <cell r="P305" t="str">
            <v>確定</v>
          </cell>
          <cell r="Q305" t="str">
            <v>六本木プラザ　4階</v>
          </cell>
          <cell r="R305" t="str">
            <v>確定</v>
          </cell>
          <cell r="S305" t="str">
            <v>営団日比谷線</v>
          </cell>
          <cell r="T305" t="str">
            <v>六本木</v>
          </cell>
          <cell r="U305">
            <v>1</v>
          </cell>
          <cell r="V305">
            <v>83.57</v>
          </cell>
          <cell r="W305" t="str">
            <v>確定</v>
          </cell>
          <cell r="X305">
            <v>1</v>
          </cell>
          <cell r="Y305" t="str">
            <v>年中無休</v>
          </cell>
          <cell r="Z305" t="str">
            <v>17:00～翌日3:00　日曜は5:00迄</v>
          </cell>
          <cell r="AA305" t="str">
            <v>03-5770-5427</v>
          </cell>
          <cell r="AB305" t="str">
            <v>03-5770-5428</v>
          </cell>
          <cell r="AC305" t="str">
            <v>03-3408-8651</v>
          </cell>
          <cell r="AD305">
            <v>13500</v>
          </cell>
          <cell r="AE305" t="str">
            <v>株式会社 大昌貿易行</v>
          </cell>
          <cell r="AF305">
            <v>83.57</v>
          </cell>
          <cell r="AG305">
            <v>152</v>
          </cell>
          <cell r="AH305" t="str">
            <v>確定</v>
          </cell>
          <cell r="AI305">
            <v>0</v>
          </cell>
          <cell r="AJ305" t="str">
            <v>中止</v>
          </cell>
          <cell r="AK305">
            <v>3</v>
          </cell>
          <cell r="AL305" t="str">
            <v>A+B</v>
          </cell>
          <cell r="AM305">
            <v>10</v>
          </cell>
          <cell r="AN305">
            <v>8</v>
          </cell>
          <cell r="AO305">
            <v>20</v>
          </cell>
          <cell r="AP305">
            <v>0</v>
          </cell>
          <cell r="AQ305">
            <v>0</v>
          </cell>
          <cell r="AR305">
            <v>0</v>
          </cell>
          <cell r="AS305">
            <v>0</v>
          </cell>
          <cell r="AT305">
            <v>0</v>
          </cell>
          <cell r="AU305">
            <v>0</v>
          </cell>
          <cell r="AV305">
            <v>0</v>
          </cell>
          <cell r="AW305">
            <v>38</v>
          </cell>
          <cell r="AX305">
            <v>1</v>
          </cell>
          <cell r="AY305">
            <v>1</v>
          </cell>
          <cell r="AZ305">
            <v>1</v>
          </cell>
          <cell r="BA305" t="str">
            <v>日本管財</v>
          </cell>
          <cell r="BB305" t="str">
            <v>日本管財</v>
          </cell>
          <cell r="BC305" t="str">
            <v>東京ガス</v>
          </cell>
          <cell r="BD305" t="str">
            <v>あり</v>
          </cell>
          <cell r="BE305" t="str">
            <v>なし</v>
          </cell>
          <cell r="BF305" t="str">
            <v>既存</v>
          </cell>
          <cell r="BG305">
            <v>0</v>
          </cell>
          <cell r="BH305" t="str">
            <v>日本管財(株)</v>
          </cell>
          <cell r="BI305" t="str">
            <v>市倉弘康</v>
          </cell>
          <cell r="BJ305" t="str">
            <v>03-3252-1811</v>
          </cell>
          <cell r="BK305" t="str">
            <v>株式会社 大昌貿易行</v>
          </cell>
          <cell r="BL305" t="str">
            <v>代表取締役</v>
          </cell>
          <cell r="BM305" t="str">
            <v>卓　振偉</v>
          </cell>
          <cell r="BN305" t="str">
            <v>106-0032</v>
          </cell>
          <cell r="BO305" t="str">
            <v>東京都港区六本木5-18-2　大昌第2ビル</v>
          </cell>
          <cell r="BP305" t="str">
            <v>03-3560-8526</v>
          </cell>
          <cell r="BQ305" t="str">
            <v>03-3560-8545</v>
          </cell>
          <cell r="BR305" t="str">
            <v>なし</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row>
        <row r="306">
          <cell r="A306">
            <v>307</v>
          </cell>
          <cell r="B306" t="str">
            <v>確定</v>
          </cell>
          <cell r="C306" t="str">
            <v>新規</v>
          </cell>
          <cell r="D306" t="str">
            <v>和み亭</v>
          </cell>
          <cell r="E306" t="str">
            <v>大鳥居</v>
          </cell>
          <cell r="F306" t="str">
            <v>確定</v>
          </cell>
          <cell r="G306" t="str">
            <v>日比</v>
          </cell>
          <cell r="H306" t="str">
            <v>11月28日</v>
          </cell>
          <cell r="I306" t="str">
            <v>確定</v>
          </cell>
          <cell r="J306" t="str">
            <v>11月20日</v>
          </cell>
          <cell r="K306">
            <v>0.625</v>
          </cell>
          <cell r="L306">
            <v>0</v>
          </cell>
          <cell r="M306">
            <v>0</v>
          </cell>
          <cell r="N306" t="str">
            <v>144-0043</v>
          </cell>
          <cell r="O306" t="str">
            <v>東京都大田区羽田一丁目1番3号</v>
          </cell>
          <cell r="P306" t="str">
            <v>確定</v>
          </cell>
          <cell r="Q306" t="str">
            <v>WATAMIグループ本社ビル 2階</v>
          </cell>
          <cell r="R306" t="str">
            <v>確定</v>
          </cell>
          <cell r="S306" t="str">
            <v>京浜急行</v>
          </cell>
          <cell r="T306" t="str">
            <v>大鳥居</v>
          </cell>
          <cell r="U306">
            <v>0</v>
          </cell>
          <cell r="V306">
            <v>96.2</v>
          </cell>
          <cell r="W306" t="str">
            <v>確定</v>
          </cell>
          <cell r="X306">
            <v>1</v>
          </cell>
          <cell r="Y306" t="str">
            <v>年中無休</v>
          </cell>
          <cell r="Z306" t="str">
            <v>11:30～翌日2:00</v>
          </cell>
          <cell r="AA306" t="str">
            <v>03-5735-6211</v>
          </cell>
          <cell r="AB306" t="str">
            <v>03-5735-6212</v>
          </cell>
          <cell r="AC306" t="str">
            <v>03-5705-4503</v>
          </cell>
          <cell r="AD306">
            <v>15000</v>
          </cell>
          <cell r="AE306" t="str">
            <v>京浜急行電鉄</v>
          </cell>
          <cell r="AF306">
            <v>88.98</v>
          </cell>
          <cell r="AG306">
            <v>133</v>
          </cell>
          <cell r="AH306" t="str">
            <v>確定</v>
          </cell>
          <cell r="AI306">
            <v>21</v>
          </cell>
          <cell r="AJ306" t="str">
            <v>中止</v>
          </cell>
          <cell r="AK306">
            <v>3</v>
          </cell>
          <cell r="AL306" t="str">
            <v>A+B+C</v>
          </cell>
          <cell r="AM306">
            <v>10</v>
          </cell>
          <cell r="AN306">
            <v>14</v>
          </cell>
          <cell r="AO306">
            <v>23</v>
          </cell>
          <cell r="AP306">
            <v>0</v>
          </cell>
          <cell r="AQ306">
            <v>0</v>
          </cell>
          <cell r="AR306">
            <v>0</v>
          </cell>
          <cell r="AS306">
            <v>0</v>
          </cell>
          <cell r="AT306">
            <v>0</v>
          </cell>
          <cell r="AU306">
            <v>0</v>
          </cell>
          <cell r="AV306">
            <v>0</v>
          </cell>
          <cell r="AW306">
            <v>64</v>
          </cell>
          <cell r="AX306">
            <v>1</v>
          </cell>
          <cell r="AY306">
            <v>1</v>
          </cell>
          <cell r="AZ306">
            <v>1</v>
          </cell>
          <cell r="BA306" t="str">
            <v>JRM</v>
          </cell>
          <cell r="BB306" t="str">
            <v>JRM</v>
          </cell>
          <cell r="BC306" t="str">
            <v>東京ガス</v>
          </cell>
          <cell r="BD306" t="str">
            <v>なし</v>
          </cell>
          <cell r="BE306" t="str">
            <v>なし</v>
          </cell>
          <cell r="BF306" t="str">
            <v>新築</v>
          </cell>
          <cell r="BG306">
            <v>0</v>
          </cell>
          <cell r="BH306" t="str">
            <v>JRM（ｼﾞｬﾊﾟﾝﾘﾃｲﾙﾒﾝﾃﾅﾝｽ）</v>
          </cell>
          <cell r="BI306" t="str">
            <v>泉谷</v>
          </cell>
          <cell r="BJ306" t="str">
            <v>03-5741-3001</v>
          </cell>
        </row>
        <row r="307">
          <cell r="A307">
            <v>308</v>
          </cell>
          <cell r="B307" t="str">
            <v>確定</v>
          </cell>
          <cell r="C307" t="str">
            <v>新規</v>
          </cell>
          <cell r="D307" t="str">
            <v>和民</v>
          </cell>
          <cell r="E307" t="str">
            <v>上板橋北口駅前</v>
          </cell>
          <cell r="F307" t="str">
            <v>確定</v>
          </cell>
          <cell r="G307" t="str">
            <v>清水</v>
          </cell>
          <cell r="H307" t="str">
            <v>10月29日</v>
          </cell>
          <cell r="I307" t="str">
            <v>確定</v>
          </cell>
          <cell r="J307" t="str">
            <v>10月 23日</v>
          </cell>
          <cell r="K307">
            <v>0.625</v>
          </cell>
          <cell r="L307">
            <v>0</v>
          </cell>
          <cell r="M307">
            <v>0</v>
          </cell>
          <cell r="N307" t="str">
            <v>174-0071</v>
          </cell>
          <cell r="O307" t="str">
            <v>東京都板橋区常盤台4-31-4</v>
          </cell>
          <cell r="P307" t="str">
            <v>確定</v>
          </cell>
          <cell r="Q307" t="str">
            <v>なし　2階</v>
          </cell>
          <cell r="R307" t="str">
            <v>確定</v>
          </cell>
          <cell r="S307" t="str">
            <v>東武東上線</v>
          </cell>
          <cell r="T307" t="str">
            <v>上板橋</v>
          </cell>
          <cell r="U307">
            <v>0.5</v>
          </cell>
          <cell r="V307">
            <v>65.38</v>
          </cell>
          <cell r="W307" t="str">
            <v>確定</v>
          </cell>
          <cell r="X307">
            <v>1</v>
          </cell>
          <cell r="Y307" t="str">
            <v>年中無休</v>
          </cell>
          <cell r="Z307" t="str">
            <v>17:00～翌日3:00　金土曜及び祝祭日の前日は5:00迄</v>
          </cell>
          <cell r="AA307" t="str">
            <v>03-5921-2615</v>
          </cell>
          <cell r="AB307" t="str">
            <v>03-5921-2616</v>
          </cell>
          <cell r="AC307" t="str">
            <v>03-3935-9285</v>
          </cell>
          <cell r="AD307">
            <v>10000</v>
          </cell>
          <cell r="AE307" t="str">
            <v>㈱すいぞく館</v>
          </cell>
          <cell r="AF307">
            <v>57.58</v>
          </cell>
          <cell r="AG307">
            <v>91</v>
          </cell>
          <cell r="AH307" t="str">
            <v>確定</v>
          </cell>
          <cell r="AI307">
            <v>0</v>
          </cell>
          <cell r="AJ307" t="str">
            <v>中止</v>
          </cell>
          <cell r="AK307">
            <v>3</v>
          </cell>
          <cell r="AL307" t="str">
            <v>A+B+C</v>
          </cell>
          <cell r="AM307">
            <v>10</v>
          </cell>
          <cell r="AN307">
            <v>20</v>
          </cell>
          <cell r="AO307">
            <v>10</v>
          </cell>
          <cell r="AP307">
            <v>0</v>
          </cell>
          <cell r="AQ307">
            <v>0</v>
          </cell>
          <cell r="AR307">
            <v>0</v>
          </cell>
          <cell r="AS307">
            <v>0</v>
          </cell>
          <cell r="AT307">
            <v>0</v>
          </cell>
          <cell r="AU307">
            <v>0</v>
          </cell>
          <cell r="AV307">
            <v>0</v>
          </cell>
          <cell r="AW307">
            <v>40</v>
          </cell>
          <cell r="AX307">
            <v>1</v>
          </cell>
          <cell r="AY307">
            <v>1</v>
          </cell>
          <cell r="AZ307">
            <v>1</v>
          </cell>
          <cell r="BA307" t="str">
            <v xml:space="preserve">   </v>
          </cell>
          <cell r="BB307">
            <v>0</v>
          </cell>
          <cell r="BC307">
            <v>0</v>
          </cell>
          <cell r="BD307">
            <v>0</v>
          </cell>
          <cell r="BE307">
            <v>0</v>
          </cell>
          <cell r="BF307" t="str">
            <v>既存</v>
          </cell>
          <cell r="BG307">
            <v>0</v>
          </cell>
          <cell r="BH307" t="str">
            <v>未定</v>
          </cell>
          <cell r="BI307" t="str">
            <v>未定</v>
          </cell>
          <cell r="BJ307" t="str">
            <v>未定</v>
          </cell>
          <cell r="BK307" t="str">
            <v>株式会社　すいぞく館</v>
          </cell>
          <cell r="BL307" t="str">
            <v>代表取締役</v>
          </cell>
          <cell r="BM307" t="str">
            <v>町田　守</v>
          </cell>
          <cell r="BN307" t="str">
            <v>171-0014</v>
          </cell>
          <cell r="BO307" t="str">
            <v>東京都豊島区池袋2-50-9　8階</v>
          </cell>
          <cell r="BP307" t="str">
            <v>03-3981-6781</v>
          </cell>
          <cell r="BQ307" t="str">
            <v>03-3981-6797</v>
          </cell>
          <cell r="BR307" t="str">
            <v>㈱ｴｲｼﾝｺｰﾎﾟﾚｰｼｮﾝ</v>
          </cell>
          <cell r="BS307" t="str">
            <v>渡辺社長</v>
          </cell>
          <cell r="BT307" t="str">
            <v>03-3915-8091</v>
          </cell>
          <cell r="BU307">
            <v>1400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row>
        <row r="308">
          <cell r="A308">
            <v>309</v>
          </cell>
          <cell r="B308" t="str">
            <v>確定</v>
          </cell>
          <cell r="C308" t="str">
            <v>新規</v>
          </cell>
          <cell r="D308" t="str">
            <v>和民</v>
          </cell>
          <cell r="E308" t="str">
            <v>木屋町通</v>
          </cell>
          <cell r="F308" t="str">
            <v>確定</v>
          </cell>
          <cell r="G308" t="str">
            <v>藤井</v>
          </cell>
          <cell r="H308" t="str">
            <v>11月20日</v>
          </cell>
          <cell r="I308" t="str">
            <v>確定</v>
          </cell>
          <cell r="J308" t="str">
            <v>11月14日</v>
          </cell>
          <cell r="K308">
            <v>0.625</v>
          </cell>
          <cell r="L308">
            <v>0</v>
          </cell>
          <cell r="M308">
            <v>0</v>
          </cell>
          <cell r="N308" t="str">
            <v>604-8031</v>
          </cell>
          <cell r="O308" t="str">
            <v>京都市中京区河原町通三条下ル大黒町71番地</v>
          </cell>
          <cell r="P308" t="str">
            <v>確定</v>
          </cell>
          <cell r="Q308" t="str">
            <v>京劇会館　1階</v>
          </cell>
          <cell r="R308" t="str">
            <v>確定</v>
          </cell>
          <cell r="S308" t="str">
            <v>京阪本線</v>
          </cell>
          <cell r="T308" t="str">
            <v>三条</v>
          </cell>
          <cell r="U308">
            <v>5</v>
          </cell>
          <cell r="V308">
            <v>318.49</v>
          </cell>
          <cell r="W308" t="str">
            <v>確定</v>
          </cell>
          <cell r="X308">
            <v>1</v>
          </cell>
          <cell r="Y308" t="str">
            <v>年中無休</v>
          </cell>
          <cell r="Z308" t="str">
            <v>17:00～翌日3:00　金土曜及び祝祭日の前日は5:00迄</v>
          </cell>
          <cell r="AA308" t="str">
            <v>075-222-7321</v>
          </cell>
          <cell r="AB308" t="str">
            <v>075-222-7322</v>
          </cell>
          <cell r="AC308" t="str">
            <v>075-213-2988</v>
          </cell>
          <cell r="AD308">
            <v>18000</v>
          </cell>
          <cell r="AE308" t="str">
            <v>株式会社　十字屋　</v>
          </cell>
          <cell r="AF308">
            <v>114.4</v>
          </cell>
          <cell r="AG308">
            <v>210</v>
          </cell>
          <cell r="AH308" t="str">
            <v>確定</v>
          </cell>
          <cell r="AI308">
            <v>0</v>
          </cell>
          <cell r="AJ308" t="str">
            <v>中止</v>
          </cell>
          <cell r="AK308">
            <v>2</v>
          </cell>
          <cell r="AL308" t="str">
            <v>Ａ+Ｂ</v>
          </cell>
          <cell r="AM308">
            <v>20</v>
          </cell>
          <cell r="AN308">
            <v>20</v>
          </cell>
          <cell r="AO308">
            <v>0</v>
          </cell>
          <cell r="AP308">
            <v>0</v>
          </cell>
          <cell r="AQ308">
            <v>0</v>
          </cell>
          <cell r="AR308">
            <v>0</v>
          </cell>
          <cell r="AS308">
            <v>0</v>
          </cell>
          <cell r="AT308">
            <v>0</v>
          </cell>
          <cell r="AU308">
            <v>0</v>
          </cell>
          <cell r="AV308">
            <v>0</v>
          </cell>
          <cell r="AW308">
            <v>40</v>
          </cell>
          <cell r="AX308">
            <v>2</v>
          </cell>
          <cell r="AY308">
            <v>1</v>
          </cell>
          <cell r="AZ308">
            <v>1</v>
          </cell>
          <cell r="BA308">
            <v>0</v>
          </cell>
          <cell r="BB308">
            <v>0</v>
          </cell>
          <cell r="BC308">
            <v>0</v>
          </cell>
          <cell r="BD308">
            <v>0</v>
          </cell>
          <cell r="BE308">
            <v>0</v>
          </cell>
          <cell r="BF308" t="str">
            <v>既存</v>
          </cell>
          <cell r="BG308">
            <v>0</v>
          </cell>
          <cell r="BH308">
            <v>0</v>
          </cell>
          <cell r="BI308">
            <v>0</v>
          </cell>
          <cell r="BJ308">
            <v>0</v>
          </cell>
          <cell r="BK308" t="str">
            <v>株式会社　十字屋</v>
          </cell>
          <cell r="BL308" t="str">
            <v>代表取締役</v>
          </cell>
          <cell r="BM308" t="str">
            <v>長澤　多加生</v>
          </cell>
          <cell r="BN308" t="str">
            <v>111-8510</v>
          </cell>
          <cell r="BO308" t="str">
            <v>東京都台東区柳橋二丁目20番11号</v>
          </cell>
          <cell r="BP308" t="str">
            <v>03-3864-2518</v>
          </cell>
          <cell r="BQ308" t="str">
            <v>03-3864-2550</v>
          </cell>
          <cell r="BR308" t="str">
            <v>有限会社サナップ　他　</v>
          </cell>
          <cell r="BS308" t="str">
            <v>参鍋利夫</v>
          </cell>
          <cell r="BT308" t="str">
            <v>03-3325-8127</v>
          </cell>
          <cell r="BU308">
            <v>8124</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row>
        <row r="309">
          <cell r="A309">
            <v>311</v>
          </cell>
          <cell r="B309" t="str">
            <v>確定</v>
          </cell>
          <cell r="C309" t="str">
            <v>新規</v>
          </cell>
          <cell r="D309" t="str">
            <v>ゴハン</v>
          </cell>
          <cell r="E309" t="str">
            <v>神田東口</v>
          </cell>
          <cell r="F309" t="str">
            <v>然の家へ</v>
          </cell>
          <cell r="G309" t="str">
            <v>村田</v>
          </cell>
          <cell r="H309" t="str">
            <v>11月10日</v>
          </cell>
          <cell r="I309" t="str">
            <v>確定</v>
          </cell>
          <cell r="J309" t="str">
            <v>11月1日</v>
          </cell>
          <cell r="K309">
            <v>0.625</v>
          </cell>
          <cell r="L309">
            <v>0</v>
          </cell>
          <cell r="M309">
            <v>0</v>
          </cell>
          <cell r="N309" t="str">
            <v>101-0044</v>
          </cell>
          <cell r="O309" t="str">
            <v>東京都千代田区鍛冶町2丁目9番3号</v>
          </cell>
          <cell r="P309" t="str">
            <v>確定</v>
          </cell>
          <cell r="Q309" t="str">
            <v>神田鍛冶町駅前ビル　3・4階</v>
          </cell>
          <cell r="R309" t="str">
            <v>確定</v>
          </cell>
          <cell r="S309" t="str">
            <v>ＪＲ山手線</v>
          </cell>
          <cell r="T309" t="str">
            <v>神田</v>
          </cell>
          <cell r="U309">
            <v>1</v>
          </cell>
          <cell r="V309">
            <v>101.49</v>
          </cell>
          <cell r="W309" t="str">
            <v>確定</v>
          </cell>
          <cell r="X309">
            <v>2</v>
          </cell>
          <cell r="Y309" t="str">
            <v>年中無休</v>
          </cell>
          <cell r="Z309" t="str">
            <v>17:00～翌日3:00　土日及び祝祭日は0：00迄</v>
          </cell>
          <cell r="AA309" t="str">
            <v>03‐5298‐7237</v>
          </cell>
          <cell r="AB309" t="str">
            <v>03‐5298‐7238</v>
          </cell>
          <cell r="AC309" t="str">
            <v>なし</v>
          </cell>
          <cell r="AD309">
            <v>17600</v>
          </cell>
          <cell r="AE309" t="str">
            <v>株式会社ゴールドクレスト</v>
          </cell>
          <cell r="AF309">
            <v>98.86</v>
          </cell>
          <cell r="AG309">
            <v>138</v>
          </cell>
          <cell r="AH309" t="str">
            <v>確定</v>
          </cell>
          <cell r="AI309">
            <v>0</v>
          </cell>
          <cell r="AJ309" t="str">
            <v>中止</v>
          </cell>
          <cell r="AK309">
            <v>0</v>
          </cell>
          <cell r="AL309" t="str">
            <v>なし</v>
          </cell>
          <cell r="AM309">
            <v>41</v>
          </cell>
          <cell r="AN309">
            <v>0</v>
          </cell>
          <cell r="AO309">
            <v>0</v>
          </cell>
          <cell r="AP309">
            <v>0</v>
          </cell>
          <cell r="AQ309">
            <v>0</v>
          </cell>
          <cell r="AR309">
            <v>0</v>
          </cell>
          <cell r="AS309">
            <v>0</v>
          </cell>
          <cell r="AT309">
            <v>0</v>
          </cell>
          <cell r="AU309">
            <v>0</v>
          </cell>
          <cell r="AV309">
            <v>0</v>
          </cell>
          <cell r="AW309">
            <v>41</v>
          </cell>
          <cell r="AX309">
            <v>2</v>
          </cell>
          <cell r="AY309">
            <v>1</v>
          </cell>
          <cell r="AZ309">
            <v>1</v>
          </cell>
          <cell r="BA309" t="str">
            <v>未定</v>
          </cell>
          <cell r="BB309" t="str">
            <v>未定</v>
          </cell>
          <cell r="BC309" t="str">
            <v>東京ガス</v>
          </cell>
          <cell r="BD309" t="str">
            <v>なし</v>
          </cell>
          <cell r="BE309" t="str">
            <v>なし</v>
          </cell>
          <cell r="BF309" t="str">
            <v>新築</v>
          </cell>
          <cell r="BG309">
            <v>0</v>
          </cell>
          <cell r="BH309" t="str">
            <v>(株)ナイス企画</v>
          </cell>
          <cell r="BI309" t="str">
            <v>是枝　正</v>
          </cell>
          <cell r="BJ309" t="str">
            <v>03-5202-2631</v>
          </cell>
          <cell r="BK309" t="str">
            <v>株式会社ｺﾞｰﾙﾄﾞｸﾚｽﾄ</v>
          </cell>
          <cell r="BL309" t="str">
            <v>代表取締役</v>
          </cell>
          <cell r="BM309" t="str">
            <v>安川　秀俊</v>
          </cell>
          <cell r="BN309" t="str">
            <v>105-0004</v>
          </cell>
          <cell r="BO309" t="str">
            <v>東京都港区新橋1-18-16</v>
          </cell>
          <cell r="BP309" t="str">
            <v>03-3504-2117</v>
          </cell>
          <cell r="BQ309" t="str">
            <v>03-3504-2110</v>
          </cell>
          <cell r="BR309" t="str">
            <v>有限会社　河企画　</v>
          </cell>
          <cell r="BS309" t="str">
            <v>河　明</v>
          </cell>
          <cell r="BT309" t="str">
            <v>047-406-8861</v>
          </cell>
          <cell r="BU309">
            <v>2131</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row>
        <row r="310">
          <cell r="A310">
            <v>311</v>
          </cell>
          <cell r="B310" t="str">
            <v>確定</v>
          </cell>
          <cell r="C310" t="str">
            <v>変更</v>
          </cell>
          <cell r="D310" t="str">
            <v>然の家</v>
          </cell>
          <cell r="E310" t="str">
            <v>神田東口</v>
          </cell>
          <cell r="F310" t="str">
            <v>確定</v>
          </cell>
          <cell r="G310">
            <v>0</v>
          </cell>
          <cell r="H310">
            <v>38325</v>
          </cell>
          <cell r="I310" t="str">
            <v>確定</v>
          </cell>
          <cell r="J310">
            <v>0</v>
          </cell>
          <cell r="K310">
            <v>0</v>
          </cell>
          <cell r="L310">
            <v>0</v>
          </cell>
          <cell r="M310">
            <v>0</v>
          </cell>
          <cell r="N310" t="str">
            <v>101-0044</v>
          </cell>
          <cell r="O310" t="str">
            <v>東京都千代田区鍛冶町2-9-3</v>
          </cell>
          <cell r="P310" t="str">
            <v>確定</v>
          </cell>
          <cell r="Q310" t="str">
            <v>神田鍛冶町駅前ビル　3・4階</v>
          </cell>
          <cell r="R310" t="str">
            <v>確定</v>
          </cell>
          <cell r="S310" t="str">
            <v>ＪＲ山手線</v>
          </cell>
          <cell r="T310" t="str">
            <v>神田</v>
          </cell>
          <cell r="U310">
            <v>1</v>
          </cell>
          <cell r="V310">
            <v>101.49</v>
          </cell>
          <cell r="W310" t="str">
            <v>確定</v>
          </cell>
          <cell r="X310">
            <v>2</v>
          </cell>
          <cell r="Y310" t="str">
            <v>年中無休</v>
          </cell>
          <cell r="Z310" t="str">
            <v>17:00～翌日3:00　土日及び祝祭日は0：00迄</v>
          </cell>
          <cell r="AA310" t="str">
            <v>03‐5298‐7237</v>
          </cell>
          <cell r="AB310" t="str">
            <v>03‐5298‐7238</v>
          </cell>
          <cell r="AC310" t="str">
            <v>なし</v>
          </cell>
          <cell r="AD310" t="str">
            <v xml:space="preserve"> </v>
          </cell>
          <cell r="AE310" t="str">
            <v>株式会社ゴールドクレスト</v>
          </cell>
          <cell r="AF310">
            <v>98.86</v>
          </cell>
          <cell r="AG310">
            <v>138</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t="str">
            <v>東京ガス</v>
          </cell>
          <cell r="BD310" t="str">
            <v>なし</v>
          </cell>
          <cell r="BE310" t="str">
            <v>なし</v>
          </cell>
          <cell r="BF310" t="str">
            <v>新築</v>
          </cell>
        </row>
        <row r="311">
          <cell r="A311">
            <v>312</v>
          </cell>
          <cell r="B311" t="str">
            <v>確定</v>
          </cell>
          <cell r="C311" t="str">
            <v>新規</v>
          </cell>
          <cell r="D311" t="str">
            <v>ゴハン</v>
          </cell>
          <cell r="E311" t="str">
            <v>横須賀中央</v>
          </cell>
          <cell r="F311" t="str">
            <v>確定</v>
          </cell>
          <cell r="G311" t="str">
            <v>村田</v>
          </cell>
          <cell r="H311" t="str">
            <v>12月4日</v>
          </cell>
          <cell r="I311" t="str">
            <v>確定</v>
          </cell>
          <cell r="J311" t="str">
            <v>11月25日</v>
          </cell>
          <cell r="K311">
            <v>0.625</v>
          </cell>
          <cell r="L311">
            <v>0</v>
          </cell>
          <cell r="M311">
            <v>0</v>
          </cell>
          <cell r="N311" t="str">
            <v>238-0007</v>
          </cell>
          <cell r="O311" t="str">
            <v>神奈川県横須賀市若松町二丁目4番地</v>
          </cell>
          <cell r="P311" t="str">
            <v>確定</v>
          </cell>
          <cell r="Q311" t="str">
            <v>横須賀中央駅前ビル　7階</v>
          </cell>
          <cell r="R311" t="str">
            <v>確定</v>
          </cell>
          <cell r="S311" t="str">
            <v>京浜急行</v>
          </cell>
          <cell r="T311" t="str">
            <v>横須賀中央</v>
          </cell>
          <cell r="U311">
            <v>2</v>
          </cell>
          <cell r="V311">
            <v>100</v>
          </cell>
          <cell r="W311" t="str">
            <v>確定</v>
          </cell>
          <cell r="X311">
            <v>1</v>
          </cell>
          <cell r="Y311" t="str">
            <v>年中無休</v>
          </cell>
          <cell r="Z311" t="str">
            <v>17:00～翌日3:00　</v>
          </cell>
          <cell r="AA311" t="str">
            <v>0468-28-6971</v>
          </cell>
          <cell r="AB311" t="str">
            <v>0468-28-6972</v>
          </cell>
          <cell r="AC311" t="str">
            <v>なし</v>
          </cell>
          <cell r="AD311">
            <v>16000</v>
          </cell>
          <cell r="AE311" t="str">
            <v>東急レクレーション</v>
          </cell>
          <cell r="AF311">
            <v>100</v>
          </cell>
          <cell r="AG311">
            <v>150</v>
          </cell>
          <cell r="AH311" t="str">
            <v>確定</v>
          </cell>
          <cell r="AI311">
            <v>0</v>
          </cell>
          <cell r="AJ311" t="str">
            <v>中止</v>
          </cell>
          <cell r="AK311">
            <v>3</v>
          </cell>
          <cell r="AL311" t="str">
            <v>なし</v>
          </cell>
          <cell r="AM311">
            <v>14</v>
          </cell>
          <cell r="AN311">
            <v>14</v>
          </cell>
          <cell r="AO311">
            <v>12</v>
          </cell>
          <cell r="AP311">
            <v>0</v>
          </cell>
          <cell r="AQ311">
            <v>0</v>
          </cell>
          <cell r="AR311">
            <v>0</v>
          </cell>
          <cell r="AS311">
            <v>0</v>
          </cell>
          <cell r="AT311">
            <v>0</v>
          </cell>
          <cell r="AU311">
            <v>0</v>
          </cell>
          <cell r="AV311">
            <v>0</v>
          </cell>
          <cell r="AW311">
            <v>68</v>
          </cell>
          <cell r="AX311">
            <v>1</v>
          </cell>
          <cell r="AY311">
            <v>1</v>
          </cell>
          <cell r="AZ311">
            <v>1</v>
          </cell>
          <cell r="BA311" t="str">
            <v>オ－ナ－</v>
          </cell>
          <cell r="BB311" t="str">
            <v>オ－ナ－</v>
          </cell>
          <cell r="BC311" t="str">
            <v>東京ガス</v>
          </cell>
          <cell r="BD311" t="str">
            <v>なし</v>
          </cell>
          <cell r="BE311" t="str">
            <v>なし</v>
          </cell>
          <cell r="BF311" t="str">
            <v>既存</v>
          </cell>
          <cell r="BG311">
            <v>0</v>
          </cell>
          <cell r="BH311" t="str">
            <v>(株)ティーアール・サービス</v>
          </cell>
          <cell r="BI311" t="str">
            <v>柿崎</v>
          </cell>
          <cell r="BJ311" t="str">
            <v>0468-24-7522（B3F）</v>
          </cell>
          <cell r="BK311" t="str">
            <v>(株)東急レクレーション</v>
          </cell>
          <cell r="BL311" t="str">
            <v>ﾋﾞﾙ営業部　部長</v>
          </cell>
          <cell r="BM311" t="str">
            <v>羽鳥部長</v>
          </cell>
          <cell r="BN311" t="str">
            <v>160-0021</v>
          </cell>
          <cell r="BO311" t="str">
            <v>東京都新宿区歌舞伎町一丁目29番地1号</v>
          </cell>
          <cell r="BP311" t="str">
            <v>03-3462-8906</v>
          </cell>
          <cell r="BQ311" t="str">
            <v>03-3770-6965</v>
          </cell>
          <cell r="BR311" t="str">
            <v>(株)タツモト</v>
          </cell>
          <cell r="BS311" t="str">
            <v>新井加奈子</v>
          </cell>
          <cell r="BT311" t="str">
            <v>03-5466-1515</v>
          </cell>
          <cell r="BU311">
            <v>1200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row>
        <row r="312">
          <cell r="A312">
            <v>313</v>
          </cell>
          <cell r="B312" t="str">
            <v>確定</v>
          </cell>
          <cell r="C312" t="str">
            <v>新規</v>
          </cell>
          <cell r="D312" t="str">
            <v>ゴハン</v>
          </cell>
          <cell r="E312" t="str">
            <v>立川北口</v>
          </cell>
          <cell r="F312" t="str">
            <v>確定</v>
          </cell>
          <cell r="G312" t="str">
            <v>村田</v>
          </cell>
          <cell r="H312" t="str">
            <v>11月15日</v>
          </cell>
          <cell r="I312" t="str">
            <v>確定</v>
          </cell>
          <cell r="J312" t="str">
            <v>11月5日</v>
          </cell>
          <cell r="K312">
            <v>0.625</v>
          </cell>
          <cell r="L312">
            <v>0</v>
          </cell>
          <cell r="M312">
            <v>0</v>
          </cell>
          <cell r="N312" t="str">
            <v>190-0012</v>
          </cell>
          <cell r="O312" t="str">
            <v>東京都立川市曙町2丁目7番5号</v>
          </cell>
          <cell r="P312" t="str">
            <v>確定</v>
          </cell>
          <cell r="Q312" t="str">
            <v>ピタゴラスビル　3・4階</v>
          </cell>
          <cell r="R312" t="str">
            <v>確定</v>
          </cell>
          <cell r="S312" t="str">
            <v>ＪＲ中央線</v>
          </cell>
          <cell r="T312" t="str">
            <v>立川</v>
          </cell>
          <cell r="U312">
            <v>2</v>
          </cell>
          <cell r="V312">
            <v>86.6</v>
          </cell>
          <cell r="W312" t="str">
            <v>確定</v>
          </cell>
          <cell r="X312">
            <v>2</v>
          </cell>
          <cell r="Y312" t="str">
            <v>年中無休</v>
          </cell>
          <cell r="Z312" t="str">
            <v>17:00～翌日3:00　</v>
          </cell>
          <cell r="AA312" t="str">
            <v>042‐521‐6758</v>
          </cell>
          <cell r="AB312" t="str">
            <v>042‐521‐6759</v>
          </cell>
          <cell r="AC312" t="str">
            <v>なし</v>
          </cell>
          <cell r="AD312">
            <v>18500</v>
          </cell>
          <cell r="AE312" t="str">
            <v>有限会社ピタゴラス</v>
          </cell>
          <cell r="AF312">
            <v>82</v>
          </cell>
          <cell r="AG312">
            <v>130</v>
          </cell>
          <cell r="AH312" t="str">
            <v>確定</v>
          </cell>
          <cell r="AI312">
            <v>0</v>
          </cell>
          <cell r="AJ312" t="str">
            <v>中止</v>
          </cell>
          <cell r="AK312">
            <v>2</v>
          </cell>
          <cell r="AL312" t="str">
            <v>なし</v>
          </cell>
          <cell r="AM312">
            <v>14</v>
          </cell>
          <cell r="AN312">
            <v>10</v>
          </cell>
          <cell r="AO312">
            <v>0</v>
          </cell>
          <cell r="AP312">
            <v>0</v>
          </cell>
          <cell r="AQ312">
            <v>0</v>
          </cell>
          <cell r="AR312">
            <v>0</v>
          </cell>
          <cell r="AS312">
            <v>0</v>
          </cell>
          <cell r="AT312">
            <v>0</v>
          </cell>
          <cell r="AU312">
            <v>0</v>
          </cell>
          <cell r="AV312">
            <v>0</v>
          </cell>
          <cell r="AW312">
            <v>24</v>
          </cell>
          <cell r="AX312">
            <v>2</v>
          </cell>
          <cell r="AY312">
            <v>1</v>
          </cell>
          <cell r="AZ312">
            <v>1</v>
          </cell>
          <cell r="BA312" t="str">
            <v>オ－ナ－</v>
          </cell>
          <cell r="BB312" t="str">
            <v>オ－ナ－</v>
          </cell>
          <cell r="BC312" t="str">
            <v>東京ガス</v>
          </cell>
          <cell r="BD312" t="str">
            <v>なし</v>
          </cell>
          <cell r="BE312" t="str">
            <v>なし</v>
          </cell>
          <cell r="BF312" t="str">
            <v>新築</v>
          </cell>
          <cell r="BG312">
            <v>0</v>
          </cell>
          <cell r="BH312" t="str">
            <v>エム・ケー（株）</v>
          </cell>
          <cell r="BI312" t="str">
            <v>高野</v>
          </cell>
          <cell r="BJ312" t="str">
            <v>042-594-1771</v>
          </cell>
          <cell r="BK312" t="str">
            <v>有限会社ピタゴラス</v>
          </cell>
          <cell r="BL312" t="str">
            <v>代表取締役</v>
          </cell>
          <cell r="BM312" t="str">
            <v>大井　利彦</v>
          </cell>
          <cell r="BN312" t="str">
            <v>190-0022</v>
          </cell>
          <cell r="BO312" t="str">
            <v>東京都立川市錦町一丁目5番6号ｻﾝﾊﾟｰｸﾋﾞﾙ401号</v>
          </cell>
          <cell r="BP312" t="str">
            <v>042-529-0809</v>
          </cell>
          <cell r="BQ312" t="str">
            <v>042-529-5579</v>
          </cell>
          <cell r="BR312" t="str">
            <v>トップス(有)店舗プラン</v>
          </cell>
          <cell r="BS312" t="str">
            <v>清水　理</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row>
        <row r="313">
          <cell r="A313">
            <v>314</v>
          </cell>
          <cell r="B313" t="str">
            <v>確定</v>
          </cell>
          <cell r="C313" t="str">
            <v>新規</v>
          </cell>
          <cell r="D313" t="str">
            <v>和民</v>
          </cell>
          <cell r="E313" t="str">
            <v>二俣川北口</v>
          </cell>
          <cell r="F313" t="str">
            <v>確定</v>
          </cell>
          <cell r="G313" t="str">
            <v>清水</v>
          </cell>
          <cell r="H313" t="str">
            <v>11月28日</v>
          </cell>
          <cell r="I313" t="str">
            <v>確定</v>
          </cell>
          <cell r="J313" t="str">
            <v>11月22日</v>
          </cell>
          <cell r="K313">
            <v>0.625</v>
          </cell>
          <cell r="L313">
            <v>0</v>
          </cell>
          <cell r="M313">
            <v>0</v>
          </cell>
          <cell r="N313" t="str">
            <v>241-0821</v>
          </cell>
          <cell r="O313" t="str">
            <v>横浜市旭区二俣川1丁目45番18</v>
          </cell>
          <cell r="P313" t="str">
            <v>確定</v>
          </cell>
          <cell r="Q313" t="str">
            <v>東新ビル　2・3階</v>
          </cell>
          <cell r="R313" t="str">
            <v>確定</v>
          </cell>
          <cell r="S313" t="str">
            <v>相鉄線</v>
          </cell>
          <cell r="T313" t="str">
            <v>二俣川</v>
          </cell>
          <cell r="U313">
            <v>2</v>
          </cell>
          <cell r="V313">
            <v>93.92</v>
          </cell>
          <cell r="W313" t="str">
            <v>確定</v>
          </cell>
          <cell r="X313">
            <v>2</v>
          </cell>
          <cell r="Y313" t="str">
            <v>年中無休</v>
          </cell>
          <cell r="Z313" t="str">
            <v>17:00～翌日3:00　金土曜及び祝祭日の前日は5:00迄</v>
          </cell>
          <cell r="AA313" t="str">
            <v>045-360-7223</v>
          </cell>
          <cell r="AB313" t="str">
            <v>045-360-7224</v>
          </cell>
          <cell r="AC313" t="str">
            <v>045-391-7399</v>
          </cell>
          <cell r="AD313">
            <v>14000</v>
          </cell>
          <cell r="AE313" t="str">
            <v>内田　武夫</v>
          </cell>
          <cell r="AF313">
            <v>87.5</v>
          </cell>
          <cell r="AG313">
            <v>167</v>
          </cell>
          <cell r="AH313" t="str">
            <v>確定</v>
          </cell>
          <cell r="AI313">
            <v>0</v>
          </cell>
          <cell r="AJ313" t="str">
            <v>中止</v>
          </cell>
          <cell r="AK313">
            <v>2</v>
          </cell>
          <cell r="AL313" t="str">
            <v>Ａ+Ｂ</v>
          </cell>
          <cell r="AM313">
            <v>22</v>
          </cell>
          <cell r="AN313">
            <v>22</v>
          </cell>
          <cell r="AO313">
            <v>0</v>
          </cell>
          <cell r="AP313">
            <v>0</v>
          </cell>
          <cell r="AQ313">
            <v>0</v>
          </cell>
          <cell r="AR313">
            <v>0</v>
          </cell>
          <cell r="AS313">
            <v>0</v>
          </cell>
          <cell r="AT313">
            <v>0</v>
          </cell>
          <cell r="AU313">
            <v>0</v>
          </cell>
          <cell r="AV313">
            <v>0</v>
          </cell>
          <cell r="AW313">
            <v>44</v>
          </cell>
          <cell r="AX313">
            <v>2</v>
          </cell>
          <cell r="AY313">
            <v>1</v>
          </cell>
          <cell r="AZ313">
            <v>1</v>
          </cell>
          <cell r="BA313" t="str">
            <v>オーナー</v>
          </cell>
          <cell r="BB313" t="str">
            <v>未定</v>
          </cell>
          <cell r="BC313" t="str">
            <v>東京ガス</v>
          </cell>
          <cell r="BD313" t="str">
            <v>なし</v>
          </cell>
          <cell r="BE313" t="str">
            <v>なし</v>
          </cell>
          <cell r="BF313" t="str">
            <v>新築</v>
          </cell>
          <cell r="BG313">
            <v>0</v>
          </cell>
          <cell r="BH313" t="str">
            <v>未定</v>
          </cell>
          <cell r="BI313" t="str">
            <v>未定</v>
          </cell>
          <cell r="BJ313" t="str">
            <v>未定</v>
          </cell>
          <cell r="BK313" t="str">
            <v>内田　美佐枝</v>
          </cell>
          <cell r="BL313">
            <v>0</v>
          </cell>
          <cell r="BM313" t="str">
            <v>内田美佐枝</v>
          </cell>
          <cell r="BN313" t="str">
            <v>241-0821</v>
          </cell>
          <cell r="BO313" t="str">
            <v>横浜市旭区二俣川2-69</v>
          </cell>
          <cell r="BP313" t="str">
            <v>045-364-4719</v>
          </cell>
          <cell r="BQ313">
            <v>0</v>
          </cell>
          <cell r="BR313" t="str">
            <v>栄光企画有限会社</v>
          </cell>
          <cell r="BS313" t="str">
            <v>大村恭悦</v>
          </cell>
          <cell r="BT313" t="str">
            <v>03-3295-2826</v>
          </cell>
          <cell r="BU313">
            <v>1080</v>
          </cell>
          <cell r="BV313">
            <v>0</v>
          </cell>
        </row>
        <row r="314">
          <cell r="A314">
            <v>315</v>
          </cell>
          <cell r="B314" t="str">
            <v>確定</v>
          </cell>
          <cell r="C314" t="str">
            <v>新規</v>
          </cell>
          <cell r="D314" t="str">
            <v>わたみん家</v>
          </cell>
          <cell r="E314" t="str">
            <v>ＪＲ橋本</v>
          </cell>
          <cell r="F314" t="str">
            <v>確定</v>
          </cell>
          <cell r="G314" t="str">
            <v>清水</v>
          </cell>
          <cell r="H314" t="str">
            <v>3月6日</v>
          </cell>
          <cell r="I314" t="str">
            <v>確定</v>
          </cell>
          <cell r="J314" t="str">
            <v>2月25日</v>
          </cell>
          <cell r="K314">
            <v>0.58333333333333337</v>
          </cell>
          <cell r="L314">
            <v>0</v>
          </cell>
          <cell r="M314">
            <v>0</v>
          </cell>
          <cell r="N314" t="str">
            <v>229-1103</v>
          </cell>
          <cell r="O314" t="str">
            <v>神奈川県相模原市橋本6－1－24</v>
          </cell>
          <cell r="P314" t="str">
            <v>確定</v>
          </cell>
          <cell r="Q314" t="str">
            <v>味の食彩館はしもと　5階</v>
          </cell>
          <cell r="R314" t="str">
            <v>確定</v>
          </cell>
          <cell r="S314" t="str">
            <v>JR横浜・京王線</v>
          </cell>
          <cell r="T314" t="str">
            <v>橋本</v>
          </cell>
          <cell r="U314">
            <v>0</v>
          </cell>
          <cell r="V314">
            <v>68.239999999999995</v>
          </cell>
          <cell r="W314" t="str">
            <v>未定</v>
          </cell>
          <cell r="X314">
            <v>1</v>
          </cell>
          <cell r="Y314" t="str">
            <v>年中無休</v>
          </cell>
          <cell r="Z314">
            <v>0</v>
          </cell>
          <cell r="AA314" t="str">
            <v>042-770-9718</v>
          </cell>
          <cell r="AB314" t="str">
            <v>042-770-9719</v>
          </cell>
          <cell r="AC314" t="str">
            <v>なし</v>
          </cell>
          <cell r="AD314">
            <v>12500</v>
          </cell>
          <cell r="AE314" t="str">
            <v>株式会社ｼﾞｪｲｱｰﾙ東日本都市開発</v>
          </cell>
          <cell r="AF314">
            <v>81.099999999999994</v>
          </cell>
          <cell r="AG314">
            <v>115</v>
          </cell>
          <cell r="AH314" t="str">
            <v>確定</v>
          </cell>
          <cell r="AI314">
            <v>0</v>
          </cell>
          <cell r="AJ314" t="str">
            <v>中止</v>
          </cell>
          <cell r="AK314">
            <v>2</v>
          </cell>
          <cell r="AL314" t="str">
            <v>A+B</v>
          </cell>
          <cell r="AM314">
            <v>12</v>
          </cell>
          <cell r="AN314">
            <v>12</v>
          </cell>
          <cell r="AO314">
            <v>0</v>
          </cell>
          <cell r="AP314">
            <v>0</v>
          </cell>
          <cell r="AQ314">
            <v>0</v>
          </cell>
          <cell r="AR314">
            <v>0</v>
          </cell>
          <cell r="AS314">
            <v>0</v>
          </cell>
          <cell r="AT314">
            <v>0</v>
          </cell>
          <cell r="AU314">
            <v>0</v>
          </cell>
          <cell r="AV314">
            <v>0</v>
          </cell>
          <cell r="AW314" t="str">
            <v>なし</v>
          </cell>
          <cell r="AX314">
            <v>1</v>
          </cell>
          <cell r="AY314">
            <v>1</v>
          </cell>
          <cell r="AZ314">
            <v>1</v>
          </cell>
          <cell r="BA314" t="str">
            <v>オーナー</v>
          </cell>
          <cell r="BB314" t="str">
            <v>オーナー</v>
          </cell>
          <cell r="BC314" t="str">
            <v>東京ガス</v>
          </cell>
          <cell r="BD314" t="str">
            <v>なし</v>
          </cell>
          <cell r="BE314" t="str">
            <v>オーナー</v>
          </cell>
          <cell r="BF314" t="str">
            <v>新築</v>
          </cell>
          <cell r="BG314" t="str">
            <v>ＪＲ駅ﾋﾞﾙの為搬入時間に規制あり</v>
          </cell>
          <cell r="BH314" t="str">
            <v>東高商事株式会社</v>
          </cell>
          <cell r="BI314" t="str">
            <v>渡辺部長</v>
          </cell>
          <cell r="BJ314" t="str">
            <v>042-700-1639　　　（03-3822-9511）</v>
          </cell>
          <cell r="BK314" t="str">
            <v>㈱ｼﾞｪｲｱｰﾙ東日本都市開発</v>
          </cell>
          <cell r="BL314" t="str">
            <v>代表取締役社長</v>
          </cell>
          <cell r="BM314" t="str">
            <v>力村周一郎</v>
          </cell>
          <cell r="BN314" t="str">
            <v>151-0053</v>
          </cell>
          <cell r="BO314" t="str">
            <v>東京都渋谷区代々木2-2-2</v>
          </cell>
          <cell r="BP314" t="str">
            <v>03-5334-1053</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row>
        <row r="315">
          <cell r="A315">
            <v>316</v>
          </cell>
          <cell r="B315" t="str">
            <v>確定</v>
          </cell>
          <cell r="C315" t="str">
            <v>新規</v>
          </cell>
          <cell r="D315" t="str">
            <v>ゴハン</v>
          </cell>
          <cell r="E315" t="str">
            <v>ＪＲ橋本</v>
          </cell>
          <cell r="F315" t="str">
            <v>確定</v>
          </cell>
          <cell r="G315" t="str">
            <v>清水</v>
          </cell>
          <cell r="H315" t="str">
            <v>3月6日</v>
          </cell>
          <cell r="I315" t="str">
            <v>確定</v>
          </cell>
          <cell r="J315" t="str">
            <v>2月25日</v>
          </cell>
          <cell r="K315">
            <v>0.58333333333333337</v>
          </cell>
          <cell r="L315">
            <v>0</v>
          </cell>
          <cell r="M315">
            <v>0</v>
          </cell>
          <cell r="N315" t="str">
            <v>229-1103</v>
          </cell>
          <cell r="O315" t="str">
            <v>神奈川県相模原市橋本6－1－24</v>
          </cell>
          <cell r="P315" t="str">
            <v>確定</v>
          </cell>
          <cell r="Q315" t="str">
            <v>味の食彩館はしもと　5階</v>
          </cell>
          <cell r="R315" t="str">
            <v>確定</v>
          </cell>
          <cell r="S315" t="str">
            <v>JR横浜・京王線</v>
          </cell>
          <cell r="T315" t="str">
            <v>橋本</v>
          </cell>
          <cell r="U315">
            <v>0</v>
          </cell>
          <cell r="V315">
            <v>68.239999999999995</v>
          </cell>
          <cell r="W315" t="str">
            <v>未定</v>
          </cell>
          <cell r="X315">
            <v>1</v>
          </cell>
          <cell r="Y315" t="str">
            <v>年中無休</v>
          </cell>
          <cell r="Z315" t="str">
            <v>17:00～翌日3:00　</v>
          </cell>
          <cell r="AA315" t="str">
            <v>042-770-9581</v>
          </cell>
          <cell r="AB315" t="str">
            <v>042-770-9582</v>
          </cell>
          <cell r="AC315" t="str">
            <v>なし</v>
          </cell>
          <cell r="AD315">
            <v>12500</v>
          </cell>
          <cell r="AE315" t="str">
            <v>株式会社ｼﾞｪｲｱｰﾙ東日本都市開発</v>
          </cell>
          <cell r="AF315">
            <v>74.3</v>
          </cell>
          <cell r="AG315">
            <v>117</v>
          </cell>
          <cell r="AH315" t="str">
            <v>確定</v>
          </cell>
          <cell r="AI315">
            <v>0</v>
          </cell>
          <cell r="AJ315" t="str">
            <v>中止</v>
          </cell>
          <cell r="AK315">
            <v>0</v>
          </cell>
          <cell r="AL315" t="str">
            <v>なし</v>
          </cell>
          <cell r="AM315">
            <v>0</v>
          </cell>
          <cell r="AN315">
            <v>0</v>
          </cell>
          <cell r="AO315">
            <v>0</v>
          </cell>
          <cell r="AP315">
            <v>0</v>
          </cell>
          <cell r="AQ315">
            <v>0</v>
          </cell>
          <cell r="AR315">
            <v>0</v>
          </cell>
          <cell r="AS315">
            <v>0</v>
          </cell>
          <cell r="AT315">
            <v>0</v>
          </cell>
          <cell r="AU315">
            <v>0</v>
          </cell>
          <cell r="AV315">
            <v>0</v>
          </cell>
          <cell r="AW315" t="str">
            <v>なし</v>
          </cell>
          <cell r="AX315">
            <v>1</v>
          </cell>
          <cell r="AY315">
            <v>1</v>
          </cell>
          <cell r="AZ315">
            <v>1</v>
          </cell>
          <cell r="BA315" t="str">
            <v>オーナー</v>
          </cell>
          <cell r="BB315" t="str">
            <v>オーナー</v>
          </cell>
          <cell r="BC315" t="str">
            <v>東京ガス</v>
          </cell>
          <cell r="BD315" t="str">
            <v>なし</v>
          </cell>
          <cell r="BE315" t="str">
            <v>オーナー</v>
          </cell>
          <cell r="BF315" t="str">
            <v>新築</v>
          </cell>
          <cell r="BG315" t="str">
            <v>ＪＲ駅ﾋﾞﾙの為搬入時間に規制あり</v>
          </cell>
          <cell r="BH315" t="str">
            <v>東高商事株式会社</v>
          </cell>
          <cell r="BI315" t="str">
            <v>渡辺部長</v>
          </cell>
          <cell r="BJ315" t="str">
            <v>042-700-1639　　　（03-3822-9511）</v>
          </cell>
          <cell r="BK315" t="str">
            <v>㈱ｼﾞｪｲｱｰﾙ東日本都市開発</v>
          </cell>
          <cell r="BL315" t="str">
            <v>代表取締役社長</v>
          </cell>
          <cell r="BM315" t="str">
            <v>力村周一郎</v>
          </cell>
          <cell r="BN315" t="str">
            <v>151-0053</v>
          </cell>
          <cell r="BO315" t="str">
            <v>東京都渋谷区代々木2-2-2</v>
          </cell>
          <cell r="BP315" t="str">
            <v>03-5334-1053</v>
          </cell>
          <cell r="BQ315">
            <v>0</v>
          </cell>
          <cell r="BR315">
            <v>0</v>
          </cell>
          <cell r="BS315">
            <v>0</v>
          </cell>
          <cell r="BT315">
            <v>0</v>
          </cell>
          <cell r="BU315">
            <v>0</v>
          </cell>
          <cell r="BV315">
            <v>0</v>
          </cell>
          <cell r="BW315">
            <v>0</v>
          </cell>
        </row>
        <row r="316">
          <cell r="A316">
            <v>317</v>
          </cell>
          <cell r="B316" t="str">
            <v>確定</v>
          </cell>
          <cell r="C316" t="str">
            <v>新規</v>
          </cell>
          <cell r="D316" t="str">
            <v>和民</v>
          </cell>
          <cell r="E316" t="str">
            <v>北習志野</v>
          </cell>
          <cell r="F316" t="str">
            <v>確定</v>
          </cell>
          <cell r="G316" t="str">
            <v>佐藤</v>
          </cell>
          <cell r="H316">
            <v>37788</v>
          </cell>
          <cell r="I316" t="str">
            <v>確定</v>
          </cell>
          <cell r="J316" t="str">
            <v>6月10日</v>
          </cell>
          <cell r="K316">
            <v>0.625</v>
          </cell>
          <cell r="L316">
            <v>0</v>
          </cell>
          <cell r="M316">
            <v>0</v>
          </cell>
          <cell r="N316" t="str">
            <v>274-0063</v>
          </cell>
          <cell r="O316" t="str">
            <v>千葉県船橋市習志野台2-1-4</v>
          </cell>
          <cell r="P316" t="str">
            <v>確定</v>
          </cell>
          <cell r="Q316" t="str">
            <v>Ｙ－Ｔビル　2,3階</v>
          </cell>
          <cell r="R316" t="str">
            <v>確定</v>
          </cell>
          <cell r="S316" t="str">
            <v>新京成線</v>
          </cell>
          <cell r="T316" t="str">
            <v>北習志野</v>
          </cell>
          <cell r="U316">
            <v>0.5</v>
          </cell>
          <cell r="V316">
            <v>98.45</v>
          </cell>
          <cell r="W316" t="str">
            <v>確定</v>
          </cell>
          <cell r="X316">
            <v>2</v>
          </cell>
          <cell r="Y316" t="str">
            <v>年中無休</v>
          </cell>
          <cell r="Z316" t="str">
            <v>17:00～翌日3:00　金土曜及び祝祭日の前日は5:00迄</v>
          </cell>
          <cell r="AA316" t="str">
            <v>047-496-5161</v>
          </cell>
          <cell r="AB316" t="str">
            <v>047-496-5162</v>
          </cell>
          <cell r="AC316" t="str">
            <v>なし</v>
          </cell>
          <cell r="AD316">
            <v>13800</v>
          </cell>
          <cell r="AE316" t="str">
            <v>都築　康治</v>
          </cell>
          <cell r="AF316">
            <v>98.45</v>
          </cell>
          <cell r="AG316">
            <v>180</v>
          </cell>
          <cell r="AH316" t="str">
            <v>確定</v>
          </cell>
          <cell r="AI316">
            <v>0</v>
          </cell>
          <cell r="AJ316" t="str">
            <v>中止</v>
          </cell>
          <cell r="AK316">
            <v>5</v>
          </cell>
          <cell r="AL316" t="str">
            <v>A+B+C+D</v>
          </cell>
          <cell r="AM316">
            <v>16</v>
          </cell>
          <cell r="AN316">
            <v>12</v>
          </cell>
          <cell r="AO316">
            <v>20</v>
          </cell>
          <cell r="AP316">
            <v>20</v>
          </cell>
          <cell r="AQ316">
            <v>10</v>
          </cell>
          <cell r="AR316">
            <v>0</v>
          </cell>
          <cell r="AS316">
            <v>0</v>
          </cell>
          <cell r="AT316">
            <v>0</v>
          </cell>
          <cell r="AU316">
            <v>0</v>
          </cell>
          <cell r="AV316">
            <v>0</v>
          </cell>
          <cell r="AW316">
            <v>78</v>
          </cell>
          <cell r="AX316">
            <v>2</v>
          </cell>
          <cell r="AY316">
            <v>1</v>
          </cell>
          <cell r="AZ316">
            <v>1</v>
          </cell>
          <cell r="BA316" t="str">
            <v>東京電力</v>
          </cell>
          <cell r="BB316" t="str">
            <v>水道局</v>
          </cell>
          <cell r="BC316" t="str">
            <v>京葉ガス</v>
          </cell>
          <cell r="BD316" t="str">
            <v>なし</v>
          </cell>
          <cell r="BE316" t="str">
            <v>なし</v>
          </cell>
          <cell r="BF316" t="str">
            <v>新築</v>
          </cell>
          <cell r="BG316">
            <v>0</v>
          </cell>
          <cell r="BH316">
            <v>0</v>
          </cell>
          <cell r="BI316">
            <v>0</v>
          </cell>
          <cell r="BJ316">
            <v>0</v>
          </cell>
          <cell r="BK316" t="str">
            <v>都築康治</v>
          </cell>
          <cell r="BL316">
            <v>0</v>
          </cell>
          <cell r="BM316" t="str">
            <v>都築　康治</v>
          </cell>
          <cell r="BN316" t="str">
            <v>132-0031</v>
          </cell>
          <cell r="BO316" t="str">
            <v>東京都江戸川区松島3-40-1</v>
          </cell>
          <cell r="BP316" t="str">
            <v>03-3651-0594</v>
          </cell>
          <cell r="BQ316">
            <v>0</v>
          </cell>
          <cell r="BR316" t="str">
            <v>スターツ株式会社</v>
          </cell>
          <cell r="BS316" t="str">
            <v>松田</v>
          </cell>
          <cell r="BT316" t="str">
            <v>03-6202-0371</v>
          </cell>
          <cell r="BU316">
            <v>1100</v>
          </cell>
        </row>
        <row r="317">
          <cell r="A317">
            <v>318</v>
          </cell>
          <cell r="B317" t="str">
            <v>確定</v>
          </cell>
          <cell r="C317" t="str">
            <v>新規</v>
          </cell>
          <cell r="D317" t="str">
            <v>ゴハン</v>
          </cell>
          <cell r="E317" t="str">
            <v>荻窪南口</v>
          </cell>
          <cell r="F317" t="str">
            <v>確定</v>
          </cell>
          <cell r="G317" t="str">
            <v>松浦</v>
          </cell>
          <cell r="H317" t="str">
            <v>11月3日</v>
          </cell>
          <cell r="I317" t="str">
            <v>確定</v>
          </cell>
          <cell r="J317" t="str">
            <v>10月25日</v>
          </cell>
          <cell r="K317">
            <v>0.625</v>
          </cell>
          <cell r="L317">
            <v>0</v>
          </cell>
          <cell r="M317">
            <v>0</v>
          </cell>
          <cell r="N317" t="str">
            <v>167-0051</v>
          </cell>
          <cell r="O317" t="str">
            <v>東京都杉並区荻窪5-27-9</v>
          </cell>
          <cell r="P317" t="str">
            <v>確定</v>
          </cell>
          <cell r="Q317" t="str">
            <v>タイガープラザ２    ３階</v>
          </cell>
          <cell r="R317" t="str">
            <v>確定</v>
          </cell>
          <cell r="S317" t="str">
            <v>ＪＲ中央線</v>
          </cell>
          <cell r="T317" t="str">
            <v>荻窪</v>
          </cell>
          <cell r="U317">
            <v>1</v>
          </cell>
          <cell r="V317">
            <v>75.400000000000006</v>
          </cell>
          <cell r="W317" t="str">
            <v>確定</v>
          </cell>
          <cell r="X317">
            <v>1</v>
          </cell>
          <cell r="Y317" t="str">
            <v>年中無休</v>
          </cell>
          <cell r="Z317" t="str">
            <v>17:00～翌日3:00　</v>
          </cell>
          <cell r="AA317" t="str">
            <v>03-5335-5931</v>
          </cell>
          <cell r="AB317" t="str">
            <v>03-5335-5932</v>
          </cell>
          <cell r="AC317" t="str">
            <v>なし</v>
          </cell>
          <cell r="AD317">
            <v>12700</v>
          </cell>
          <cell r="AE317" t="str">
            <v>有限会社　信栄総業</v>
          </cell>
          <cell r="AF317">
            <v>74.36</v>
          </cell>
          <cell r="AG317">
            <v>119</v>
          </cell>
          <cell r="AH317" t="str">
            <v>確定</v>
          </cell>
          <cell r="AI317">
            <v>0</v>
          </cell>
          <cell r="AJ317" t="str">
            <v>中止</v>
          </cell>
          <cell r="AK317">
            <v>6</v>
          </cell>
          <cell r="AL317" t="str">
            <v>A～F(間仕切なし)</v>
          </cell>
          <cell r="AM317">
            <v>10</v>
          </cell>
          <cell r="AN317">
            <v>9</v>
          </cell>
          <cell r="AO317">
            <v>10</v>
          </cell>
          <cell r="AP317">
            <v>7</v>
          </cell>
          <cell r="AQ317">
            <v>9</v>
          </cell>
          <cell r="AR317">
            <v>6</v>
          </cell>
          <cell r="AS317">
            <v>0</v>
          </cell>
          <cell r="AT317">
            <v>0</v>
          </cell>
          <cell r="AU317">
            <v>0</v>
          </cell>
          <cell r="AV317">
            <v>0</v>
          </cell>
          <cell r="AW317">
            <v>51</v>
          </cell>
          <cell r="AX317">
            <v>1</v>
          </cell>
          <cell r="AY317">
            <v>1</v>
          </cell>
          <cell r="AZ317">
            <v>1</v>
          </cell>
          <cell r="BA317" t="str">
            <v>オ－ナ－</v>
          </cell>
          <cell r="BB317" t="str">
            <v>オ－ナ－</v>
          </cell>
          <cell r="BC317" t="str">
            <v>東京ガス</v>
          </cell>
          <cell r="BD317" t="str">
            <v>なし</v>
          </cell>
          <cell r="BE317" t="str">
            <v>なし</v>
          </cell>
          <cell r="BF317" t="str">
            <v>既存</v>
          </cell>
          <cell r="BG317">
            <v>0</v>
          </cell>
          <cell r="BH317" t="str">
            <v>有限会社　三益興業</v>
          </cell>
          <cell r="BI317" t="str">
            <v>山崎</v>
          </cell>
          <cell r="BJ317" t="str">
            <v>03-3387-2223</v>
          </cell>
          <cell r="BK317" t="str">
            <v>有限会社　信栄総業</v>
          </cell>
          <cell r="BL317" t="str">
            <v>代表取締役</v>
          </cell>
          <cell r="BM317" t="str">
            <v>高木鳳学</v>
          </cell>
          <cell r="BN317" t="str">
            <v>164-0001</v>
          </cell>
          <cell r="BO317" t="str">
            <v>東京都中野区中野5丁目60番7号</v>
          </cell>
          <cell r="BP317" t="str">
            <v>03-3387-1796</v>
          </cell>
          <cell r="BQ317">
            <v>0</v>
          </cell>
          <cell r="BR317" t="str">
            <v>(株)浜商不動産</v>
          </cell>
          <cell r="BS317" t="str">
            <v>谷崎文則</v>
          </cell>
          <cell r="BT317" t="str">
            <v>03-3331-5311</v>
          </cell>
          <cell r="BU317">
            <v>754</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row>
        <row r="318">
          <cell r="A318">
            <v>319</v>
          </cell>
          <cell r="B318" t="str">
            <v>確定</v>
          </cell>
          <cell r="C318" t="str">
            <v>新規</v>
          </cell>
          <cell r="D318" t="str">
            <v>和民</v>
          </cell>
          <cell r="E318" t="str">
            <v>我孫子</v>
          </cell>
          <cell r="F318" t="str">
            <v>確定</v>
          </cell>
          <cell r="G318" t="str">
            <v>佐藤</v>
          </cell>
          <cell r="H318" t="str">
            <v>10月30日</v>
          </cell>
          <cell r="I318" t="str">
            <v>確定</v>
          </cell>
          <cell r="J318" t="str">
            <v>10月 24日</v>
          </cell>
          <cell r="K318">
            <v>0.625</v>
          </cell>
          <cell r="L318">
            <v>0</v>
          </cell>
          <cell r="M318">
            <v>0</v>
          </cell>
          <cell r="N318" t="str">
            <v>270-1151</v>
          </cell>
          <cell r="O318" t="str">
            <v>千葉県我孫子市本町２丁目2番３</v>
          </cell>
          <cell r="P318" t="str">
            <v>確定</v>
          </cell>
          <cell r="Q318" t="str">
            <v>我孫子駅前海野ビル3階</v>
          </cell>
          <cell r="R318" t="str">
            <v>確定</v>
          </cell>
          <cell r="S318" t="str">
            <v>JR常盤線</v>
          </cell>
          <cell r="T318" t="str">
            <v>我孫子</v>
          </cell>
          <cell r="U318">
            <v>1</v>
          </cell>
          <cell r="V318">
            <v>92</v>
          </cell>
          <cell r="W318" t="str">
            <v>確定</v>
          </cell>
          <cell r="X318">
            <v>1</v>
          </cell>
          <cell r="Y318" t="str">
            <v>年中無休</v>
          </cell>
          <cell r="Z318" t="str">
            <v>17:00～翌日3:00　金土曜及び祝祭日の前日は5:00迄</v>
          </cell>
          <cell r="AA318" t="str">
            <v>04-7181-7833</v>
          </cell>
          <cell r="AB318" t="str">
            <v>04-7181-7834</v>
          </cell>
          <cell r="AC318" t="str">
            <v>04-7182-8115</v>
          </cell>
          <cell r="AD318">
            <v>12100</v>
          </cell>
          <cell r="AE318" t="str">
            <v>海野　実</v>
          </cell>
          <cell r="AF318">
            <v>92</v>
          </cell>
          <cell r="AG318">
            <v>156</v>
          </cell>
          <cell r="AH318" t="str">
            <v>確定</v>
          </cell>
          <cell r="AI318">
            <v>0</v>
          </cell>
          <cell r="AJ318" t="str">
            <v>中止</v>
          </cell>
          <cell r="AK318">
            <v>3</v>
          </cell>
          <cell r="AL318" t="str">
            <v>A+B+C</v>
          </cell>
          <cell r="AM318">
            <v>12</v>
          </cell>
          <cell r="AN318">
            <v>12</v>
          </cell>
          <cell r="AO318">
            <v>25</v>
          </cell>
          <cell r="AP318">
            <v>0</v>
          </cell>
          <cell r="AQ318">
            <v>0</v>
          </cell>
          <cell r="AR318">
            <v>0</v>
          </cell>
          <cell r="AS318">
            <v>0</v>
          </cell>
          <cell r="AT318">
            <v>0</v>
          </cell>
          <cell r="AU318">
            <v>0</v>
          </cell>
          <cell r="AV318">
            <v>0</v>
          </cell>
          <cell r="AW318">
            <v>49</v>
          </cell>
          <cell r="AX318">
            <v>1</v>
          </cell>
          <cell r="AY318">
            <v>1</v>
          </cell>
          <cell r="AZ318">
            <v>1</v>
          </cell>
          <cell r="BA318">
            <v>0</v>
          </cell>
          <cell r="BB318">
            <v>0</v>
          </cell>
          <cell r="BC318">
            <v>0</v>
          </cell>
          <cell r="BD318">
            <v>0</v>
          </cell>
          <cell r="BE318">
            <v>0</v>
          </cell>
          <cell r="BF318" t="str">
            <v>既存</v>
          </cell>
          <cell r="BG318">
            <v>0</v>
          </cell>
          <cell r="BH318" t="str">
            <v>藤和不動産流通ｻｰﾋﾞｽ(株)</v>
          </cell>
          <cell r="BI318" t="str">
            <v>松永</v>
          </cell>
          <cell r="BJ318" t="str">
            <v>03-5475-0467</v>
          </cell>
          <cell r="BK318" t="str">
            <v>海野　実</v>
          </cell>
          <cell r="BL318">
            <v>0</v>
          </cell>
          <cell r="BM318" t="str">
            <v>海野　実</v>
          </cell>
          <cell r="BN318" t="str">
            <v>270-1361</v>
          </cell>
          <cell r="BO318" t="str">
            <v>千葉県印西市発作924</v>
          </cell>
          <cell r="BP318" t="str">
            <v>0476-42-6194</v>
          </cell>
          <cell r="BQ318" t="str">
            <v>0476-42-8374</v>
          </cell>
          <cell r="BR318" t="str">
            <v>株式会社アレイ</v>
          </cell>
          <cell r="BS318" t="str">
            <v>瀧口</v>
          </cell>
          <cell r="BT318" t="str">
            <v>03-3834-7575</v>
          </cell>
          <cell r="BU318">
            <v>828</v>
          </cell>
        </row>
        <row r="319">
          <cell r="A319">
            <v>320</v>
          </cell>
          <cell r="B319" t="str">
            <v>確定</v>
          </cell>
          <cell r="C319" t="str">
            <v>新規</v>
          </cell>
          <cell r="D319" t="str">
            <v>和民</v>
          </cell>
          <cell r="E319" t="str">
            <v>西川口東口</v>
          </cell>
          <cell r="F319" t="str">
            <v>確定</v>
          </cell>
          <cell r="G319" t="str">
            <v>松浦</v>
          </cell>
          <cell r="H319" t="str">
            <v>12月9日</v>
          </cell>
          <cell r="I319" t="str">
            <v>確定</v>
          </cell>
          <cell r="J319" t="str">
            <v>12月3日</v>
          </cell>
          <cell r="K319">
            <v>0.625</v>
          </cell>
          <cell r="L319">
            <v>0</v>
          </cell>
          <cell r="M319">
            <v>0</v>
          </cell>
          <cell r="N319" t="str">
            <v>332-0033</v>
          </cell>
          <cell r="O319" t="str">
            <v>埼玉県川口市並木2丁目1番地6号</v>
          </cell>
          <cell r="P319" t="str">
            <v>確定</v>
          </cell>
          <cell r="Q319" t="str">
            <v>小澤ビル　2・3階</v>
          </cell>
          <cell r="R319" t="str">
            <v>確定</v>
          </cell>
          <cell r="S319" t="str">
            <v>京浜東北線</v>
          </cell>
          <cell r="T319" t="str">
            <v>西川口</v>
          </cell>
          <cell r="U319">
            <v>1</v>
          </cell>
          <cell r="V319">
            <v>83.2</v>
          </cell>
          <cell r="W319" t="str">
            <v>確定</v>
          </cell>
          <cell r="X319">
            <v>2</v>
          </cell>
          <cell r="Y319" t="str">
            <v>年中無休</v>
          </cell>
          <cell r="Z319" t="str">
            <v>17:00～翌日3:00　金土曜及び祝祭日の前日は5:00迄</v>
          </cell>
          <cell r="AA319" t="str">
            <v>048-250-2117</v>
          </cell>
          <cell r="AB319" t="str">
            <v>048-250-2118</v>
          </cell>
          <cell r="AC319" t="str">
            <v>048-254-4855</v>
          </cell>
          <cell r="AD319">
            <v>13300</v>
          </cell>
          <cell r="AE319" t="str">
            <v>小澤きみ</v>
          </cell>
          <cell r="AF319">
            <v>85</v>
          </cell>
          <cell r="AG319">
            <v>158</v>
          </cell>
          <cell r="AH319" t="str">
            <v>確定</v>
          </cell>
          <cell r="AI319">
            <v>0</v>
          </cell>
          <cell r="AJ319" t="str">
            <v>中止</v>
          </cell>
          <cell r="AK319">
            <v>3</v>
          </cell>
          <cell r="AL319" t="str">
            <v>B+C</v>
          </cell>
          <cell r="AM319">
            <v>12</v>
          </cell>
          <cell r="AN319">
            <v>12</v>
          </cell>
          <cell r="AO319">
            <v>11</v>
          </cell>
          <cell r="AP319">
            <v>0</v>
          </cell>
          <cell r="AQ319">
            <v>0</v>
          </cell>
          <cell r="AR319">
            <v>0</v>
          </cell>
          <cell r="AS319">
            <v>0</v>
          </cell>
          <cell r="AT319">
            <v>0</v>
          </cell>
          <cell r="AU319">
            <v>0</v>
          </cell>
          <cell r="AV319">
            <v>0</v>
          </cell>
          <cell r="AW319">
            <v>23</v>
          </cell>
          <cell r="AX319">
            <v>2</v>
          </cell>
          <cell r="AY319">
            <v>2</v>
          </cell>
          <cell r="AZ319">
            <v>1</v>
          </cell>
          <cell r="BA319" t="str">
            <v>オ－ナ－</v>
          </cell>
          <cell r="BB319" t="str">
            <v>オ－ナ－</v>
          </cell>
          <cell r="BC319" t="str">
            <v>東京ガス</v>
          </cell>
          <cell r="BD319" t="str">
            <v>なし</v>
          </cell>
          <cell r="BE319" t="str">
            <v>なし</v>
          </cell>
          <cell r="BF319" t="str">
            <v>既存</v>
          </cell>
          <cell r="BG319">
            <v>0</v>
          </cell>
          <cell r="BH319" t="str">
            <v>なし</v>
          </cell>
          <cell r="BI319" t="str">
            <v>なし</v>
          </cell>
          <cell r="BJ319" t="str">
            <v>なし</v>
          </cell>
          <cell r="BK319" t="str">
            <v>小澤きみ</v>
          </cell>
          <cell r="BL319">
            <v>0</v>
          </cell>
          <cell r="BM319" t="str">
            <v>小澤きみ</v>
          </cell>
          <cell r="BN319" t="str">
            <v>333-0857</v>
          </cell>
          <cell r="BO319" t="str">
            <v>埼玉県川口市大字小谷場94番地</v>
          </cell>
          <cell r="BP319" t="str">
            <v>048-265-0625</v>
          </cell>
          <cell r="BQ319" t="str">
            <v>TELに同じ</v>
          </cell>
          <cell r="BR319" t="str">
            <v>FTO建設企画事務所</v>
          </cell>
          <cell r="BS319" t="str">
            <v>谷山英男</v>
          </cell>
          <cell r="BT319" t="str">
            <v>048-544-5025</v>
          </cell>
          <cell r="BU319">
            <v>1000</v>
          </cell>
          <cell r="BV319">
            <v>0</v>
          </cell>
        </row>
        <row r="320">
          <cell r="A320">
            <v>321</v>
          </cell>
          <cell r="B320" t="str">
            <v>確定</v>
          </cell>
          <cell r="C320" t="str">
            <v>新規</v>
          </cell>
          <cell r="D320" t="str">
            <v>ゴハン</v>
          </cell>
          <cell r="E320" t="str">
            <v>池袋東口</v>
          </cell>
          <cell r="F320" t="str">
            <v>確定</v>
          </cell>
          <cell r="G320" t="str">
            <v>松浦</v>
          </cell>
          <cell r="H320" t="str">
            <v>11月28日</v>
          </cell>
          <cell r="I320" t="str">
            <v>確定</v>
          </cell>
          <cell r="J320" t="str">
            <v>11月19日</v>
          </cell>
          <cell r="K320">
            <v>0.625</v>
          </cell>
          <cell r="L320">
            <v>0</v>
          </cell>
          <cell r="M320">
            <v>0</v>
          </cell>
          <cell r="N320" t="str">
            <v>170-0013</v>
          </cell>
          <cell r="O320" t="str">
            <v>東京都豊島区東池袋1-4-7</v>
          </cell>
          <cell r="P320" t="str">
            <v>確定</v>
          </cell>
          <cell r="Q320" t="str">
            <v>三経ビル33　　5階</v>
          </cell>
          <cell r="R320" t="str">
            <v>確定</v>
          </cell>
          <cell r="S320" t="str">
            <v>JR山手線</v>
          </cell>
          <cell r="T320" t="str">
            <v>池袋</v>
          </cell>
          <cell r="U320">
            <v>2</v>
          </cell>
          <cell r="V320">
            <v>89.43</v>
          </cell>
          <cell r="W320" t="str">
            <v>確定</v>
          </cell>
          <cell r="X320">
            <v>1</v>
          </cell>
          <cell r="Y320" t="str">
            <v>年中無休</v>
          </cell>
          <cell r="Z320" t="str">
            <v>17:00～翌日3:00　</v>
          </cell>
          <cell r="AA320" t="str">
            <v>03-5911-5975</v>
          </cell>
          <cell r="AB320" t="str">
            <v>03-5911-5976</v>
          </cell>
          <cell r="AC320" t="str">
            <v>なし</v>
          </cell>
          <cell r="AD320">
            <v>18500</v>
          </cell>
          <cell r="AE320" t="str">
            <v>都築　康治</v>
          </cell>
          <cell r="AF320">
            <v>73.12</v>
          </cell>
          <cell r="AG320">
            <v>112</v>
          </cell>
          <cell r="AH320" t="str">
            <v>確定</v>
          </cell>
          <cell r="AI320">
            <v>0</v>
          </cell>
          <cell r="AJ320" t="str">
            <v>中止</v>
          </cell>
          <cell r="AK320">
            <v>1</v>
          </cell>
          <cell r="AL320" t="str">
            <v>なし</v>
          </cell>
          <cell r="AM320">
            <v>16</v>
          </cell>
          <cell r="AN320">
            <v>0</v>
          </cell>
          <cell r="AO320">
            <v>0</v>
          </cell>
          <cell r="AP320">
            <v>0</v>
          </cell>
          <cell r="AQ320">
            <v>0</v>
          </cell>
          <cell r="AR320">
            <v>0</v>
          </cell>
          <cell r="AS320">
            <v>0</v>
          </cell>
          <cell r="AT320">
            <v>0</v>
          </cell>
          <cell r="AU320">
            <v>0</v>
          </cell>
          <cell r="AV320">
            <v>0</v>
          </cell>
          <cell r="AW320">
            <v>44</v>
          </cell>
          <cell r="AX320">
            <v>1</v>
          </cell>
          <cell r="AY320">
            <v>1</v>
          </cell>
          <cell r="AZ320">
            <v>1</v>
          </cell>
          <cell r="BA320" t="str">
            <v>オ－ナ－</v>
          </cell>
          <cell r="BB320" t="str">
            <v>オ－ナ－</v>
          </cell>
          <cell r="BC320" t="str">
            <v>東京ガス</v>
          </cell>
          <cell r="BD320" t="str">
            <v>なし</v>
          </cell>
          <cell r="BE320" t="str">
            <v>なし</v>
          </cell>
          <cell r="BF320" t="str">
            <v>既存</v>
          </cell>
          <cell r="BG320">
            <v>0</v>
          </cell>
          <cell r="BH320" t="str">
            <v>三山不動産</v>
          </cell>
          <cell r="BI320" t="str">
            <v>長谷部</v>
          </cell>
          <cell r="BJ320" t="str">
            <v>03-3361-5316</v>
          </cell>
          <cell r="BK320" t="str">
            <v>都築　康治</v>
          </cell>
          <cell r="BL320">
            <v>0</v>
          </cell>
          <cell r="BM320">
            <v>0</v>
          </cell>
          <cell r="BN320" t="str">
            <v>132-0031</v>
          </cell>
          <cell r="BO320" t="str">
            <v>東京都江戸川区松島3丁目40番1号</v>
          </cell>
          <cell r="BP320">
            <v>0</v>
          </cell>
          <cell r="BQ320">
            <v>0</v>
          </cell>
          <cell r="BR320">
            <v>0</v>
          </cell>
          <cell r="BS320">
            <v>0</v>
          </cell>
          <cell r="BT320">
            <v>0</v>
          </cell>
          <cell r="BU320">
            <v>0</v>
          </cell>
          <cell r="BV320">
            <v>0</v>
          </cell>
        </row>
        <row r="321">
          <cell r="A321">
            <v>322</v>
          </cell>
          <cell r="B321" t="str">
            <v>確定</v>
          </cell>
          <cell r="C321" t="str">
            <v>改装</v>
          </cell>
          <cell r="D321" t="str">
            <v>ゴハン</v>
          </cell>
          <cell r="E321" t="str">
            <v>町田</v>
          </cell>
          <cell r="F321" t="str">
            <v>確定</v>
          </cell>
          <cell r="G321">
            <v>0</v>
          </cell>
          <cell r="H321" t="str">
            <v>10月23日</v>
          </cell>
          <cell r="I321" t="str">
            <v>確定</v>
          </cell>
          <cell r="J321">
            <v>0</v>
          </cell>
          <cell r="K321">
            <v>0.625</v>
          </cell>
          <cell r="L321">
            <v>0</v>
          </cell>
          <cell r="M321">
            <v>0</v>
          </cell>
          <cell r="N321" t="str">
            <v>194-0013</v>
          </cell>
          <cell r="O321" t="str">
            <v>東京都町田市原町田6-9-18</v>
          </cell>
          <cell r="P321" t="str">
            <v>確定</v>
          </cell>
          <cell r="Q321" t="str">
            <v>TNスクエア　３階</v>
          </cell>
          <cell r="R321" t="str">
            <v>確定</v>
          </cell>
          <cell r="S321" t="str">
            <v>JR横浜線</v>
          </cell>
          <cell r="T321" t="str">
            <v>町田</v>
          </cell>
          <cell r="U321">
            <v>1</v>
          </cell>
          <cell r="V321">
            <v>0</v>
          </cell>
          <cell r="W321">
            <v>0</v>
          </cell>
          <cell r="X321">
            <v>1</v>
          </cell>
          <cell r="Y321" t="str">
            <v>年中無休</v>
          </cell>
          <cell r="Z321" t="str">
            <v>17:00～翌日3:00　</v>
          </cell>
          <cell r="AA321" t="str">
            <v>042-710-1151</v>
          </cell>
          <cell r="AB321" t="str">
            <v>042-710-1152</v>
          </cell>
          <cell r="AC321" t="str">
            <v>なし</v>
          </cell>
          <cell r="AD321">
            <v>0</v>
          </cell>
          <cell r="AE321">
            <v>0</v>
          </cell>
          <cell r="AF321">
            <v>0</v>
          </cell>
          <cell r="AG321">
            <v>166</v>
          </cell>
          <cell r="AH321" t="str">
            <v>確定</v>
          </cell>
          <cell r="AI321">
            <v>0</v>
          </cell>
          <cell r="AJ321" t="str">
            <v>なし</v>
          </cell>
          <cell r="AK321">
            <v>3</v>
          </cell>
          <cell r="AL321">
            <v>0</v>
          </cell>
          <cell r="AM321">
            <v>0</v>
          </cell>
          <cell r="AN321">
            <v>0</v>
          </cell>
          <cell r="AO321">
            <v>0</v>
          </cell>
          <cell r="AP321">
            <v>0</v>
          </cell>
          <cell r="AQ321">
            <v>0</v>
          </cell>
          <cell r="AR321">
            <v>0</v>
          </cell>
          <cell r="AS321">
            <v>0</v>
          </cell>
          <cell r="AT321">
            <v>0</v>
          </cell>
          <cell r="AU321">
            <v>0</v>
          </cell>
          <cell r="AV321">
            <v>0</v>
          </cell>
          <cell r="AW321">
            <v>38</v>
          </cell>
          <cell r="AX321">
            <v>0</v>
          </cell>
          <cell r="AY321">
            <v>0</v>
          </cell>
          <cell r="AZ321">
            <v>0</v>
          </cell>
          <cell r="BA321">
            <v>0</v>
          </cell>
          <cell r="BB321">
            <v>0</v>
          </cell>
          <cell r="BC321">
            <v>0</v>
          </cell>
          <cell r="BD321">
            <v>0</v>
          </cell>
          <cell r="BE321">
            <v>0</v>
          </cell>
          <cell r="BF321" t="str">
            <v>既存</v>
          </cell>
          <cell r="BG321">
            <v>0</v>
          </cell>
          <cell r="BH321" t="str">
            <v>NKスクエア</v>
          </cell>
          <cell r="BI321" t="str">
            <v>南部</v>
          </cell>
          <cell r="BJ321" t="str">
            <v>042-727-2010</v>
          </cell>
          <cell r="BK321">
            <v>0</v>
          </cell>
          <cell r="BL321">
            <v>0</v>
          </cell>
          <cell r="BM321">
            <v>0</v>
          </cell>
          <cell r="BN321">
            <v>0</v>
          </cell>
          <cell r="BO321">
            <v>0</v>
          </cell>
          <cell r="BP321">
            <v>0</v>
          </cell>
          <cell r="BQ321">
            <v>0</v>
          </cell>
          <cell r="BR321">
            <v>0</v>
          </cell>
          <cell r="BS321">
            <v>0</v>
          </cell>
          <cell r="BT321">
            <v>0</v>
          </cell>
          <cell r="BU321">
            <v>0</v>
          </cell>
          <cell r="BV321" t="str">
            <v>南部090-1701-9472</v>
          </cell>
        </row>
        <row r="322">
          <cell r="A322">
            <v>323</v>
          </cell>
          <cell r="B322" t="str">
            <v>確定</v>
          </cell>
          <cell r="C322" t="str">
            <v>新規</v>
          </cell>
          <cell r="D322" t="str">
            <v>和民</v>
          </cell>
          <cell r="E322" t="str">
            <v>JR両国駅前</v>
          </cell>
          <cell r="F322" t="str">
            <v>確定</v>
          </cell>
          <cell r="G322" t="str">
            <v>村田</v>
          </cell>
          <cell r="H322" t="str">
            <v>12月9日</v>
          </cell>
          <cell r="I322" t="str">
            <v>確定</v>
          </cell>
          <cell r="J322" t="str">
            <v>12月3日</v>
          </cell>
          <cell r="K322">
            <v>0.625</v>
          </cell>
          <cell r="L322">
            <v>0</v>
          </cell>
          <cell r="M322">
            <v>0</v>
          </cell>
          <cell r="N322" t="str">
            <v>130-0026</v>
          </cell>
          <cell r="O322" t="str">
            <v>東京都墨田区両国3－26－5</v>
          </cell>
          <cell r="P322" t="str">
            <v>確定</v>
          </cell>
          <cell r="Q322" t="str">
            <v>両国ビルデｲング　6階</v>
          </cell>
          <cell r="R322" t="str">
            <v>確定</v>
          </cell>
          <cell r="S322" t="str">
            <v>JR総武線</v>
          </cell>
          <cell r="T322" t="str">
            <v>両国</v>
          </cell>
          <cell r="U322">
            <v>0.5</v>
          </cell>
          <cell r="V322">
            <v>52.39</v>
          </cell>
          <cell r="W322" t="str">
            <v>確定</v>
          </cell>
          <cell r="X322">
            <v>1</v>
          </cell>
          <cell r="Y322" t="str">
            <v>年中無休</v>
          </cell>
          <cell r="Z322" t="str">
            <v>17:00～翌日3:00　金土曜及び祝祭日の前日は5:00迄</v>
          </cell>
          <cell r="AA322" t="str">
            <v>03-5638-1266</v>
          </cell>
          <cell r="AB322" t="str">
            <v>03-5638-1267</v>
          </cell>
          <cell r="AC322" t="str">
            <v>03-5600-0227</v>
          </cell>
          <cell r="AD322">
            <v>10500</v>
          </cell>
          <cell r="AE322" t="str">
            <v>日本ハｳｽﾞイング株式会社</v>
          </cell>
          <cell r="AF322">
            <v>51.9</v>
          </cell>
          <cell r="AG322">
            <v>80</v>
          </cell>
          <cell r="AH322" t="str">
            <v>確定</v>
          </cell>
          <cell r="AI322">
            <v>0</v>
          </cell>
          <cell r="AJ322" t="str">
            <v>中止</v>
          </cell>
          <cell r="AK322">
            <v>2</v>
          </cell>
          <cell r="AL322" t="str">
            <v>A+B</v>
          </cell>
          <cell r="AM322">
            <v>16</v>
          </cell>
          <cell r="AN322">
            <v>14</v>
          </cell>
          <cell r="AO322">
            <v>0</v>
          </cell>
          <cell r="AP322">
            <v>0</v>
          </cell>
          <cell r="AQ322">
            <v>0</v>
          </cell>
          <cell r="AR322">
            <v>0</v>
          </cell>
          <cell r="AS322">
            <v>0</v>
          </cell>
          <cell r="AT322">
            <v>0</v>
          </cell>
          <cell r="AU322">
            <v>0</v>
          </cell>
          <cell r="AV322">
            <v>0</v>
          </cell>
          <cell r="AW322">
            <v>30</v>
          </cell>
          <cell r="AX322">
            <v>1</v>
          </cell>
          <cell r="AY322">
            <v>1</v>
          </cell>
          <cell r="AZ322">
            <v>1</v>
          </cell>
          <cell r="BA322" t="str">
            <v>オ－ナ－</v>
          </cell>
          <cell r="BB322" t="str">
            <v>オ－ナ－</v>
          </cell>
          <cell r="BC322" t="str">
            <v>東京ガス</v>
          </cell>
          <cell r="BD322" t="str">
            <v>なし</v>
          </cell>
          <cell r="BE322" t="str">
            <v>なし</v>
          </cell>
          <cell r="BF322" t="str">
            <v>既存</v>
          </cell>
          <cell r="BG322">
            <v>0</v>
          </cell>
          <cell r="BH322" t="str">
            <v>オーナー</v>
          </cell>
          <cell r="BI322">
            <v>0</v>
          </cell>
          <cell r="BJ322">
            <v>0</v>
          </cell>
          <cell r="BK322" t="str">
            <v>日本ハウズイング(株)</v>
          </cell>
          <cell r="BL322">
            <v>0</v>
          </cell>
          <cell r="BM322" t="str">
            <v>北嶋秀樹</v>
          </cell>
          <cell r="BN322" t="str">
            <v>160-8410</v>
          </cell>
          <cell r="BO322" t="str">
            <v>東京都新宿区新宿一丁目8番5号</v>
          </cell>
          <cell r="BP322" t="str">
            <v>03-3341-3592</v>
          </cell>
          <cell r="BQ322" t="str">
            <v>03-3356-3627</v>
          </cell>
          <cell r="BR322" t="str">
            <v>(株)ビルズ</v>
          </cell>
          <cell r="BS322" t="str">
            <v>高橋栄司</v>
          </cell>
          <cell r="BT322" t="str">
            <v>03-5333-5641</v>
          </cell>
          <cell r="BU322">
            <v>655</v>
          </cell>
          <cell r="BV322">
            <v>0</v>
          </cell>
        </row>
        <row r="323">
          <cell r="A323">
            <v>324</v>
          </cell>
          <cell r="B323" t="str">
            <v>確定</v>
          </cell>
          <cell r="C323" t="str">
            <v>新規</v>
          </cell>
          <cell r="D323" t="str">
            <v>和民</v>
          </cell>
          <cell r="E323" t="str">
            <v>石神井公園</v>
          </cell>
          <cell r="F323" t="str">
            <v>確定</v>
          </cell>
          <cell r="G323" t="str">
            <v>村田</v>
          </cell>
          <cell r="H323" t="str">
            <v>12月26日</v>
          </cell>
          <cell r="I323" t="str">
            <v>確定</v>
          </cell>
          <cell r="J323" t="str">
            <v>12月20日</v>
          </cell>
          <cell r="K323">
            <v>0.625</v>
          </cell>
          <cell r="L323">
            <v>0</v>
          </cell>
          <cell r="M323">
            <v>0</v>
          </cell>
          <cell r="N323" t="str">
            <v>177-0041</v>
          </cell>
          <cell r="O323" t="str">
            <v>東京都練馬区石神井町3-25-1</v>
          </cell>
          <cell r="P323" t="str">
            <v>確定</v>
          </cell>
          <cell r="Q323" t="str">
            <v>きくやビル2･3階</v>
          </cell>
          <cell r="R323" t="str">
            <v>確定</v>
          </cell>
          <cell r="S323" t="str">
            <v>西武池袋線</v>
          </cell>
          <cell r="T323" t="str">
            <v>石神井公園</v>
          </cell>
          <cell r="U323">
            <v>1</v>
          </cell>
          <cell r="V323">
            <v>70.86</v>
          </cell>
          <cell r="W323" t="str">
            <v>確定</v>
          </cell>
          <cell r="X323">
            <v>2</v>
          </cell>
          <cell r="Y323" t="str">
            <v>年中無休</v>
          </cell>
          <cell r="Z323" t="str">
            <v>17:00～翌日3:00　金土曜及び祝祭日の前日は5:00迄</v>
          </cell>
          <cell r="AA323" t="str">
            <v>03-5910-7357</v>
          </cell>
          <cell r="AB323" t="str">
            <v>03-5910-7358</v>
          </cell>
          <cell r="AC323" t="str">
            <v>03-3997-3581</v>
          </cell>
          <cell r="AD323">
            <v>12000</v>
          </cell>
          <cell r="AE323" t="str">
            <v>株式会社きくや</v>
          </cell>
          <cell r="AF323">
            <v>70.650000000000006</v>
          </cell>
          <cell r="AG323">
            <v>120</v>
          </cell>
          <cell r="AH323" t="str">
            <v>確定</v>
          </cell>
          <cell r="AI323">
            <v>0</v>
          </cell>
          <cell r="AJ323" t="str">
            <v>中止</v>
          </cell>
          <cell r="AK323">
            <v>2</v>
          </cell>
          <cell r="AL323" t="str">
            <v>A+B</v>
          </cell>
          <cell r="AM323">
            <v>16</v>
          </cell>
          <cell r="AN323">
            <v>16</v>
          </cell>
          <cell r="AO323">
            <v>0</v>
          </cell>
          <cell r="AP323">
            <v>0</v>
          </cell>
          <cell r="AQ323">
            <v>0</v>
          </cell>
          <cell r="AR323">
            <v>0</v>
          </cell>
          <cell r="AS323">
            <v>0</v>
          </cell>
          <cell r="AT323">
            <v>0</v>
          </cell>
          <cell r="AU323">
            <v>0</v>
          </cell>
          <cell r="AV323">
            <v>0</v>
          </cell>
          <cell r="AW323">
            <v>32</v>
          </cell>
          <cell r="AX323">
            <v>2</v>
          </cell>
          <cell r="AY323">
            <v>2</v>
          </cell>
          <cell r="AZ323">
            <v>1</v>
          </cell>
          <cell r="BA323" t="str">
            <v>未定</v>
          </cell>
          <cell r="BB323" t="str">
            <v>未定</v>
          </cell>
          <cell r="BC323" t="str">
            <v>未定</v>
          </cell>
          <cell r="BD323" t="str">
            <v>あり</v>
          </cell>
          <cell r="BE323" t="str">
            <v>なし</v>
          </cell>
          <cell r="BF323" t="str">
            <v>既存</v>
          </cell>
          <cell r="BG323">
            <v>0</v>
          </cell>
          <cell r="BH323" t="str">
            <v>なし</v>
          </cell>
          <cell r="BI323" t="str">
            <v>なし</v>
          </cell>
          <cell r="BJ323" t="str">
            <v>なし</v>
          </cell>
          <cell r="BK323" t="str">
            <v>株式会社きくや</v>
          </cell>
          <cell r="BL323" t="str">
            <v>代表取締役</v>
          </cell>
          <cell r="BM323" t="str">
            <v>下司　鍛</v>
          </cell>
          <cell r="BN323" t="str">
            <v>115-0045</v>
          </cell>
          <cell r="BO323" t="str">
            <v>東京都北区赤羽2-10-2</v>
          </cell>
          <cell r="BP323" t="str">
            <v>03-3901-3965</v>
          </cell>
          <cell r="BQ323" t="str">
            <v>03-3901-3968</v>
          </cell>
          <cell r="BR323" t="str">
            <v>(株)クリオ開発</v>
          </cell>
          <cell r="BS323" t="str">
            <v>一枚田誓治</v>
          </cell>
          <cell r="BT323" t="str">
            <v>03-5999-1414</v>
          </cell>
          <cell r="BU323">
            <v>745</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row>
        <row r="324">
          <cell r="A324">
            <v>325</v>
          </cell>
          <cell r="B324" t="str">
            <v>確定</v>
          </cell>
          <cell r="C324" t="str">
            <v>新規</v>
          </cell>
          <cell r="D324" t="str">
            <v>ゴハン</v>
          </cell>
          <cell r="E324" t="str">
            <v>赤坂見附</v>
          </cell>
          <cell r="F324" t="str">
            <v>確定</v>
          </cell>
          <cell r="G324" t="str">
            <v>坂本</v>
          </cell>
          <cell r="H324" t="str">
            <v>12月12日</v>
          </cell>
          <cell r="I324" t="str">
            <v>確定</v>
          </cell>
          <cell r="J324" t="str">
            <v>12月3日</v>
          </cell>
          <cell r="K324">
            <v>0.625</v>
          </cell>
          <cell r="L324">
            <v>0</v>
          </cell>
          <cell r="M324">
            <v>0</v>
          </cell>
          <cell r="N324" t="str">
            <v>107-0052</v>
          </cell>
          <cell r="O324" t="str">
            <v>東京都港区赤坂3丁目10番3号</v>
          </cell>
          <cell r="P324" t="str">
            <v>確定</v>
          </cell>
          <cell r="Q324" t="str">
            <v>黛ビル　3階</v>
          </cell>
          <cell r="R324" t="str">
            <v>確定</v>
          </cell>
          <cell r="S324" t="str">
            <v>営団丸ﾉ内線</v>
          </cell>
          <cell r="T324" t="str">
            <v>赤坂見附</v>
          </cell>
          <cell r="U324">
            <v>2</v>
          </cell>
          <cell r="V324">
            <v>65.680000000000007</v>
          </cell>
          <cell r="W324" t="str">
            <v>確定</v>
          </cell>
          <cell r="X324">
            <v>1</v>
          </cell>
          <cell r="Y324" t="str">
            <v>年中無休</v>
          </cell>
          <cell r="Z324" t="str">
            <v>17:00～翌日3:00　日曜・祝祭日は0:00迄</v>
          </cell>
          <cell r="AA324" t="str">
            <v>03-3568-4631</v>
          </cell>
          <cell r="AB324" t="str">
            <v>03-3568-4632</v>
          </cell>
          <cell r="AC324" t="str">
            <v>なし</v>
          </cell>
          <cell r="AD324">
            <v>12500</v>
          </cell>
          <cell r="AE324" t="str">
            <v>財団法人黛民族舞踊文化財団</v>
          </cell>
          <cell r="AF324">
            <v>63</v>
          </cell>
          <cell r="AG324">
            <v>107</v>
          </cell>
          <cell r="AH324" t="str">
            <v>確定</v>
          </cell>
          <cell r="AI324">
            <v>0</v>
          </cell>
          <cell r="AJ324" t="str">
            <v>中止</v>
          </cell>
          <cell r="AK324">
            <v>2</v>
          </cell>
          <cell r="AL324" t="str">
            <v>なし</v>
          </cell>
          <cell r="AM324">
            <v>11</v>
          </cell>
          <cell r="AN324">
            <v>14</v>
          </cell>
          <cell r="AO324">
            <v>0</v>
          </cell>
          <cell r="AP324">
            <v>0</v>
          </cell>
          <cell r="AQ324">
            <v>0</v>
          </cell>
          <cell r="AR324">
            <v>0</v>
          </cell>
          <cell r="AS324">
            <v>0</v>
          </cell>
          <cell r="AT324">
            <v>0</v>
          </cell>
          <cell r="AU324">
            <v>0</v>
          </cell>
          <cell r="AV324">
            <v>0</v>
          </cell>
          <cell r="AW324">
            <v>0</v>
          </cell>
          <cell r="AX324">
            <v>1</v>
          </cell>
          <cell r="AY324">
            <v>1</v>
          </cell>
          <cell r="AZ324">
            <v>1</v>
          </cell>
          <cell r="BA324" t="str">
            <v>オ－ナ－</v>
          </cell>
          <cell r="BB324" t="str">
            <v>オ－ナ－</v>
          </cell>
          <cell r="BC324" t="str">
            <v>東京ガス</v>
          </cell>
          <cell r="BD324" t="str">
            <v>なし</v>
          </cell>
          <cell r="BE324" t="str">
            <v>なし</v>
          </cell>
          <cell r="BF324" t="str">
            <v>既存</v>
          </cell>
          <cell r="BG324">
            <v>0</v>
          </cell>
          <cell r="BH324" t="str">
            <v>オーナー</v>
          </cell>
          <cell r="BI324" t="str">
            <v>橋本</v>
          </cell>
          <cell r="BJ324" t="str">
            <v>03-3583-3633</v>
          </cell>
          <cell r="BK324" t="str">
            <v>財団法人黛民族舞踊文化財団</v>
          </cell>
          <cell r="BL324" t="str">
            <v>　理事長</v>
          </cell>
          <cell r="BM324" t="str">
            <v>犬丸</v>
          </cell>
          <cell r="BN324" t="str">
            <v>107-0052</v>
          </cell>
          <cell r="BO324" t="str">
            <v>東京都港区赤坂3-10-3</v>
          </cell>
          <cell r="BP324" t="str">
            <v>03-5570-3500</v>
          </cell>
          <cell r="BQ324" t="str">
            <v>03-3505-8281</v>
          </cell>
          <cell r="BR324" t="str">
            <v>(株)住報</v>
          </cell>
          <cell r="BS324" t="str">
            <v>田村</v>
          </cell>
          <cell r="BT324" t="str">
            <v>03-3486-7755</v>
          </cell>
          <cell r="BU324">
            <v>656.8</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row>
        <row r="325">
          <cell r="A325">
            <v>325</v>
          </cell>
          <cell r="B325" t="str">
            <v>確定</v>
          </cell>
          <cell r="C325" t="str">
            <v>変更</v>
          </cell>
          <cell r="D325" t="str">
            <v>然の家</v>
          </cell>
          <cell r="E325" t="str">
            <v>赤坂見附</v>
          </cell>
          <cell r="F325" t="str">
            <v>確定</v>
          </cell>
          <cell r="G325" t="str">
            <v>　</v>
          </cell>
          <cell r="H325">
            <v>38013</v>
          </cell>
          <cell r="I325" t="str">
            <v>確定</v>
          </cell>
          <cell r="J325" t="str">
            <v>　</v>
          </cell>
          <cell r="K325" t="str">
            <v>　</v>
          </cell>
          <cell r="L325">
            <v>0</v>
          </cell>
          <cell r="M325">
            <v>0</v>
          </cell>
          <cell r="N325" t="str">
            <v>107-0052</v>
          </cell>
          <cell r="O325" t="str">
            <v>東京都港区赤坂3丁目10番3号</v>
          </cell>
          <cell r="P325" t="str">
            <v>確定</v>
          </cell>
          <cell r="Q325" t="str">
            <v>黛ビル　3階</v>
          </cell>
          <cell r="R325" t="str">
            <v>確定</v>
          </cell>
          <cell r="S325" t="str">
            <v>営団丸ﾉ内線</v>
          </cell>
          <cell r="T325" t="str">
            <v>赤坂見附</v>
          </cell>
          <cell r="U325">
            <v>2</v>
          </cell>
          <cell r="V325">
            <v>65.680000000000007</v>
          </cell>
          <cell r="W325" t="str">
            <v>確定</v>
          </cell>
          <cell r="X325">
            <v>1</v>
          </cell>
          <cell r="Y325" t="str">
            <v>年中無休</v>
          </cell>
          <cell r="Z325" t="str">
            <v>17:00～翌日2:00　日曜・祝祭日は0:00迄</v>
          </cell>
          <cell r="AA325" t="str">
            <v>03-3568-4631</v>
          </cell>
          <cell r="AB325" t="str">
            <v>03-3568-4632</v>
          </cell>
          <cell r="AC325" t="str">
            <v>なし</v>
          </cell>
          <cell r="AD325" t="str">
            <v xml:space="preserve"> </v>
          </cell>
          <cell r="AE325" t="str">
            <v>財団法人黛民族舞踊文化財団</v>
          </cell>
          <cell r="AF325">
            <v>63</v>
          </cell>
          <cell r="AG325">
            <v>107</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t="str">
            <v>オ－ナ－</v>
          </cell>
          <cell r="BB325" t="str">
            <v>オ－ナ－</v>
          </cell>
          <cell r="BC325" t="str">
            <v>東京ガス</v>
          </cell>
          <cell r="BD325" t="str">
            <v>なし</v>
          </cell>
          <cell r="BE325" t="str">
            <v>なし</v>
          </cell>
          <cell r="BF325" t="str">
            <v>既存</v>
          </cell>
          <cell r="BG325">
            <v>0</v>
          </cell>
          <cell r="BH325" t="str">
            <v>オーナー</v>
          </cell>
          <cell r="BI325" t="str">
            <v>橋本</v>
          </cell>
          <cell r="BJ325" t="str">
            <v>03-3583-3633</v>
          </cell>
          <cell r="BK325" t="str">
            <v>財団法人黛民族舞踊文化財団</v>
          </cell>
          <cell r="BL325" t="str">
            <v>　理事長</v>
          </cell>
          <cell r="BM325" t="str">
            <v>犬丸</v>
          </cell>
          <cell r="BN325" t="str">
            <v>107-0052</v>
          </cell>
          <cell r="BO325" t="str">
            <v>東京都港区赤坂3-10-3</v>
          </cell>
          <cell r="BP325" t="str">
            <v>03-5570-3500</v>
          </cell>
          <cell r="BQ325" t="str">
            <v>03-3505-8281</v>
          </cell>
          <cell r="BR325" t="str">
            <v>(株)住報</v>
          </cell>
          <cell r="BS325" t="str">
            <v>田村</v>
          </cell>
          <cell r="BT325" t="str">
            <v>03-3486-7755</v>
          </cell>
          <cell r="BU325">
            <v>656.8</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row>
        <row r="326">
          <cell r="A326">
            <v>326</v>
          </cell>
          <cell r="B326" t="str">
            <v>確定</v>
          </cell>
          <cell r="C326" t="str">
            <v>新規</v>
          </cell>
          <cell r="D326" t="str">
            <v>和民</v>
          </cell>
          <cell r="E326" t="str">
            <v>吉祥寺北口</v>
          </cell>
          <cell r="F326" t="str">
            <v>確定</v>
          </cell>
          <cell r="G326" t="str">
            <v>松浦</v>
          </cell>
          <cell r="H326" t="str">
            <v>12月19日</v>
          </cell>
          <cell r="I326" t="str">
            <v>確定</v>
          </cell>
          <cell r="J326" t="str">
            <v>12月13日</v>
          </cell>
          <cell r="K326">
            <v>0.625</v>
          </cell>
          <cell r="L326">
            <v>0</v>
          </cell>
          <cell r="M326">
            <v>0</v>
          </cell>
          <cell r="N326" t="str">
            <v>180-0004</v>
          </cell>
          <cell r="O326" t="str">
            <v>東京都武蔵野市吉祥寺本町一丁目2番7号</v>
          </cell>
          <cell r="P326" t="str">
            <v>確定</v>
          </cell>
          <cell r="Q326" t="str">
            <v>吉祥寺アルファ　3階</v>
          </cell>
          <cell r="R326" t="str">
            <v>確定</v>
          </cell>
          <cell r="S326" t="str">
            <v>ＪＲ中央線</v>
          </cell>
          <cell r="T326" t="str">
            <v>吉祥寺</v>
          </cell>
          <cell r="U326">
            <v>2</v>
          </cell>
          <cell r="V326">
            <v>80.5</v>
          </cell>
          <cell r="W326" t="str">
            <v>確定</v>
          </cell>
          <cell r="X326">
            <v>1</v>
          </cell>
          <cell r="Y326" t="str">
            <v>年中無休</v>
          </cell>
          <cell r="Z326" t="str">
            <v>17:00～翌日3:00　金土曜及び祝祭日の前日は5:00迄</v>
          </cell>
          <cell r="AA326" t="str">
            <v>0422-28-7075</v>
          </cell>
          <cell r="AB326" t="str">
            <v>0422-28-7076</v>
          </cell>
          <cell r="AC326" t="str">
            <v>0422-22-8052</v>
          </cell>
          <cell r="AD326">
            <v>15500</v>
          </cell>
          <cell r="AE326">
            <v>0</v>
          </cell>
          <cell r="AF326">
            <v>72</v>
          </cell>
          <cell r="AG326">
            <v>123</v>
          </cell>
          <cell r="AH326" t="str">
            <v>確定</v>
          </cell>
          <cell r="AI326">
            <v>0</v>
          </cell>
          <cell r="AJ326" t="str">
            <v>中止</v>
          </cell>
          <cell r="AK326">
            <v>0</v>
          </cell>
          <cell r="AL326" t="str">
            <v>なし</v>
          </cell>
          <cell r="AM326">
            <v>0</v>
          </cell>
          <cell r="AN326">
            <v>0</v>
          </cell>
          <cell r="AO326">
            <v>0</v>
          </cell>
          <cell r="AP326">
            <v>0</v>
          </cell>
          <cell r="AQ326">
            <v>0</v>
          </cell>
          <cell r="AR326">
            <v>0</v>
          </cell>
          <cell r="AS326">
            <v>0</v>
          </cell>
          <cell r="AT326">
            <v>0</v>
          </cell>
          <cell r="AU326">
            <v>0</v>
          </cell>
          <cell r="AV326">
            <v>0</v>
          </cell>
          <cell r="AW326">
            <v>71</v>
          </cell>
          <cell r="AX326">
            <v>1</v>
          </cell>
          <cell r="AY326">
            <v>1</v>
          </cell>
          <cell r="AZ326">
            <v>1</v>
          </cell>
          <cell r="BA326" t="str">
            <v>オ－ナ－</v>
          </cell>
          <cell r="BB326" t="str">
            <v>オ－ナ－</v>
          </cell>
          <cell r="BC326" t="str">
            <v>東京ガス</v>
          </cell>
          <cell r="BD326" t="str">
            <v>なし</v>
          </cell>
          <cell r="BE326" t="str">
            <v>なし</v>
          </cell>
          <cell r="BF326" t="str">
            <v>既存</v>
          </cell>
          <cell r="BG326">
            <v>0</v>
          </cell>
          <cell r="BH326">
            <v>0</v>
          </cell>
          <cell r="BI326">
            <v>0</v>
          </cell>
          <cell r="BJ326">
            <v>0</v>
          </cell>
        </row>
        <row r="327">
          <cell r="A327">
            <v>327</v>
          </cell>
          <cell r="B327" t="str">
            <v>確定</v>
          </cell>
          <cell r="C327" t="str">
            <v>新規</v>
          </cell>
          <cell r="D327" t="str">
            <v>和民</v>
          </cell>
          <cell r="E327" t="str">
            <v>肥後橋</v>
          </cell>
          <cell r="F327" t="str">
            <v>確定</v>
          </cell>
          <cell r="G327" t="str">
            <v>藤井</v>
          </cell>
          <cell r="H327" t="str">
            <v>12月20日</v>
          </cell>
          <cell r="I327" t="str">
            <v>確定</v>
          </cell>
          <cell r="J327" t="str">
            <v>12月14日</v>
          </cell>
          <cell r="K327">
            <v>0.625</v>
          </cell>
          <cell r="L327">
            <v>0</v>
          </cell>
          <cell r="M327">
            <v>0</v>
          </cell>
          <cell r="N327" t="str">
            <v>550-0002</v>
          </cell>
          <cell r="O327" t="str">
            <v>大阪市西区江戸堀１丁目10番8号</v>
          </cell>
          <cell r="P327" t="str">
            <v>確定</v>
          </cell>
          <cell r="Q327" t="str">
            <v>帝人殖産ビル　地下1階</v>
          </cell>
          <cell r="R327" t="str">
            <v>確定</v>
          </cell>
          <cell r="S327" t="str">
            <v>地下鉄四ツ橋線</v>
          </cell>
          <cell r="T327" t="str">
            <v>肥後橋</v>
          </cell>
          <cell r="U327">
            <v>0</v>
          </cell>
          <cell r="V327">
            <v>109</v>
          </cell>
          <cell r="W327" t="str">
            <v>確定</v>
          </cell>
          <cell r="X327">
            <v>1</v>
          </cell>
          <cell r="Y327" t="str">
            <v>年中無休</v>
          </cell>
          <cell r="Z327" t="str">
            <v>16:00～翌日2:00</v>
          </cell>
          <cell r="AA327" t="str">
            <v>06-4803-8515</v>
          </cell>
          <cell r="AB327" t="str">
            <v>06-4803-8516</v>
          </cell>
          <cell r="AC327" t="str">
            <v>06-6441-3609</v>
          </cell>
          <cell r="AD327">
            <v>13500</v>
          </cell>
          <cell r="AE327" t="str">
            <v>帝人殖産株式会社</v>
          </cell>
          <cell r="AF327">
            <v>90</v>
          </cell>
          <cell r="AG327">
            <v>159</v>
          </cell>
          <cell r="AH327" t="str">
            <v>確定</v>
          </cell>
          <cell r="AI327">
            <v>0</v>
          </cell>
          <cell r="AJ327" t="str">
            <v>中止</v>
          </cell>
          <cell r="AK327">
            <v>3</v>
          </cell>
          <cell r="AL327" t="str">
            <v>A+B+C</v>
          </cell>
          <cell r="AM327">
            <v>14</v>
          </cell>
          <cell r="AN327">
            <v>31</v>
          </cell>
          <cell r="AO327">
            <v>16</v>
          </cell>
          <cell r="AP327">
            <v>0</v>
          </cell>
          <cell r="AQ327">
            <v>0</v>
          </cell>
          <cell r="AR327">
            <v>0</v>
          </cell>
          <cell r="AS327">
            <v>0</v>
          </cell>
          <cell r="AT327">
            <v>0</v>
          </cell>
          <cell r="AU327">
            <v>0</v>
          </cell>
          <cell r="AV327">
            <v>0</v>
          </cell>
          <cell r="AW327">
            <v>61</v>
          </cell>
          <cell r="AX327">
            <v>1</v>
          </cell>
          <cell r="AY327">
            <v>1</v>
          </cell>
          <cell r="AZ327">
            <v>1</v>
          </cell>
          <cell r="BA327" t="str">
            <v>オ－ナ－</v>
          </cell>
          <cell r="BB327" t="str">
            <v>オ－ナ－</v>
          </cell>
          <cell r="BC327" t="str">
            <v>大阪ガス</v>
          </cell>
          <cell r="BD327" t="str">
            <v>なし</v>
          </cell>
          <cell r="BE327" t="str">
            <v>なし</v>
          </cell>
          <cell r="BF327" t="str">
            <v>既存</v>
          </cell>
        </row>
        <row r="328">
          <cell r="A328">
            <v>328</v>
          </cell>
          <cell r="B328" t="str">
            <v>確定</v>
          </cell>
          <cell r="C328" t="str">
            <v>新規</v>
          </cell>
          <cell r="D328" t="str">
            <v>和み亭</v>
          </cell>
          <cell r="E328" t="str">
            <v>東小岩</v>
          </cell>
          <cell r="F328" t="str">
            <v>確定</v>
          </cell>
          <cell r="G328" t="str">
            <v>日比</v>
          </cell>
          <cell r="H328" t="str">
            <v>5月29日</v>
          </cell>
          <cell r="I328" t="str">
            <v>確定</v>
          </cell>
          <cell r="J328" t="str">
            <v>5月21日</v>
          </cell>
          <cell r="K328">
            <v>0.625</v>
          </cell>
          <cell r="L328">
            <v>0</v>
          </cell>
          <cell r="M328">
            <v>0</v>
          </cell>
          <cell r="N328" t="str">
            <v>133-0052</v>
          </cell>
          <cell r="O328" t="str">
            <v>東京都江戸川区東小岩4-1-7</v>
          </cell>
          <cell r="P328" t="str">
            <v>確定</v>
          </cell>
          <cell r="Q328">
            <v>0</v>
          </cell>
          <cell r="R328" t="str">
            <v>確定</v>
          </cell>
          <cell r="S328" t="str">
            <v>ＪＲ総武線</v>
          </cell>
          <cell r="T328" t="str">
            <v>小岩</v>
          </cell>
          <cell r="U328">
            <v>15</v>
          </cell>
          <cell r="V328">
            <v>141.61000000000001</v>
          </cell>
          <cell r="W328" t="str">
            <v>確定</v>
          </cell>
          <cell r="X328">
            <v>1</v>
          </cell>
          <cell r="Y328" t="str">
            <v>年中無休</v>
          </cell>
          <cell r="Z328" t="str">
            <v>11:30～翌日2:00</v>
          </cell>
          <cell r="AA328" t="str">
            <v>03-5612-3481</v>
          </cell>
          <cell r="AB328" t="str">
            <v>03-5612-3482</v>
          </cell>
          <cell r="AC328" t="str">
            <v>なし</v>
          </cell>
          <cell r="AD328">
            <v>13000</v>
          </cell>
          <cell r="AE328" t="str">
            <v>矢野　隆元</v>
          </cell>
          <cell r="AF328">
            <v>77.97</v>
          </cell>
          <cell r="AG328">
            <v>131</v>
          </cell>
          <cell r="AH328" t="str">
            <v>確定</v>
          </cell>
          <cell r="AI328">
            <v>20</v>
          </cell>
          <cell r="AJ328" t="str">
            <v>中止</v>
          </cell>
          <cell r="AK328">
            <v>2</v>
          </cell>
          <cell r="AL328" t="str">
            <v>A+B</v>
          </cell>
          <cell r="AM328">
            <v>16</v>
          </cell>
          <cell r="AN328">
            <v>14</v>
          </cell>
          <cell r="AO328">
            <v>0</v>
          </cell>
          <cell r="AP328">
            <v>0</v>
          </cell>
          <cell r="AQ328">
            <v>0</v>
          </cell>
          <cell r="AR328">
            <v>0</v>
          </cell>
          <cell r="AS328">
            <v>0</v>
          </cell>
          <cell r="AT328">
            <v>0</v>
          </cell>
          <cell r="AU328">
            <v>0</v>
          </cell>
          <cell r="AV328">
            <v>0</v>
          </cell>
          <cell r="AW328">
            <v>30</v>
          </cell>
          <cell r="AX328">
            <v>1</v>
          </cell>
          <cell r="AY328">
            <v>1</v>
          </cell>
          <cell r="AZ328">
            <v>1</v>
          </cell>
          <cell r="BA328" t="str">
            <v>東京電力</v>
          </cell>
          <cell r="BB328" t="str">
            <v>水道局</v>
          </cell>
          <cell r="BC328" t="str">
            <v>東京ガス</v>
          </cell>
          <cell r="BD328" t="str">
            <v>あり</v>
          </cell>
          <cell r="BE328" t="str">
            <v>あり</v>
          </cell>
          <cell r="BF328" t="str">
            <v>既存</v>
          </cell>
          <cell r="BG328">
            <v>0</v>
          </cell>
          <cell r="BH328" t="str">
            <v>JRM</v>
          </cell>
          <cell r="BI328" t="str">
            <v xml:space="preserve"> </v>
          </cell>
          <cell r="BJ328">
            <v>0</v>
          </cell>
          <cell r="BK328" t="str">
            <v>矢野　隆元</v>
          </cell>
          <cell r="BL328">
            <v>0</v>
          </cell>
          <cell r="BM328" t="str">
            <v>矢野　隆元</v>
          </cell>
          <cell r="BN328" t="str">
            <v>133-0052</v>
          </cell>
          <cell r="BO328" t="str">
            <v>東京都江戸川区東小岩2-3-2</v>
          </cell>
          <cell r="BP328" t="str">
            <v>03-3657-0728</v>
          </cell>
          <cell r="BQ328">
            <v>0</v>
          </cell>
          <cell r="BR328" t="str">
            <v>株式会社チームプロ</v>
          </cell>
          <cell r="BS328" t="str">
            <v>宮間　俊一</v>
          </cell>
          <cell r="BT328" t="str">
            <v>03-5295-8671</v>
          </cell>
          <cell r="BU328">
            <v>2316</v>
          </cell>
          <cell r="BV328">
            <v>0</v>
          </cell>
        </row>
        <row r="329">
          <cell r="A329">
            <v>329</v>
          </cell>
          <cell r="B329" t="str">
            <v>確定</v>
          </cell>
          <cell r="C329" t="str">
            <v>新規</v>
          </cell>
          <cell r="D329" t="str">
            <v>ゴハン</v>
          </cell>
          <cell r="E329" t="str">
            <v>吉祥寺北口</v>
          </cell>
          <cell r="F329" t="str">
            <v>確定</v>
          </cell>
          <cell r="G329" t="str">
            <v>坂本</v>
          </cell>
          <cell r="H329" t="str">
            <v>1月29日</v>
          </cell>
          <cell r="I329" t="str">
            <v>確定</v>
          </cell>
          <cell r="J329" t="str">
            <v>1月20日</v>
          </cell>
          <cell r="K329">
            <v>0.625</v>
          </cell>
          <cell r="L329">
            <v>0</v>
          </cell>
          <cell r="M329">
            <v>0</v>
          </cell>
          <cell r="N329" t="str">
            <v>180-0004</v>
          </cell>
          <cell r="O329" t="str">
            <v>東京都武蔵野市吉祥寺本町1-9-12</v>
          </cell>
          <cell r="P329" t="str">
            <v>確定</v>
          </cell>
          <cell r="Q329" t="str">
            <v>エビス会館　3階</v>
          </cell>
          <cell r="R329" t="str">
            <v>確定</v>
          </cell>
          <cell r="S329" t="str">
            <v>ＪＲ中央線</v>
          </cell>
          <cell r="T329" t="str">
            <v>吉祥寺</v>
          </cell>
          <cell r="U329">
            <v>2</v>
          </cell>
          <cell r="V329">
            <v>71</v>
          </cell>
          <cell r="W329" t="str">
            <v>確定</v>
          </cell>
          <cell r="X329">
            <v>1</v>
          </cell>
          <cell r="Y329" t="str">
            <v>年中無休</v>
          </cell>
          <cell r="Z329" t="str">
            <v>17:00～翌日2:00　</v>
          </cell>
          <cell r="AA329" t="str">
            <v>0422-28-6361</v>
          </cell>
          <cell r="AB329" t="str">
            <v>0422-28-6362</v>
          </cell>
          <cell r="AC329" t="str">
            <v>なし</v>
          </cell>
          <cell r="AD329">
            <v>15000</v>
          </cell>
          <cell r="AE329" t="str">
            <v>有限会社安藤企画</v>
          </cell>
          <cell r="AF329">
            <v>71.2</v>
          </cell>
          <cell r="AG329">
            <v>121</v>
          </cell>
          <cell r="AH329" t="str">
            <v>確定</v>
          </cell>
          <cell r="AI329">
            <v>0</v>
          </cell>
          <cell r="AJ329" t="str">
            <v>中止</v>
          </cell>
          <cell r="AK329">
            <v>2</v>
          </cell>
          <cell r="AL329" t="str">
            <v>なし</v>
          </cell>
          <cell r="AM329">
            <v>20</v>
          </cell>
          <cell r="AN329">
            <v>35</v>
          </cell>
          <cell r="AO329">
            <v>0</v>
          </cell>
          <cell r="AP329">
            <v>0</v>
          </cell>
          <cell r="AQ329">
            <v>0</v>
          </cell>
          <cell r="AR329">
            <v>0</v>
          </cell>
          <cell r="AS329">
            <v>0</v>
          </cell>
          <cell r="AT329">
            <v>0</v>
          </cell>
          <cell r="AU329">
            <v>0</v>
          </cell>
          <cell r="AV329">
            <v>0</v>
          </cell>
          <cell r="AW329">
            <v>0</v>
          </cell>
          <cell r="AX329">
            <v>1</v>
          </cell>
          <cell r="AY329">
            <v>1</v>
          </cell>
          <cell r="AZ329">
            <v>1</v>
          </cell>
          <cell r="BA329" t="str">
            <v>オーナー</v>
          </cell>
          <cell r="BB329" t="str">
            <v>オーナー</v>
          </cell>
          <cell r="BC329" t="str">
            <v>東京ガス</v>
          </cell>
          <cell r="BD329" t="str">
            <v>あり</v>
          </cell>
          <cell r="BE329" t="str">
            <v>なし</v>
          </cell>
          <cell r="BF329" t="str">
            <v>既存</v>
          </cell>
          <cell r="BG329">
            <v>0</v>
          </cell>
          <cell r="BH329" t="str">
            <v>パブリック</v>
          </cell>
          <cell r="BI329">
            <v>0</v>
          </cell>
          <cell r="BJ329" t="str">
            <v>0422-20-7676</v>
          </cell>
          <cell r="BK329" t="str">
            <v>有限会社安藤企画</v>
          </cell>
          <cell r="BL329" t="str">
            <v>代表取締役</v>
          </cell>
          <cell r="BM329" t="str">
            <v>安藤佳子</v>
          </cell>
          <cell r="BN329" t="str">
            <v>180-0004</v>
          </cell>
          <cell r="BO329" t="str">
            <v>東京都武蔵野市吉祥寺本町2-12-6ｸﾞﾗﾆｺﾋﾞﾙ</v>
          </cell>
          <cell r="BP329" t="str">
            <v>0422-22-5177</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row>
        <row r="330">
          <cell r="A330">
            <v>329</v>
          </cell>
          <cell r="B330" t="str">
            <v>確定</v>
          </cell>
          <cell r="C330" t="str">
            <v>変更</v>
          </cell>
          <cell r="D330" t="str">
            <v>然の家</v>
          </cell>
          <cell r="E330" t="str">
            <v>吉祥寺北口</v>
          </cell>
          <cell r="F330" t="str">
            <v>確定</v>
          </cell>
          <cell r="G330" t="str">
            <v xml:space="preserve"> </v>
          </cell>
          <cell r="H330">
            <v>38001</v>
          </cell>
          <cell r="I330" t="str">
            <v>確定</v>
          </cell>
          <cell r="J330" t="str">
            <v xml:space="preserve"> </v>
          </cell>
          <cell r="K330" t="str">
            <v xml:space="preserve"> </v>
          </cell>
          <cell r="L330">
            <v>0</v>
          </cell>
          <cell r="M330">
            <v>0</v>
          </cell>
          <cell r="N330" t="str">
            <v>180-0004</v>
          </cell>
          <cell r="O330" t="str">
            <v>東京都武蔵野市吉祥寺本町1-9-12</v>
          </cell>
          <cell r="P330" t="str">
            <v>確定</v>
          </cell>
          <cell r="Q330" t="str">
            <v>エビス会館　3階</v>
          </cell>
          <cell r="R330" t="str">
            <v>確定</v>
          </cell>
          <cell r="S330" t="str">
            <v>ＪＲ中央線</v>
          </cell>
          <cell r="T330" t="str">
            <v>吉祥寺</v>
          </cell>
          <cell r="U330">
            <v>2</v>
          </cell>
          <cell r="V330">
            <v>71</v>
          </cell>
          <cell r="W330" t="str">
            <v>確定</v>
          </cell>
          <cell r="X330">
            <v>1</v>
          </cell>
          <cell r="Y330" t="str">
            <v>年中無休</v>
          </cell>
          <cell r="Z330" t="str">
            <v>17:00～翌日2:00　</v>
          </cell>
          <cell r="AA330" t="str">
            <v>0422-28-6361</v>
          </cell>
          <cell r="AB330" t="str">
            <v>0422-28-6362</v>
          </cell>
          <cell r="AC330" t="str">
            <v>なし</v>
          </cell>
          <cell r="AD330" t="str">
            <v xml:space="preserve"> </v>
          </cell>
          <cell r="AE330" t="str">
            <v>有限会社安藤企画</v>
          </cell>
          <cell r="AF330">
            <v>71.2</v>
          </cell>
          <cell r="AG330">
            <v>121</v>
          </cell>
          <cell r="AH330" t="str">
            <v xml:space="preserve"> </v>
          </cell>
          <cell r="AI330" t="str">
            <v xml:space="preserve"> </v>
          </cell>
          <cell r="AJ330" t="str">
            <v xml:space="preserve"> </v>
          </cell>
          <cell r="AK330" t="str">
            <v xml:space="preserve"> </v>
          </cell>
          <cell r="AL330" t="str">
            <v xml:space="preserve"> </v>
          </cell>
          <cell r="AM330" t="str">
            <v xml:space="preserve"> </v>
          </cell>
          <cell r="AN330" t="str">
            <v xml:space="preserve"> </v>
          </cell>
          <cell r="AO330" t="str">
            <v xml:space="preserve"> </v>
          </cell>
          <cell r="AP330" t="str">
            <v xml:space="preserve"> </v>
          </cell>
          <cell r="AQ330">
            <v>0</v>
          </cell>
          <cell r="AR330">
            <v>0</v>
          </cell>
          <cell r="AS330">
            <v>0</v>
          </cell>
          <cell r="AT330">
            <v>0</v>
          </cell>
          <cell r="AU330">
            <v>0</v>
          </cell>
          <cell r="AV330">
            <v>0</v>
          </cell>
          <cell r="AW330" t="str">
            <v xml:space="preserve"> </v>
          </cell>
          <cell r="AX330" t="str">
            <v xml:space="preserve"> </v>
          </cell>
          <cell r="AY330" t="str">
            <v xml:space="preserve"> </v>
          </cell>
          <cell r="AZ330" t="str">
            <v xml:space="preserve"> </v>
          </cell>
          <cell r="BA330" t="str">
            <v>オーナー</v>
          </cell>
          <cell r="BB330" t="str">
            <v>オーナー</v>
          </cell>
          <cell r="BC330" t="str">
            <v>東京ガス</v>
          </cell>
          <cell r="BD330" t="str">
            <v>あり</v>
          </cell>
          <cell r="BE330" t="str">
            <v>なし</v>
          </cell>
          <cell r="BF330" t="str">
            <v>既存</v>
          </cell>
          <cell r="BG330">
            <v>0</v>
          </cell>
          <cell r="BH330" t="str">
            <v>パブリック</v>
          </cell>
          <cell r="BI330">
            <v>0</v>
          </cell>
          <cell r="BJ330" t="str">
            <v>0422-20-7676</v>
          </cell>
          <cell r="BK330" t="str">
            <v>有限会社安藤企画</v>
          </cell>
          <cell r="BL330" t="str">
            <v>代表取締役</v>
          </cell>
          <cell r="BM330" t="str">
            <v>安藤佳子</v>
          </cell>
          <cell r="BN330" t="str">
            <v>180-0004</v>
          </cell>
          <cell r="BO330" t="str">
            <v>東京都武蔵野市吉祥寺本町2-12-6ｸﾞﾗﾆｺﾋﾞﾙ</v>
          </cell>
          <cell r="BP330" t="str">
            <v>0422-22-5177</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row>
        <row r="331">
          <cell r="A331">
            <v>330</v>
          </cell>
          <cell r="B331" t="str">
            <v>確定</v>
          </cell>
          <cell r="C331" t="str">
            <v>新規</v>
          </cell>
          <cell r="D331" t="str">
            <v>和民</v>
          </cell>
          <cell r="E331" t="str">
            <v>ひばりヶ丘</v>
          </cell>
          <cell r="F331" t="str">
            <v>確定</v>
          </cell>
          <cell r="G331" t="str">
            <v>松浦</v>
          </cell>
          <cell r="H331" t="str">
            <v>1月27日</v>
          </cell>
          <cell r="I331" t="str">
            <v>確定</v>
          </cell>
          <cell r="J331" t="str">
            <v>1月21日</v>
          </cell>
          <cell r="K331">
            <v>0.625</v>
          </cell>
          <cell r="L331">
            <v>0</v>
          </cell>
          <cell r="M331">
            <v>0</v>
          </cell>
          <cell r="N331" t="str">
            <v>202-0002</v>
          </cell>
          <cell r="O331" t="str">
            <v>東京都西東京市ひばりが丘北3-3-16</v>
          </cell>
          <cell r="P331" t="str">
            <v>確定</v>
          </cell>
          <cell r="Q331" t="str">
            <v>コンフォートひばりが丘　2階</v>
          </cell>
          <cell r="R331" t="str">
            <v>確定</v>
          </cell>
          <cell r="S331" t="str">
            <v>西武池袋線</v>
          </cell>
          <cell r="T331" t="str">
            <v>ひばりヶ丘</v>
          </cell>
          <cell r="U331">
            <v>1</v>
          </cell>
          <cell r="V331">
            <v>49.34</v>
          </cell>
          <cell r="W331" t="str">
            <v>確定</v>
          </cell>
          <cell r="X331">
            <v>1</v>
          </cell>
          <cell r="Y331" t="str">
            <v>年中無休</v>
          </cell>
          <cell r="Z331" t="str">
            <v>17:00～翌日3:00　金土曜及び祝祭日の前日は5:00迄</v>
          </cell>
          <cell r="AA331" t="str">
            <v>0424-38-8848</v>
          </cell>
          <cell r="AB331" t="str">
            <v>0424-38-8849</v>
          </cell>
          <cell r="AC331" t="str">
            <v>0424-23-7519</v>
          </cell>
          <cell r="AD331">
            <v>9300</v>
          </cell>
          <cell r="AE331" t="str">
            <v>兼六土地建物株式会社</v>
          </cell>
          <cell r="AF331">
            <v>49.34</v>
          </cell>
          <cell r="AG331">
            <v>79</v>
          </cell>
          <cell r="AH331" t="str">
            <v>確定</v>
          </cell>
          <cell r="AI331">
            <v>0</v>
          </cell>
          <cell r="AJ331" t="str">
            <v>中止</v>
          </cell>
          <cell r="AK331">
            <v>1</v>
          </cell>
          <cell r="AL331" t="str">
            <v>なし</v>
          </cell>
          <cell r="AM331">
            <v>22</v>
          </cell>
          <cell r="AN331">
            <v>0</v>
          </cell>
          <cell r="AO331">
            <v>0</v>
          </cell>
          <cell r="AP331">
            <v>0</v>
          </cell>
          <cell r="AQ331">
            <v>0</v>
          </cell>
          <cell r="AR331">
            <v>0</v>
          </cell>
          <cell r="AS331">
            <v>0</v>
          </cell>
          <cell r="AT331">
            <v>0</v>
          </cell>
          <cell r="AU331">
            <v>0</v>
          </cell>
          <cell r="AV331">
            <v>0</v>
          </cell>
          <cell r="AW331">
            <v>22</v>
          </cell>
          <cell r="AX331">
            <v>1</v>
          </cell>
          <cell r="AY331">
            <v>1</v>
          </cell>
          <cell r="AZ331">
            <v>1</v>
          </cell>
          <cell r="BA331" t="str">
            <v>ｴｽﾃｰﾄ石崎</v>
          </cell>
          <cell r="BB331" t="str">
            <v>水道局</v>
          </cell>
          <cell r="BC331" t="str">
            <v>東京ガス</v>
          </cell>
          <cell r="BD331" t="str">
            <v>あり</v>
          </cell>
          <cell r="BE331" t="str">
            <v>なし</v>
          </cell>
          <cell r="BF331" t="str">
            <v>既存</v>
          </cell>
          <cell r="BG331">
            <v>0</v>
          </cell>
          <cell r="BH331" t="str">
            <v>株式会社エステート石崎</v>
          </cell>
          <cell r="BI331" t="str">
            <v>石崎　里美</v>
          </cell>
          <cell r="BJ331" t="str">
            <v>03-3978-3711</v>
          </cell>
          <cell r="BK331" t="str">
            <v>兼六土地建物株式会社</v>
          </cell>
          <cell r="BL331" t="str">
            <v>代表取締役</v>
          </cell>
          <cell r="BM331" t="str">
            <v>鍵市　佳則</v>
          </cell>
          <cell r="BN331" t="str">
            <v>180-0001</v>
          </cell>
          <cell r="BO331" t="str">
            <v>東京都武蔵野市吉祥寺北町1-29-1</v>
          </cell>
          <cell r="BP331" t="str">
            <v>0422-20-5831</v>
          </cell>
          <cell r="BQ331">
            <v>0</v>
          </cell>
          <cell r="BR331" t="str">
            <v>株式会社エステート石崎</v>
          </cell>
          <cell r="BS331" t="str">
            <v>石崎里美</v>
          </cell>
          <cell r="BT331" t="str">
            <v>03-3978-3711</v>
          </cell>
          <cell r="BU331">
            <v>700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row>
        <row r="332">
          <cell r="A332">
            <v>331</v>
          </cell>
          <cell r="B332" t="str">
            <v>確定</v>
          </cell>
          <cell r="C332" t="str">
            <v>新規</v>
          </cell>
          <cell r="D332" t="str">
            <v>ゴハン</v>
          </cell>
          <cell r="E332" t="str">
            <v>目黒東口</v>
          </cell>
          <cell r="F332" t="str">
            <v>然の家へ</v>
          </cell>
          <cell r="G332" t="str">
            <v>村田</v>
          </cell>
          <cell r="H332" t="str">
            <v>2月21日</v>
          </cell>
          <cell r="I332" t="str">
            <v>確定</v>
          </cell>
          <cell r="J332" t="str">
            <v>2月12日</v>
          </cell>
          <cell r="K332">
            <v>0.625</v>
          </cell>
          <cell r="L332">
            <v>0</v>
          </cell>
          <cell r="M332">
            <v>0</v>
          </cell>
          <cell r="N332" t="str">
            <v>141-0021</v>
          </cell>
          <cell r="O332" t="str">
            <v>東京都品川区上大崎2-14-9</v>
          </cell>
          <cell r="P332" t="str">
            <v>確定</v>
          </cell>
          <cell r="Q332" t="str">
            <v>目黒東誠ビル　6・7階</v>
          </cell>
          <cell r="R332" t="str">
            <v>確定</v>
          </cell>
          <cell r="S332" t="str">
            <v>JR山手線</v>
          </cell>
          <cell r="T332" t="str">
            <v>目黒</v>
          </cell>
          <cell r="U332">
            <v>1</v>
          </cell>
          <cell r="V332">
            <v>83.12</v>
          </cell>
          <cell r="W332" t="str">
            <v>確定</v>
          </cell>
          <cell r="X332">
            <v>2</v>
          </cell>
          <cell r="Y332" t="str">
            <v>年中無休</v>
          </cell>
          <cell r="Z332" t="str">
            <v>17:00～翌日3:00　</v>
          </cell>
          <cell r="AA332" t="str">
            <v>03-5475-1045</v>
          </cell>
          <cell r="AB332" t="str">
            <v>03-5475-1046</v>
          </cell>
          <cell r="AC332" t="str">
            <v>なし</v>
          </cell>
          <cell r="AD332">
            <v>14000</v>
          </cell>
          <cell r="AE332" t="str">
            <v>東誠不動産株式会社</v>
          </cell>
          <cell r="AF332">
            <v>83.12</v>
          </cell>
          <cell r="AG332">
            <v>120</v>
          </cell>
          <cell r="AH332" t="str">
            <v>確定</v>
          </cell>
          <cell r="AI332">
            <v>0</v>
          </cell>
          <cell r="AJ332" t="str">
            <v>中止</v>
          </cell>
          <cell r="AK332">
            <v>1</v>
          </cell>
          <cell r="AL332" t="str">
            <v>なし</v>
          </cell>
          <cell r="AM332">
            <v>24</v>
          </cell>
          <cell r="AN332">
            <v>24</v>
          </cell>
          <cell r="AO332">
            <v>10</v>
          </cell>
          <cell r="AP332">
            <v>0</v>
          </cell>
          <cell r="AQ332">
            <v>0</v>
          </cell>
          <cell r="AR332">
            <v>0</v>
          </cell>
          <cell r="AS332">
            <v>0</v>
          </cell>
          <cell r="AT332">
            <v>0</v>
          </cell>
          <cell r="AU332">
            <v>0</v>
          </cell>
          <cell r="AV332">
            <v>0</v>
          </cell>
          <cell r="AW332">
            <v>48</v>
          </cell>
          <cell r="AX332">
            <v>2</v>
          </cell>
          <cell r="AY332">
            <v>2</v>
          </cell>
          <cell r="AZ332">
            <v>1</v>
          </cell>
          <cell r="BA332" t="str">
            <v>オーナー</v>
          </cell>
          <cell r="BB332" t="str">
            <v>オーナー</v>
          </cell>
          <cell r="BC332" t="str">
            <v>東京ガス</v>
          </cell>
          <cell r="BD332" t="str">
            <v>あり</v>
          </cell>
          <cell r="BE332" t="str">
            <v>なし</v>
          </cell>
          <cell r="BF332" t="str">
            <v>既存</v>
          </cell>
          <cell r="BG332">
            <v>0</v>
          </cell>
          <cell r="BH332" t="str">
            <v>東誠コミュニティ㈱</v>
          </cell>
          <cell r="BI332" t="str">
            <v>粟飯原部長（あいはら）03-5256-3682</v>
          </cell>
          <cell r="BJ332">
            <v>0</v>
          </cell>
          <cell r="BK332" t="str">
            <v>東誠不動産株式会社</v>
          </cell>
          <cell r="BL332" t="str">
            <v>代表取締役</v>
          </cell>
          <cell r="BM332" t="str">
            <v>山口誠一郎</v>
          </cell>
          <cell r="BN332" t="str">
            <v>101-0063</v>
          </cell>
          <cell r="BO332" t="str">
            <v>東京都千代田区神田淡路町2-3</v>
          </cell>
          <cell r="BP332" t="str">
            <v>03-5256-3689</v>
          </cell>
          <cell r="BQ332" t="str">
            <v>03-5256-3688</v>
          </cell>
          <cell r="BR332" t="str">
            <v>株式会社ビルズ</v>
          </cell>
          <cell r="BS332" t="str">
            <v>高橋　栄司</v>
          </cell>
          <cell r="BT332" t="str">
            <v>03-5333-5641</v>
          </cell>
          <cell r="BU332">
            <v>1521</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row>
        <row r="333">
          <cell r="A333">
            <v>331</v>
          </cell>
          <cell r="B333" t="str">
            <v>確定</v>
          </cell>
          <cell r="C333" t="str">
            <v>変更</v>
          </cell>
          <cell r="D333" t="str">
            <v>然の家</v>
          </cell>
          <cell r="E333" t="str">
            <v>目黒東口</v>
          </cell>
          <cell r="F333" t="str">
            <v>確定</v>
          </cell>
          <cell r="G333" t="str">
            <v xml:space="preserve"> </v>
          </cell>
          <cell r="H333">
            <v>37999</v>
          </cell>
          <cell r="I333" t="str">
            <v>確定</v>
          </cell>
          <cell r="J333">
            <v>0</v>
          </cell>
          <cell r="K333">
            <v>0</v>
          </cell>
          <cell r="L333">
            <v>0</v>
          </cell>
          <cell r="M333">
            <v>0</v>
          </cell>
          <cell r="N333" t="str">
            <v>141-0021</v>
          </cell>
          <cell r="O333" t="str">
            <v>東京都品川区上大崎2-14-9</v>
          </cell>
          <cell r="P333" t="str">
            <v>確定</v>
          </cell>
          <cell r="Q333" t="str">
            <v>目黒東誠ビル　6・7階</v>
          </cell>
          <cell r="R333" t="str">
            <v>確定</v>
          </cell>
          <cell r="S333" t="str">
            <v>JR山手線</v>
          </cell>
          <cell r="T333" t="str">
            <v>目黒</v>
          </cell>
          <cell r="U333">
            <v>1</v>
          </cell>
          <cell r="V333">
            <v>83.12</v>
          </cell>
          <cell r="W333" t="str">
            <v>確定</v>
          </cell>
          <cell r="X333">
            <v>2</v>
          </cell>
          <cell r="Y333" t="str">
            <v>年中無休</v>
          </cell>
          <cell r="Z333" t="str">
            <v>17:00～翌日2:00　</v>
          </cell>
          <cell r="AA333" t="str">
            <v>03-5475-1045</v>
          </cell>
          <cell r="AB333" t="str">
            <v>03-5475-1046</v>
          </cell>
          <cell r="AC333" t="str">
            <v>なし</v>
          </cell>
          <cell r="AD333" t="str">
            <v xml:space="preserve"> </v>
          </cell>
          <cell r="AE333" t="str">
            <v>東誠不動産株式会社</v>
          </cell>
          <cell r="AF333">
            <v>83.12</v>
          </cell>
          <cell r="AG333">
            <v>120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t="str">
            <v>オーナー</v>
          </cell>
          <cell r="BB333" t="str">
            <v>オーナー</v>
          </cell>
          <cell r="BC333" t="str">
            <v>東京ガス</v>
          </cell>
          <cell r="BD333" t="str">
            <v>あり</v>
          </cell>
          <cell r="BE333" t="str">
            <v>なし</v>
          </cell>
          <cell r="BF333" t="str">
            <v>既存</v>
          </cell>
          <cell r="BG333">
            <v>0</v>
          </cell>
          <cell r="BH333" t="str">
            <v>東誠コミュニティ㈱</v>
          </cell>
          <cell r="BI333" t="str">
            <v>粟飯原部長（あいはら）03-5256-3682</v>
          </cell>
          <cell r="BJ333">
            <v>0</v>
          </cell>
          <cell r="BK333" t="str">
            <v>東誠不動産株式会社</v>
          </cell>
          <cell r="BL333" t="str">
            <v>代表取締役</v>
          </cell>
          <cell r="BM333" t="str">
            <v>山口誠一郎</v>
          </cell>
          <cell r="BN333" t="str">
            <v>101-0063</v>
          </cell>
          <cell r="BO333" t="str">
            <v>東京都千代田区神田淡路町2-3</v>
          </cell>
          <cell r="BP333" t="str">
            <v>03-5256-3689</v>
          </cell>
          <cell r="BQ333" t="str">
            <v>03-5256-3688</v>
          </cell>
          <cell r="BR333" t="str">
            <v>株式会社ビルズ</v>
          </cell>
          <cell r="BS333" t="str">
            <v>高橋　栄司</v>
          </cell>
          <cell r="BT333" t="str">
            <v>03-5333-5641</v>
          </cell>
          <cell r="BU333">
            <v>1521</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row>
        <row r="334">
          <cell r="A334">
            <v>332</v>
          </cell>
          <cell r="B334" t="str">
            <v>確定</v>
          </cell>
          <cell r="C334" t="str">
            <v>新規</v>
          </cell>
          <cell r="D334" t="str">
            <v>和民</v>
          </cell>
          <cell r="E334" t="str">
            <v>心斎橋周防町</v>
          </cell>
          <cell r="F334" t="str">
            <v>確定</v>
          </cell>
          <cell r="G334" t="str">
            <v>藤井</v>
          </cell>
          <cell r="H334" t="str">
            <v>1月27日</v>
          </cell>
          <cell r="I334" t="str">
            <v>確定</v>
          </cell>
          <cell r="J334" t="str">
            <v>1月21日</v>
          </cell>
          <cell r="K334">
            <v>0.625</v>
          </cell>
          <cell r="L334">
            <v>0</v>
          </cell>
          <cell r="M334">
            <v>0</v>
          </cell>
          <cell r="N334" t="str">
            <v>542-0085</v>
          </cell>
          <cell r="O334" t="str">
            <v>大阪府大阪市中央区心斎橋筋2-8-21</v>
          </cell>
          <cell r="P334" t="str">
            <v>確定</v>
          </cell>
          <cell r="Q334" t="str">
            <v>心斎橋ＡＸＹ　6階</v>
          </cell>
          <cell r="R334" t="str">
            <v>確定</v>
          </cell>
          <cell r="S334" t="str">
            <v>地下鉄御堂筋線</v>
          </cell>
          <cell r="T334" t="str">
            <v>心斎橋</v>
          </cell>
          <cell r="U334">
            <v>7</v>
          </cell>
          <cell r="V334">
            <v>162.44</v>
          </cell>
          <cell r="W334" t="str">
            <v>確定</v>
          </cell>
          <cell r="X334">
            <v>1</v>
          </cell>
          <cell r="Y334" t="str">
            <v>年中無休</v>
          </cell>
          <cell r="Z334" t="str">
            <v>17:00～翌日3:00　金土曜及び祝祭日の前日は5:00迄</v>
          </cell>
          <cell r="AA334" t="str">
            <v>06-4708-1566</v>
          </cell>
          <cell r="AB334" t="str">
            <v>06-4708-1567</v>
          </cell>
          <cell r="AC334" t="str">
            <v>06-6213-1637</v>
          </cell>
          <cell r="AD334">
            <v>22500</v>
          </cell>
          <cell r="AE334" t="str">
            <v>株式会社ザイマックス</v>
          </cell>
          <cell r="AF334">
            <v>162</v>
          </cell>
          <cell r="AG334">
            <v>281</v>
          </cell>
          <cell r="AH334" t="str">
            <v>確定</v>
          </cell>
          <cell r="AI334">
            <v>0</v>
          </cell>
          <cell r="AJ334" t="str">
            <v>中止</v>
          </cell>
          <cell r="AK334">
            <v>3</v>
          </cell>
          <cell r="AL334" t="str">
            <v>A+B+C</v>
          </cell>
          <cell r="AM334">
            <v>30</v>
          </cell>
          <cell r="AN334">
            <v>22</v>
          </cell>
          <cell r="AO334">
            <v>22</v>
          </cell>
          <cell r="AP334">
            <v>0</v>
          </cell>
          <cell r="AQ334">
            <v>0</v>
          </cell>
          <cell r="AR334">
            <v>0</v>
          </cell>
          <cell r="AS334">
            <v>0</v>
          </cell>
          <cell r="AT334">
            <v>0</v>
          </cell>
          <cell r="AU334">
            <v>0</v>
          </cell>
          <cell r="AV334">
            <v>0</v>
          </cell>
          <cell r="AW334">
            <v>137</v>
          </cell>
          <cell r="AX334">
            <v>1</v>
          </cell>
          <cell r="AY334">
            <v>1</v>
          </cell>
          <cell r="AZ334">
            <v>1</v>
          </cell>
          <cell r="BA334" t="str">
            <v>オーナー</v>
          </cell>
          <cell r="BB334" t="str">
            <v>オーナー</v>
          </cell>
          <cell r="BC334" t="str">
            <v>大阪ガス</v>
          </cell>
          <cell r="BD334" t="str">
            <v>なし</v>
          </cell>
          <cell r="BE334" t="str">
            <v>なし</v>
          </cell>
          <cell r="BF334" t="str">
            <v>既存</v>
          </cell>
          <cell r="BG334">
            <v>0</v>
          </cell>
          <cell r="BH334">
            <v>0</v>
          </cell>
          <cell r="BI334">
            <v>0</v>
          </cell>
          <cell r="BJ334">
            <v>0</v>
          </cell>
          <cell r="BK334" t="str">
            <v>株式会社ザイマックス</v>
          </cell>
          <cell r="BL334" t="str">
            <v>代表取締役社長</v>
          </cell>
          <cell r="BM334" t="str">
            <v>島田　雅文</v>
          </cell>
          <cell r="BN334" t="str">
            <v>160-0008</v>
          </cell>
          <cell r="BO334" t="str">
            <v>東京都新宿区三栄町26-1</v>
          </cell>
          <cell r="BP334" t="str">
            <v>03-5361-2759</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row>
        <row r="335">
          <cell r="A335">
            <v>336</v>
          </cell>
          <cell r="B335" t="str">
            <v>確定</v>
          </cell>
          <cell r="C335" t="str">
            <v>新規</v>
          </cell>
          <cell r="D335" t="str">
            <v>ゴハン</v>
          </cell>
          <cell r="E335" t="str">
            <v>八王子北口</v>
          </cell>
          <cell r="F335" t="str">
            <v>確定</v>
          </cell>
          <cell r="G335" t="str">
            <v>坂本</v>
          </cell>
          <cell r="H335" t="str">
            <v>2月28日</v>
          </cell>
          <cell r="I335" t="str">
            <v>確定</v>
          </cell>
          <cell r="J335" t="str">
            <v>2月19日</v>
          </cell>
          <cell r="K335">
            <v>0.625</v>
          </cell>
          <cell r="L335">
            <v>0</v>
          </cell>
          <cell r="M335">
            <v>0</v>
          </cell>
          <cell r="N335" t="str">
            <v>192-0083</v>
          </cell>
          <cell r="O335" t="str">
            <v>東京都八王子市旭町7-1</v>
          </cell>
          <cell r="P335" t="str">
            <v>確定</v>
          </cell>
          <cell r="Q335" t="str">
            <v>ホーエイビル　地下1階</v>
          </cell>
          <cell r="R335" t="str">
            <v>確定</v>
          </cell>
          <cell r="S335" t="str">
            <v>ＪＲ中央線</v>
          </cell>
          <cell r="T335" t="str">
            <v>八王子</v>
          </cell>
          <cell r="U335">
            <v>1</v>
          </cell>
          <cell r="V335">
            <v>51.64</v>
          </cell>
          <cell r="W335" t="str">
            <v>確定</v>
          </cell>
          <cell r="X335">
            <v>1</v>
          </cell>
          <cell r="Y335" t="str">
            <v>年中無休</v>
          </cell>
          <cell r="Z335" t="str">
            <v>17:00～翌日3:00　</v>
          </cell>
          <cell r="AA335" t="str">
            <v>0426-20-3651</v>
          </cell>
          <cell r="AB335" t="str">
            <v>0426-20-3652</v>
          </cell>
          <cell r="AC335" t="str">
            <v>なし</v>
          </cell>
          <cell r="AD335">
            <v>11000</v>
          </cell>
          <cell r="AE335" t="str">
            <v>合資会社　豊栄</v>
          </cell>
          <cell r="AF335">
            <v>51.6</v>
          </cell>
          <cell r="AG335">
            <v>85</v>
          </cell>
          <cell r="AH335" t="str">
            <v>確定</v>
          </cell>
          <cell r="AI335">
            <v>0</v>
          </cell>
          <cell r="AJ335" t="str">
            <v>中止</v>
          </cell>
          <cell r="AK335">
            <v>1</v>
          </cell>
          <cell r="AL335" t="str">
            <v>なし</v>
          </cell>
          <cell r="AM335">
            <v>11</v>
          </cell>
          <cell r="AN335">
            <v>0</v>
          </cell>
          <cell r="AO335">
            <v>0</v>
          </cell>
          <cell r="AP335">
            <v>0</v>
          </cell>
          <cell r="AQ335">
            <v>0</v>
          </cell>
          <cell r="AR335">
            <v>0</v>
          </cell>
          <cell r="AS335">
            <v>0</v>
          </cell>
          <cell r="AT335">
            <v>0</v>
          </cell>
          <cell r="AU335">
            <v>0</v>
          </cell>
          <cell r="AV335">
            <v>0</v>
          </cell>
          <cell r="AW335">
            <v>0</v>
          </cell>
          <cell r="AX335">
            <v>1</v>
          </cell>
          <cell r="AY335">
            <v>1</v>
          </cell>
          <cell r="AZ335">
            <v>1</v>
          </cell>
          <cell r="BA335" t="str">
            <v>オーナー</v>
          </cell>
          <cell r="BB335" t="str">
            <v>オーナー</v>
          </cell>
          <cell r="BC335" t="str">
            <v>オーナー</v>
          </cell>
          <cell r="BD335" t="str">
            <v>なし</v>
          </cell>
          <cell r="BE335" t="str">
            <v>なし</v>
          </cell>
          <cell r="BF335" t="str">
            <v>既存</v>
          </cell>
          <cell r="BG335">
            <v>0</v>
          </cell>
          <cell r="BH335" t="str">
            <v>豊和ビル管理</v>
          </cell>
          <cell r="BI335" t="str">
            <v>近藤</v>
          </cell>
          <cell r="BJ335" t="str">
            <v>0426-45-4488</v>
          </cell>
          <cell r="BK335" t="str">
            <v>合資会社　豊栄</v>
          </cell>
          <cell r="BL335" t="str">
            <v>代表社員</v>
          </cell>
          <cell r="BM335" t="str">
            <v>豊崎　益夫</v>
          </cell>
          <cell r="BN335" t="str">
            <v>192-0083</v>
          </cell>
          <cell r="BO335" t="str">
            <v>東京都八王子市旭町7-1</v>
          </cell>
          <cell r="BP335" t="str">
            <v>0426-45-4488</v>
          </cell>
          <cell r="BQ335" t="str">
            <v>0426-42-1900</v>
          </cell>
          <cell r="BR335" t="str">
            <v>(有)マックスホーム</v>
          </cell>
          <cell r="BS335" t="str">
            <v>川崎　朴</v>
          </cell>
          <cell r="BT335" t="str">
            <v>03-5458-4890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row>
        <row r="336">
          <cell r="A336">
            <v>337</v>
          </cell>
          <cell r="B336" t="str">
            <v>確定</v>
          </cell>
          <cell r="C336" t="str">
            <v>新規</v>
          </cell>
          <cell r="D336" t="str">
            <v>和み亭</v>
          </cell>
          <cell r="E336" t="str">
            <v>天王町</v>
          </cell>
          <cell r="F336" t="str">
            <v>確定</v>
          </cell>
          <cell r="G336" t="str">
            <v>児玉</v>
          </cell>
          <cell r="H336" t="str">
            <v>2月28日</v>
          </cell>
          <cell r="I336" t="str">
            <v>確定</v>
          </cell>
          <cell r="J336" t="str">
            <v>2月20日</v>
          </cell>
          <cell r="K336">
            <v>0.625</v>
          </cell>
          <cell r="L336">
            <v>0</v>
          </cell>
          <cell r="M336">
            <v>0</v>
          </cell>
          <cell r="N336" t="str">
            <v>240-0001</v>
          </cell>
          <cell r="O336" t="str">
            <v>神奈川県横浜市保土ヶ谷区川辺町３</v>
          </cell>
          <cell r="P336" t="str">
            <v>確定</v>
          </cell>
          <cell r="Q336" t="str">
            <v>なし　</v>
          </cell>
          <cell r="R336" t="str">
            <v>確定</v>
          </cell>
          <cell r="S336" t="str">
            <v>相鉄線</v>
          </cell>
          <cell r="T336" t="str">
            <v>星川</v>
          </cell>
          <cell r="U336">
            <v>5</v>
          </cell>
          <cell r="V336">
            <v>82</v>
          </cell>
          <cell r="W336" t="str">
            <v>未定</v>
          </cell>
          <cell r="X336">
            <v>1</v>
          </cell>
          <cell r="Y336" t="str">
            <v>年中無休</v>
          </cell>
          <cell r="Z336" t="str">
            <v>11:30～翌日2:00</v>
          </cell>
          <cell r="AA336" t="str">
            <v>045-348-8825</v>
          </cell>
          <cell r="AB336" t="str">
            <v>045-348-8826</v>
          </cell>
          <cell r="AC336" t="str">
            <v>なし</v>
          </cell>
          <cell r="AD336">
            <v>16000</v>
          </cell>
          <cell r="AE336" t="str">
            <v>株式会社マイカル</v>
          </cell>
          <cell r="AF336">
            <v>80.97</v>
          </cell>
          <cell r="AG336">
            <v>123</v>
          </cell>
          <cell r="AH336" t="str">
            <v>確定</v>
          </cell>
          <cell r="AI336">
            <v>1200</v>
          </cell>
          <cell r="AJ336" t="str">
            <v>中止</v>
          </cell>
          <cell r="AK336">
            <v>2</v>
          </cell>
          <cell r="AL336" t="str">
            <v>A+B</v>
          </cell>
          <cell r="AM336">
            <v>14</v>
          </cell>
          <cell r="AN336">
            <v>16</v>
          </cell>
          <cell r="AO336">
            <v>0</v>
          </cell>
          <cell r="AP336">
            <v>0</v>
          </cell>
          <cell r="AQ336">
            <v>0</v>
          </cell>
          <cell r="AR336">
            <v>0</v>
          </cell>
          <cell r="AS336">
            <v>0</v>
          </cell>
          <cell r="AT336">
            <v>0</v>
          </cell>
          <cell r="AU336">
            <v>0</v>
          </cell>
          <cell r="AV336">
            <v>0</v>
          </cell>
          <cell r="AW336">
            <v>41</v>
          </cell>
          <cell r="AX336">
            <v>1</v>
          </cell>
          <cell r="AY336">
            <v>1</v>
          </cell>
          <cell r="AZ336">
            <v>1</v>
          </cell>
          <cell r="BA336" t="str">
            <v>ｼﾞｬﾊﾟﾝﾒﾝﾃﾅﾝｽ</v>
          </cell>
          <cell r="BB336" t="str">
            <v>ｼﾞｬﾊﾟﾝﾒﾝﾃﾅﾝｽ</v>
          </cell>
          <cell r="BC336" t="str">
            <v>東京ガス</v>
          </cell>
          <cell r="BD336" t="str">
            <v>あり</v>
          </cell>
          <cell r="BE336" t="str">
            <v>なし</v>
          </cell>
          <cell r="BF336" t="str">
            <v>既存</v>
          </cell>
          <cell r="BG336">
            <v>0</v>
          </cell>
          <cell r="BH336" t="str">
            <v>ジャパンメンテナンス</v>
          </cell>
          <cell r="BI336" t="str">
            <v>村田、田辺</v>
          </cell>
          <cell r="BJ336" t="str">
            <v>045-335-1074</v>
          </cell>
          <cell r="BK336" t="str">
            <v>株式会社マイカル</v>
          </cell>
          <cell r="BL336">
            <v>0</v>
          </cell>
          <cell r="BM336" t="str">
            <v>吉田</v>
          </cell>
          <cell r="BN336" t="str">
            <v>221-0821</v>
          </cell>
          <cell r="BO336" t="str">
            <v>横浜市神奈川区富家町1-1ﾄｰｶｲﾌﾟﾗｻﾞ5階</v>
          </cell>
          <cell r="BP336" t="str">
            <v>045-438-0821</v>
          </cell>
          <cell r="BQ336" t="str">
            <v>045-438-3515</v>
          </cell>
          <cell r="BR336" t="str">
            <v>㈱オゾンネットワーク</v>
          </cell>
          <cell r="BS336" t="str">
            <v>遠藤</v>
          </cell>
          <cell r="BT336" t="str">
            <v>03-5784-2220</v>
          </cell>
          <cell r="BU336">
            <v>2788</v>
          </cell>
          <cell r="BV336">
            <v>0</v>
          </cell>
        </row>
        <row r="337">
          <cell r="A337">
            <v>338</v>
          </cell>
          <cell r="B337" t="str">
            <v>確定</v>
          </cell>
          <cell r="C337" t="str">
            <v>新規</v>
          </cell>
          <cell r="D337" t="str">
            <v>和民</v>
          </cell>
          <cell r="E337" t="str">
            <v>銀座数寄屋橋</v>
          </cell>
          <cell r="F337" t="str">
            <v>確定</v>
          </cell>
          <cell r="G337" t="str">
            <v>坂本</v>
          </cell>
          <cell r="H337" t="str">
            <v>4月1日</v>
          </cell>
          <cell r="I337" t="str">
            <v>確定</v>
          </cell>
          <cell r="J337" t="str">
            <v>3月26日</v>
          </cell>
          <cell r="K337">
            <v>0.625</v>
          </cell>
          <cell r="L337">
            <v>0</v>
          </cell>
          <cell r="M337">
            <v>0</v>
          </cell>
          <cell r="N337" t="str">
            <v>104-0061</v>
          </cell>
          <cell r="O337" t="str">
            <v>東京都中央区銀座6-3-2</v>
          </cell>
          <cell r="P337" t="str">
            <v>確定</v>
          </cell>
          <cell r="Q337" t="str">
            <v>ギャラリーセンタービル 7階</v>
          </cell>
          <cell r="R337" t="str">
            <v>確定</v>
          </cell>
          <cell r="S337" t="str">
            <v>営団丸の内線</v>
          </cell>
          <cell r="T337" t="str">
            <v>銀座</v>
          </cell>
          <cell r="U337">
            <v>1</v>
          </cell>
          <cell r="V337">
            <v>93.58</v>
          </cell>
          <cell r="W337" t="str">
            <v>確定</v>
          </cell>
          <cell r="X337">
            <v>1</v>
          </cell>
          <cell r="Y337" t="str">
            <v>年中無休</v>
          </cell>
          <cell r="Z337" t="str">
            <v>17:00～翌日3:00　金土曜及び祝祭日の前日は5:00迄</v>
          </cell>
          <cell r="AA337" t="str">
            <v>03-5537-2695</v>
          </cell>
          <cell r="AB337" t="str">
            <v>03-5537-2696</v>
          </cell>
          <cell r="AC337" t="str">
            <v>なし</v>
          </cell>
          <cell r="AD337">
            <v>16500</v>
          </cell>
          <cell r="AE337" t="str">
            <v>株式会社サミットインターナショナル</v>
          </cell>
          <cell r="AF337">
            <v>90.73</v>
          </cell>
          <cell r="AG337">
            <v>150</v>
          </cell>
          <cell r="AH337" t="str">
            <v>確定</v>
          </cell>
          <cell r="AI337">
            <v>0</v>
          </cell>
          <cell r="AJ337" t="str">
            <v>中止</v>
          </cell>
          <cell r="AK337">
            <v>4</v>
          </cell>
          <cell r="AL337" t="str">
            <v>A+B</v>
          </cell>
          <cell r="AM337">
            <v>17</v>
          </cell>
          <cell r="AN337">
            <v>12</v>
          </cell>
          <cell r="AO337">
            <v>22</v>
          </cell>
          <cell r="AP337">
            <v>16</v>
          </cell>
          <cell r="AQ337">
            <v>0</v>
          </cell>
          <cell r="AR337">
            <v>0</v>
          </cell>
          <cell r="AS337">
            <v>0</v>
          </cell>
          <cell r="AT337">
            <v>0</v>
          </cell>
          <cell r="AU337">
            <v>0</v>
          </cell>
          <cell r="AV337">
            <v>0</v>
          </cell>
          <cell r="AW337">
            <v>67</v>
          </cell>
          <cell r="AX337">
            <v>1</v>
          </cell>
          <cell r="AY337">
            <v>1</v>
          </cell>
          <cell r="AZ337">
            <v>1</v>
          </cell>
          <cell r="BA337" t="str">
            <v>オーナー</v>
          </cell>
          <cell r="BB337" t="str">
            <v>オーナー</v>
          </cell>
          <cell r="BC337" t="str">
            <v>東京ガス</v>
          </cell>
          <cell r="BD337" t="str">
            <v>なし</v>
          </cell>
          <cell r="BE337" t="str">
            <v>なし</v>
          </cell>
          <cell r="BF337" t="str">
            <v>既存</v>
          </cell>
          <cell r="BG337">
            <v>0</v>
          </cell>
          <cell r="BH337" t="str">
            <v>銀座ｷﾞｬﾗﾘｰｾﾝﾀｰﾋﾞﾙ管理室</v>
          </cell>
          <cell r="BI337" t="str">
            <v>田中</v>
          </cell>
          <cell r="BJ337" t="str">
            <v>03-3575-0889</v>
          </cell>
          <cell r="BK337" t="str">
            <v>㈱ｻﾐｯﾄｲﾝﾀｰﾅｼｮﾅﾙ</v>
          </cell>
          <cell r="BL337">
            <v>0</v>
          </cell>
          <cell r="BM337">
            <v>0</v>
          </cell>
          <cell r="BN337" t="str">
            <v>064-0805</v>
          </cell>
          <cell r="BO337" t="str">
            <v>北海道札幌市中央区南五条西26-135-69</v>
          </cell>
          <cell r="BP337">
            <v>0</v>
          </cell>
          <cell r="BQ337">
            <v>0</v>
          </cell>
          <cell r="BR337" t="str">
            <v>㈱向田カンパニー</v>
          </cell>
          <cell r="BS337" t="str">
            <v>向田</v>
          </cell>
          <cell r="BT337" t="str">
            <v>03-3573-0095</v>
          </cell>
          <cell r="BU337">
            <v>1871</v>
          </cell>
          <cell r="BV337">
            <v>0</v>
          </cell>
        </row>
        <row r="338">
          <cell r="A338">
            <v>339</v>
          </cell>
          <cell r="B338" t="str">
            <v>確定</v>
          </cell>
          <cell r="C338" t="str">
            <v>新規</v>
          </cell>
          <cell r="D338" t="str">
            <v>和民</v>
          </cell>
          <cell r="E338" t="str">
            <v>東武宇都宮駅前</v>
          </cell>
          <cell r="F338" t="str">
            <v>確定</v>
          </cell>
          <cell r="G338" t="str">
            <v>佐藤</v>
          </cell>
          <cell r="H338" t="str">
            <v>4月1日</v>
          </cell>
          <cell r="I338" t="str">
            <v>確定</v>
          </cell>
          <cell r="J338" t="str">
            <v>3月20日</v>
          </cell>
          <cell r="K338">
            <v>0.625</v>
          </cell>
          <cell r="L338">
            <v>0</v>
          </cell>
          <cell r="M338">
            <v>0</v>
          </cell>
          <cell r="N338" t="str">
            <v>320-0808</v>
          </cell>
          <cell r="O338" t="str">
            <v>栃木県宇都宮市宮園町4-1</v>
          </cell>
          <cell r="P338" t="str">
            <v>確定</v>
          </cell>
          <cell r="Q338" t="str">
            <v>Ｎｅｗ108ビル　1階</v>
          </cell>
          <cell r="R338" t="str">
            <v>確定</v>
          </cell>
          <cell r="S338" t="str">
            <v>東武宇都宮線</v>
          </cell>
          <cell r="T338" t="str">
            <v>宇都宮</v>
          </cell>
          <cell r="U338">
            <v>0</v>
          </cell>
          <cell r="V338">
            <v>80</v>
          </cell>
          <cell r="W338" t="str">
            <v>未定</v>
          </cell>
          <cell r="X338">
            <v>1</v>
          </cell>
          <cell r="Y338" t="str">
            <v>年中無休</v>
          </cell>
          <cell r="Z338" t="str">
            <v>17:00～翌日3:00　金土曜及び祝祭日の前日は5:00迄</v>
          </cell>
          <cell r="AA338" t="str">
            <v>028-610-5886</v>
          </cell>
          <cell r="AB338" t="str">
            <v>028-610-5887</v>
          </cell>
          <cell r="AC338" t="str">
            <v>なし</v>
          </cell>
          <cell r="AD338">
            <v>11000</v>
          </cell>
          <cell r="AE338" t="str">
            <v>東野交通株式会社</v>
          </cell>
          <cell r="AF338">
            <v>80</v>
          </cell>
          <cell r="AG338">
            <v>142</v>
          </cell>
          <cell r="AH338" t="str">
            <v>確定</v>
          </cell>
          <cell r="AI338">
            <v>0</v>
          </cell>
          <cell r="AJ338" t="str">
            <v>中止</v>
          </cell>
          <cell r="AK338">
            <v>3</v>
          </cell>
          <cell r="AL338" t="str">
            <v>A+B+C</v>
          </cell>
          <cell r="AM338">
            <v>16</v>
          </cell>
          <cell r="AN338">
            <v>16</v>
          </cell>
          <cell r="AO338">
            <v>16</v>
          </cell>
          <cell r="AP338">
            <v>0</v>
          </cell>
          <cell r="AQ338">
            <v>0</v>
          </cell>
          <cell r="AR338">
            <v>0</v>
          </cell>
          <cell r="AS338">
            <v>0</v>
          </cell>
          <cell r="AT338">
            <v>0</v>
          </cell>
          <cell r="AU338">
            <v>0</v>
          </cell>
          <cell r="AV338">
            <v>0</v>
          </cell>
          <cell r="AW338">
            <v>48</v>
          </cell>
          <cell r="AX338">
            <v>1</v>
          </cell>
          <cell r="AY338">
            <v>1</v>
          </cell>
          <cell r="AZ338">
            <v>1</v>
          </cell>
          <cell r="BA338" t="str">
            <v>ﾋﾞﾙ管</v>
          </cell>
          <cell r="BB338" t="str">
            <v>ﾋﾞﾙ管</v>
          </cell>
          <cell r="BC338" t="str">
            <v>東京ガス</v>
          </cell>
          <cell r="BD338" t="str">
            <v>あり</v>
          </cell>
          <cell r="BE338" t="str">
            <v>なし</v>
          </cell>
          <cell r="BF338" t="str">
            <v>新築</v>
          </cell>
          <cell r="BG338">
            <v>0</v>
          </cell>
          <cell r="BH338" t="str">
            <v>東野観光株式会社事業部</v>
          </cell>
          <cell r="BI338" t="str">
            <v>高野取締役部長</v>
          </cell>
          <cell r="BJ338" t="str">
            <v>028-637-2805</v>
          </cell>
          <cell r="BK338" t="str">
            <v>東野交通株式会社</v>
          </cell>
          <cell r="BL338" t="str">
            <v>代表取締役</v>
          </cell>
          <cell r="BM338" t="str">
            <v>平岩　道安</v>
          </cell>
          <cell r="BN338" t="str">
            <v>321-0905</v>
          </cell>
          <cell r="BO338" t="str">
            <v>栃木県宇都宮市平出工業団地19-8</v>
          </cell>
          <cell r="BP338">
            <v>0</v>
          </cell>
          <cell r="BQ338">
            <v>0</v>
          </cell>
          <cell r="BR338" t="str">
            <v>株式会社オーディー</v>
          </cell>
          <cell r="BS338">
            <v>0</v>
          </cell>
          <cell r="BT338" t="str">
            <v>03-3366-1529</v>
          </cell>
          <cell r="BU338">
            <v>1440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row>
        <row r="339">
          <cell r="A339">
            <v>345</v>
          </cell>
          <cell r="B339" t="str">
            <v>確定</v>
          </cell>
          <cell r="C339" t="str">
            <v>新規</v>
          </cell>
          <cell r="D339" t="str">
            <v>ゴハン</v>
          </cell>
          <cell r="E339" t="str">
            <v>秋葉原万世橋</v>
          </cell>
          <cell r="F339" t="str">
            <v>確定</v>
          </cell>
          <cell r="G339" t="str">
            <v>能村</v>
          </cell>
          <cell r="H339" t="str">
            <v>4月23日</v>
          </cell>
          <cell r="I339" t="str">
            <v>確定</v>
          </cell>
          <cell r="J339" t="str">
            <v>4月14日</v>
          </cell>
          <cell r="K339">
            <v>0.625</v>
          </cell>
          <cell r="L339">
            <v>0</v>
          </cell>
          <cell r="M339">
            <v>0</v>
          </cell>
          <cell r="N339" t="str">
            <v>101-0021</v>
          </cell>
          <cell r="O339" t="str">
            <v>東京都千代田区外神田1-16-1</v>
          </cell>
          <cell r="P339" t="str">
            <v>確定</v>
          </cell>
          <cell r="Q339" t="str">
            <v>トゥモロービル　5階</v>
          </cell>
          <cell r="R339" t="str">
            <v>確定</v>
          </cell>
          <cell r="S339" t="str">
            <v>ＪＲ京浜東北線</v>
          </cell>
          <cell r="T339" t="str">
            <v>秋葉原</v>
          </cell>
          <cell r="U339">
            <v>1</v>
          </cell>
          <cell r="V339">
            <v>80</v>
          </cell>
          <cell r="W339" t="str">
            <v>未定</v>
          </cell>
          <cell r="X339">
            <v>1</v>
          </cell>
          <cell r="Y339" t="str">
            <v>年中無休</v>
          </cell>
          <cell r="Z339" t="str">
            <v>未定（2/13）</v>
          </cell>
          <cell r="AA339" t="str">
            <v>03-5297-2885</v>
          </cell>
          <cell r="AB339" t="str">
            <v>03-5297-2886</v>
          </cell>
          <cell r="AC339" t="str">
            <v>なし</v>
          </cell>
          <cell r="AD339">
            <v>14000</v>
          </cell>
          <cell r="AE339">
            <v>0</v>
          </cell>
          <cell r="AF339">
            <v>80.06</v>
          </cell>
          <cell r="AG339">
            <v>145</v>
          </cell>
          <cell r="AH339" t="str">
            <v>確定</v>
          </cell>
          <cell r="AI339">
            <v>0</v>
          </cell>
          <cell r="AJ339" t="str">
            <v>中止</v>
          </cell>
          <cell r="AK339">
            <v>0</v>
          </cell>
          <cell r="AL339" t="str">
            <v>なし</v>
          </cell>
          <cell r="AM339">
            <v>0</v>
          </cell>
          <cell r="AN339">
            <v>0</v>
          </cell>
          <cell r="AO339">
            <v>0</v>
          </cell>
          <cell r="AP339">
            <v>0</v>
          </cell>
          <cell r="AQ339">
            <v>0</v>
          </cell>
          <cell r="AR339">
            <v>0</v>
          </cell>
          <cell r="AS339">
            <v>0</v>
          </cell>
          <cell r="AT339">
            <v>0</v>
          </cell>
          <cell r="AU339">
            <v>0</v>
          </cell>
          <cell r="AV339">
            <v>0</v>
          </cell>
          <cell r="AW339" t="str">
            <v>なし</v>
          </cell>
          <cell r="AX339">
            <v>1</v>
          </cell>
          <cell r="AY339">
            <v>1</v>
          </cell>
          <cell r="AZ339">
            <v>1</v>
          </cell>
          <cell r="BA339" t="str">
            <v>オーナー</v>
          </cell>
          <cell r="BB339" t="str">
            <v>オーナー</v>
          </cell>
          <cell r="BC339" t="str">
            <v>東京ガス</v>
          </cell>
          <cell r="BD339" t="str">
            <v>あり</v>
          </cell>
          <cell r="BE339" t="str">
            <v>なし</v>
          </cell>
          <cell r="BF339" t="str">
            <v>既存</v>
          </cell>
          <cell r="BG339">
            <v>0</v>
          </cell>
          <cell r="BH339" t="str">
            <v>日本ビルド株式会社</v>
          </cell>
          <cell r="BI339" t="str">
            <v>杉本・大内</v>
          </cell>
          <cell r="BJ339" t="str">
            <v>03-3539-3522</v>
          </cell>
        </row>
        <row r="340">
          <cell r="A340">
            <v>346</v>
          </cell>
          <cell r="B340" t="str">
            <v>確定</v>
          </cell>
          <cell r="C340" t="str">
            <v>新規</v>
          </cell>
          <cell r="D340" t="str">
            <v>ゴハン</v>
          </cell>
          <cell r="E340" t="str">
            <v>亀戸北口</v>
          </cell>
          <cell r="F340" t="str">
            <v>然の家へ</v>
          </cell>
          <cell r="G340" t="str">
            <v>清水</v>
          </cell>
          <cell r="H340" t="str">
            <v>4月1日</v>
          </cell>
          <cell r="I340" t="str">
            <v>確定</v>
          </cell>
          <cell r="J340" t="str">
            <v>3月23日</v>
          </cell>
          <cell r="K340">
            <v>0.625</v>
          </cell>
          <cell r="L340">
            <v>0</v>
          </cell>
          <cell r="M340">
            <v>0</v>
          </cell>
          <cell r="N340" t="str">
            <v>136-0071</v>
          </cell>
          <cell r="O340" t="str">
            <v>東京都江東区亀戸5-1-2</v>
          </cell>
          <cell r="P340" t="str">
            <v>確定</v>
          </cell>
          <cell r="Q340" t="str">
            <v>FＲＥＮＴＥ（ﾌﾚﾝﾃ）　5階</v>
          </cell>
          <cell r="R340" t="str">
            <v>確定</v>
          </cell>
          <cell r="S340" t="str">
            <v>ＪＲ総武線</v>
          </cell>
          <cell r="T340" t="str">
            <v>亀戸</v>
          </cell>
          <cell r="U340">
            <v>0</v>
          </cell>
          <cell r="V340">
            <v>70.709999999999994</v>
          </cell>
          <cell r="W340" t="str">
            <v>確定</v>
          </cell>
          <cell r="X340">
            <v>1</v>
          </cell>
          <cell r="Y340" t="str">
            <v>年中無休</v>
          </cell>
          <cell r="Z340" t="str">
            <v>17:00～翌日3:00　</v>
          </cell>
          <cell r="AA340" t="str">
            <v>03-5836-2177</v>
          </cell>
          <cell r="AB340" t="str">
            <v>03-5836-2178</v>
          </cell>
          <cell r="AC340" t="str">
            <v>なし</v>
          </cell>
          <cell r="AD340">
            <v>14500</v>
          </cell>
          <cell r="AE340" t="str">
            <v>株式会社テーケーワイ</v>
          </cell>
          <cell r="AF340">
            <v>70.7</v>
          </cell>
          <cell r="AG340">
            <v>118</v>
          </cell>
          <cell r="AH340" t="str">
            <v>確定</v>
          </cell>
          <cell r="AI340">
            <v>0</v>
          </cell>
          <cell r="AJ340" t="str">
            <v>中止</v>
          </cell>
          <cell r="AK340">
            <v>1</v>
          </cell>
          <cell r="AL340" t="str">
            <v>なし</v>
          </cell>
          <cell r="AM340">
            <v>12</v>
          </cell>
          <cell r="AN340">
            <v>10</v>
          </cell>
          <cell r="AO340">
            <v>10</v>
          </cell>
          <cell r="AP340">
            <v>10</v>
          </cell>
          <cell r="AQ340">
            <v>9</v>
          </cell>
          <cell r="AR340">
            <v>9</v>
          </cell>
          <cell r="AS340">
            <v>0</v>
          </cell>
          <cell r="AT340">
            <v>0</v>
          </cell>
          <cell r="AU340">
            <v>0</v>
          </cell>
          <cell r="AV340">
            <v>0</v>
          </cell>
          <cell r="AW340" t="str">
            <v>なし</v>
          </cell>
          <cell r="AX340">
            <v>1</v>
          </cell>
          <cell r="AY340">
            <v>1</v>
          </cell>
          <cell r="AZ340">
            <v>1</v>
          </cell>
          <cell r="BA340" t="str">
            <v>オーナー</v>
          </cell>
          <cell r="BB340" t="str">
            <v>オーナー</v>
          </cell>
          <cell r="BC340" t="str">
            <v>東京ガス</v>
          </cell>
          <cell r="BD340" t="str">
            <v>なし</v>
          </cell>
          <cell r="BE340" t="str">
            <v>オーナー</v>
          </cell>
          <cell r="BF340" t="str">
            <v>新築</v>
          </cell>
          <cell r="BG340">
            <v>0</v>
          </cell>
          <cell r="BH340" t="str">
            <v>未定（2/27）</v>
          </cell>
          <cell r="BI340">
            <v>0</v>
          </cell>
          <cell r="BJ340">
            <v>0</v>
          </cell>
          <cell r="BK340" t="str">
            <v>株式会社テーケーワイ</v>
          </cell>
          <cell r="BL340" t="str">
            <v>代表取締役</v>
          </cell>
          <cell r="BM340" t="str">
            <v>瀧澤直吉</v>
          </cell>
          <cell r="BN340" t="str">
            <v>103-0013</v>
          </cell>
          <cell r="BO340" t="str">
            <v>東京都中央区日本橋人形町1-14-8</v>
          </cell>
          <cell r="BP340" t="str">
            <v>03-3666-0960</v>
          </cell>
          <cell r="BQ340" t="str">
            <v>03-3666-0962</v>
          </cell>
          <cell r="BR340" t="str">
            <v>貸ビル企画㈱</v>
          </cell>
          <cell r="BS340" t="str">
            <v>増田専務</v>
          </cell>
          <cell r="BT340" t="str">
            <v>03-3281-4841</v>
          </cell>
          <cell r="BU340">
            <v>2545</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row>
        <row r="341">
          <cell r="A341">
            <v>346</v>
          </cell>
          <cell r="B341" t="str">
            <v>確定</v>
          </cell>
          <cell r="C341" t="str">
            <v>変更</v>
          </cell>
          <cell r="D341" t="str">
            <v>然の家</v>
          </cell>
          <cell r="E341" t="str">
            <v>亀戸北口</v>
          </cell>
          <cell r="F341" t="str">
            <v>確定</v>
          </cell>
          <cell r="G341" t="str">
            <v xml:space="preserve"> </v>
          </cell>
          <cell r="H341">
            <v>38000</v>
          </cell>
          <cell r="I341" t="str">
            <v>確定</v>
          </cell>
          <cell r="J341" t="str">
            <v xml:space="preserve"> </v>
          </cell>
          <cell r="K341" t="str">
            <v xml:space="preserve"> </v>
          </cell>
          <cell r="L341">
            <v>0</v>
          </cell>
          <cell r="M341">
            <v>0</v>
          </cell>
          <cell r="N341" t="str">
            <v>136-0071</v>
          </cell>
          <cell r="O341" t="str">
            <v>東京都江東区亀戸5-1-2</v>
          </cell>
          <cell r="P341" t="str">
            <v>確定</v>
          </cell>
          <cell r="Q341" t="str">
            <v>FＲＥＮＴＥ（ﾌﾚﾝﾃ）　5階</v>
          </cell>
          <cell r="R341" t="str">
            <v>確定</v>
          </cell>
          <cell r="S341" t="str">
            <v>ＪＲ総武線</v>
          </cell>
          <cell r="T341" t="str">
            <v>亀戸</v>
          </cell>
          <cell r="U341">
            <v>0</v>
          </cell>
          <cell r="V341">
            <v>70.709999999999994</v>
          </cell>
          <cell r="W341" t="str">
            <v>確定</v>
          </cell>
          <cell r="X341">
            <v>1</v>
          </cell>
          <cell r="Y341" t="str">
            <v>年中無休</v>
          </cell>
          <cell r="Z341" t="str">
            <v>17:00～翌日2:00　金土曜及び祝祭日の前日は5:00迄</v>
          </cell>
          <cell r="AA341" t="str">
            <v>03-5836-2177</v>
          </cell>
          <cell r="AB341" t="str">
            <v>03-5836-2178</v>
          </cell>
          <cell r="AC341" t="str">
            <v>なし</v>
          </cell>
          <cell r="AD341" t="str">
            <v xml:space="preserve"> </v>
          </cell>
          <cell r="AE341" t="str">
            <v>株式会社テーケーワイ</v>
          </cell>
          <cell r="AF341">
            <v>70.7</v>
          </cell>
          <cell r="AG341">
            <v>118</v>
          </cell>
          <cell r="AH341" t="str">
            <v xml:space="preserve"> </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t="str">
            <v>オーナー</v>
          </cell>
          <cell r="BB341" t="str">
            <v>オーナー</v>
          </cell>
          <cell r="BC341" t="str">
            <v>東京ガス</v>
          </cell>
          <cell r="BD341" t="str">
            <v>なし</v>
          </cell>
          <cell r="BE341" t="str">
            <v>オーナー</v>
          </cell>
          <cell r="BF341" t="str">
            <v>新築</v>
          </cell>
          <cell r="BG341">
            <v>0</v>
          </cell>
          <cell r="BH341" t="str">
            <v>未定（2/27）</v>
          </cell>
          <cell r="BI341">
            <v>0</v>
          </cell>
          <cell r="BJ341">
            <v>0</v>
          </cell>
          <cell r="BK341" t="str">
            <v>株式会社テーケーワイ</v>
          </cell>
          <cell r="BL341" t="str">
            <v>代表取締役</v>
          </cell>
          <cell r="BM341" t="str">
            <v>瀧澤直吉</v>
          </cell>
          <cell r="BN341" t="str">
            <v>103-0013</v>
          </cell>
          <cell r="BO341" t="str">
            <v>東京都中央区日本橋人形町1-14-8</v>
          </cell>
          <cell r="BP341" t="str">
            <v>03-3666-0960</v>
          </cell>
          <cell r="BQ341" t="str">
            <v>03-3666-0962</v>
          </cell>
          <cell r="BR341" t="str">
            <v>貸ビル企画㈱</v>
          </cell>
          <cell r="BS341" t="str">
            <v>増田専務</v>
          </cell>
          <cell r="BT341" t="str">
            <v>03-3281-4841</v>
          </cell>
          <cell r="BU341">
            <v>2545</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row>
        <row r="342">
          <cell r="A342">
            <v>347</v>
          </cell>
          <cell r="B342" t="str">
            <v>確定</v>
          </cell>
          <cell r="C342" t="str">
            <v>新規</v>
          </cell>
          <cell r="D342" t="str">
            <v>ゴハン</v>
          </cell>
          <cell r="E342" t="str">
            <v>藤沢南口</v>
          </cell>
          <cell r="F342" t="str">
            <v>確定</v>
          </cell>
          <cell r="G342" t="str">
            <v>能村</v>
          </cell>
          <cell r="H342" t="str">
            <v>4月1日</v>
          </cell>
          <cell r="I342" t="str">
            <v>確定</v>
          </cell>
          <cell r="J342" t="str">
            <v>3月22日</v>
          </cell>
          <cell r="K342">
            <v>0.625</v>
          </cell>
          <cell r="L342">
            <v>0</v>
          </cell>
          <cell r="M342">
            <v>0</v>
          </cell>
          <cell r="N342" t="str">
            <v>251-0055</v>
          </cell>
          <cell r="O342" t="str">
            <v>神奈川県藤沢市南藤沢22-1</v>
          </cell>
          <cell r="P342" t="str">
            <v>確定</v>
          </cell>
          <cell r="Q342" t="str">
            <v>神中第2ビル　地下1階</v>
          </cell>
          <cell r="R342" t="str">
            <v>確定</v>
          </cell>
          <cell r="S342" t="str">
            <v>ＪＲ東海道線</v>
          </cell>
          <cell r="T342" t="str">
            <v>藤沢</v>
          </cell>
          <cell r="U342">
            <v>0</v>
          </cell>
          <cell r="V342">
            <v>75.959999999999994</v>
          </cell>
          <cell r="W342" t="str">
            <v>確定</v>
          </cell>
          <cell r="X342">
            <v>1</v>
          </cell>
          <cell r="Y342" t="str">
            <v>年中無休</v>
          </cell>
          <cell r="Z342" t="str">
            <v>17:00～翌日3:00　</v>
          </cell>
          <cell r="AA342" t="str">
            <v>0466-55-3511</v>
          </cell>
          <cell r="AB342" t="str">
            <v>0466-55-3512</v>
          </cell>
          <cell r="AC342" t="str">
            <v>なし</v>
          </cell>
          <cell r="AD342">
            <v>12500</v>
          </cell>
          <cell r="AE342" t="str">
            <v>横浜振興株式会社</v>
          </cell>
          <cell r="AF342">
            <v>75.959999999999994</v>
          </cell>
          <cell r="AG342">
            <v>128</v>
          </cell>
          <cell r="AH342" t="str">
            <v>確定</v>
          </cell>
          <cell r="AI342">
            <v>0</v>
          </cell>
          <cell r="AJ342" t="str">
            <v>中止</v>
          </cell>
          <cell r="AK342">
            <v>2</v>
          </cell>
          <cell r="AL342" t="str">
            <v>A+B</v>
          </cell>
          <cell r="AM342">
            <v>17</v>
          </cell>
          <cell r="AN342">
            <v>13</v>
          </cell>
          <cell r="AO342">
            <v>0</v>
          </cell>
          <cell r="AP342">
            <v>0</v>
          </cell>
          <cell r="AQ342">
            <v>0</v>
          </cell>
          <cell r="AR342">
            <v>0</v>
          </cell>
          <cell r="AS342">
            <v>0</v>
          </cell>
          <cell r="AT342">
            <v>0</v>
          </cell>
          <cell r="AU342">
            <v>0</v>
          </cell>
          <cell r="AV342">
            <v>0</v>
          </cell>
          <cell r="AW342" t="str">
            <v>なし</v>
          </cell>
          <cell r="AX342">
            <v>1</v>
          </cell>
          <cell r="AY342">
            <v>1</v>
          </cell>
          <cell r="AZ342">
            <v>1</v>
          </cell>
          <cell r="BA342" t="str">
            <v>オーナー</v>
          </cell>
          <cell r="BB342" t="str">
            <v>オーナー</v>
          </cell>
          <cell r="BC342" t="str">
            <v>東京ガス</v>
          </cell>
          <cell r="BD342" t="str">
            <v>あり</v>
          </cell>
          <cell r="BE342" t="str">
            <v>なし</v>
          </cell>
          <cell r="BF342" t="str">
            <v>既存</v>
          </cell>
          <cell r="BG342">
            <v>0</v>
          </cell>
          <cell r="BH342" t="str">
            <v>横浜ビルシステム</v>
          </cell>
          <cell r="BI342" t="str">
            <v>しばた</v>
          </cell>
          <cell r="BJ342" t="str">
            <v>0466-24-5414</v>
          </cell>
          <cell r="BK342" t="str">
            <v>横浜振興株式会社</v>
          </cell>
          <cell r="BL342">
            <v>0</v>
          </cell>
          <cell r="BM342" t="str">
            <v>鐘尾部長</v>
          </cell>
          <cell r="BN342" t="str">
            <v>231-0006</v>
          </cell>
          <cell r="BO342" t="str">
            <v>神奈川県横浜市中区南仲通2-21-1</v>
          </cell>
          <cell r="BP342" t="str">
            <v>045-201-3698</v>
          </cell>
          <cell r="BQ342" t="str">
            <v>045-201-3694</v>
          </cell>
          <cell r="BR342" t="str">
            <v>(有)ファイブシーズ</v>
          </cell>
          <cell r="BS342" t="str">
            <v>青木</v>
          </cell>
          <cell r="BT342" t="str">
            <v>045-681-7445</v>
          </cell>
          <cell r="BU342">
            <v>1215</v>
          </cell>
          <cell r="BV342">
            <v>0</v>
          </cell>
        </row>
        <row r="343">
          <cell r="A343">
            <v>348</v>
          </cell>
          <cell r="B343" t="str">
            <v>確定</v>
          </cell>
          <cell r="C343" t="str">
            <v>新規</v>
          </cell>
          <cell r="D343" t="str">
            <v>ゴハン</v>
          </cell>
          <cell r="E343" t="str">
            <v>川口東口</v>
          </cell>
          <cell r="F343" t="str">
            <v>然の家へ</v>
          </cell>
          <cell r="G343" t="str">
            <v>能村</v>
          </cell>
          <cell r="H343" t="str">
            <v>4月25日</v>
          </cell>
          <cell r="I343" t="str">
            <v>確定</v>
          </cell>
          <cell r="J343" t="str">
            <v>4月16日</v>
          </cell>
          <cell r="K343">
            <v>0.625</v>
          </cell>
          <cell r="L343">
            <v>0</v>
          </cell>
          <cell r="M343">
            <v>0</v>
          </cell>
          <cell r="N343" t="str">
            <v>332-0017</v>
          </cell>
          <cell r="O343" t="str">
            <v>埼玉県川口市栄町3-4-1</v>
          </cell>
          <cell r="P343" t="str">
            <v>確定</v>
          </cell>
          <cell r="Q343" t="str">
            <v>大島第７ビル　4階</v>
          </cell>
          <cell r="R343" t="str">
            <v>確定</v>
          </cell>
          <cell r="S343" t="str">
            <v>ＪＲ京浜東北線</v>
          </cell>
          <cell r="T343" t="str">
            <v>川口</v>
          </cell>
          <cell r="U343">
            <v>1</v>
          </cell>
          <cell r="V343">
            <v>90.38</v>
          </cell>
          <cell r="W343" t="str">
            <v>確定</v>
          </cell>
          <cell r="X343">
            <v>1</v>
          </cell>
          <cell r="Y343" t="str">
            <v>年中無休</v>
          </cell>
          <cell r="Z343" t="str">
            <v>17:00～翌日3:00　</v>
          </cell>
          <cell r="AA343" t="str">
            <v>048-240-0701</v>
          </cell>
          <cell r="AB343" t="str">
            <v>048-240-0702</v>
          </cell>
          <cell r="AC343" t="str">
            <v>なし</v>
          </cell>
          <cell r="AD343">
            <v>14000</v>
          </cell>
          <cell r="AE343" t="str">
            <v>株式会社オーエス・インターナショナル</v>
          </cell>
          <cell r="AF343">
            <v>89.62</v>
          </cell>
          <cell r="AG343">
            <v>150</v>
          </cell>
          <cell r="AH343" t="str">
            <v>確定</v>
          </cell>
          <cell r="AI343">
            <v>0</v>
          </cell>
          <cell r="AJ343" t="str">
            <v>中止</v>
          </cell>
          <cell r="AK343">
            <v>2</v>
          </cell>
          <cell r="AL343" t="str">
            <v>A+B</v>
          </cell>
          <cell r="AM343">
            <v>12</v>
          </cell>
          <cell r="AN343">
            <v>12</v>
          </cell>
          <cell r="AO343">
            <v>0</v>
          </cell>
          <cell r="AP343">
            <v>0</v>
          </cell>
          <cell r="AQ343">
            <v>0</v>
          </cell>
          <cell r="AR343">
            <v>0</v>
          </cell>
          <cell r="AS343">
            <v>0</v>
          </cell>
          <cell r="AT343">
            <v>0</v>
          </cell>
          <cell r="AU343">
            <v>0</v>
          </cell>
          <cell r="AV343">
            <v>0</v>
          </cell>
          <cell r="AW343" t="str">
            <v>なし</v>
          </cell>
          <cell r="AX343">
            <v>1</v>
          </cell>
          <cell r="AY343">
            <v>1</v>
          </cell>
          <cell r="AZ343">
            <v>1</v>
          </cell>
          <cell r="BA343" t="str">
            <v>オーナー</v>
          </cell>
          <cell r="BB343" t="str">
            <v>オーナー</v>
          </cell>
          <cell r="BC343" t="str">
            <v>東京ガス</v>
          </cell>
          <cell r="BD343" t="str">
            <v>なし</v>
          </cell>
          <cell r="BE343" t="str">
            <v>オーナー</v>
          </cell>
          <cell r="BF343" t="str">
            <v>既存</v>
          </cell>
          <cell r="BG343">
            <v>0</v>
          </cell>
          <cell r="BH343" t="str">
            <v>未定（2/27）</v>
          </cell>
          <cell r="BI343">
            <v>0</v>
          </cell>
          <cell r="BJ343">
            <v>0</v>
          </cell>
          <cell r="BK343" t="str">
            <v>株式会社ｵｰｴｽ･ｲﾝﾀｰﾅｼｮﾅﾙ</v>
          </cell>
          <cell r="BL343" t="str">
            <v>代表取締役</v>
          </cell>
          <cell r="BM343" t="str">
            <v>大島　由里子</v>
          </cell>
          <cell r="BN343" t="str">
            <v>110-0003</v>
          </cell>
          <cell r="BO343" t="str">
            <v>東京都台東区根岸1-1-14</v>
          </cell>
          <cell r="BP343">
            <v>0</v>
          </cell>
          <cell r="BQ343">
            <v>0</v>
          </cell>
          <cell r="BR343" t="str">
            <v>株式会社池商</v>
          </cell>
          <cell r="BS343" t="str">
            <v>廣瀬</v>
          </cell>
          <cell r="BT343" t="str">
            <v>03-5858-3472</v>
          </cell>
          <cell r="BU343">
            <v>1555</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row>
        <row r="344">
          <cell r="A344">
            <v>348</v>
          </cell>
          <cell r="B344" t="str">
            <v>確定</v>
          </cell>
          <cell r="C344" t="str">
            <v>変更</v>
          </cell>
          <cell r="D344" t="str">
            <v>然の家</v>
          </cell>
          <cell r="E344" t="str">
            <v>川口東口</v>
          </cell>
          <cell r="F344" t="str">
            <v>確定</v>
          </cell>
          <cell r="G344" t="str">
            <v xml:space="preserve"> </v>
          </cell>
          <cell r="H344">
            <v>38022</v>
          </cell>
          <cell r="I344" t="str">
            <v>確定</v>
          </cell>
          <cell r="J344" t="str">
            <v xml:space="preserve"> </v>
          </cell>
          <cell r="K344" t="str">
            <v xml:space="preserve"> </v>
          </cell>
          <cell r="L344">
            <v>0</v>
          </cell>
          <cell r="M344">
            <v>0</v>
          </cell>
          <cell r="N344" t="str">
            <v>332-0017</v>
          </cell>
          <cell r="O344" t="str">
            <v>埼玉県川口市栄町3-4-1</v>
          </cell>
          <cell r="P344" t="str">
            <v>確定</v>
          </cell>
          <cell r="Q344" t="str">
            <v>大島第７ビル　4階</v>
          </cell>
          <cell r="R344" t="str">
            <v>確定</v>
          </cell>
          <cell r="S344" t="str">
            <v>ＪＲ京浜東北線</v>
          </cell>
          <cell r="T344" t="str">
            <v>川口</v>
          </cell>
          <cell r="U344">
            <v>1</v>
          </cell>
          <cell r="V344">
            <v>90.38</v>
          </cell>
          <cell r="W344" t="str">
            <v>確定</v>
          </cell>
          <cell r="X344">
            <v>1</v>
          </cell>
          <cell r="Y344" t="str">
            <v>年中無休</v>
          </cell>
          <cell r="Z344" t="str">
            <v>17:00～翌日3:00　</v>
          </cell>
          <cell r="AA344" t="str">
            <v>048-240-0701</v>
          </cell>
          <cell r="AB344" t="str">
            <v>048-240-0702</v>
          </cell>
          <cell r="AC344" t="str">
            <v>なし</v>
          </cell>
          <cell r="AD344" t="str">
            <v xml:space="preserve"> </v>
          </cell>
          <cell r="AE344" t="str">
            <v>株式会社オーエス・インターナショナル</v>
          </cell>
          <cell r="AF344">
            <v>89.62</v>
          </cell>
          <cell r="AG344">
            <v>150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t="str">
            <v>オーナー</v>
          </cell>
          <cell r="BB344" t="str">
            <v>オーナー</v>
          </cell>
          <cell r="BC344" t="str">
            <v>東京ガス</v>
          </cell>
          <cell r="BD344" t="str">
            <v>なし</v>
          </cell>
          <cell r="BE344" t="str">
            <v>オーナー</v>
          </cell>
          <cell r="BF344" t="str">
            <v>既存</v>
          </cell>
          <cell r="BG344">
            <v>0</v>
          </cell>
          <cell r="BH344" t="str">
            <v>未定（2/27）</v>
          </cell>
          <cell r="BI344">
            <v>0</v>
          </cell>
          <cell r="BJ344">
            <v>0</v>
          </cell>
          <cell r="BK344" t="str">
            <v>株式会社ｵｰｴｽ･ｲﾝﾀｰﾅｼｮﾅﾙ</v>
          </cell>
          <cell r="BL344" t="str">
            <v>代表取締役</v>
          </cell>
          <cell r="BM344" t="str">
            <v>大島　由里子</v>
          </cell>
          <cell r="BN344" t="str">
            <v>110-0003</v>
          </cell>
          <cell r="BO344" t="str">
            <v>東京都台東区根岸1-1-14</v>
          </cell>
          <cell r="BP344">
            <v>0</v>
          </cell>
          <cell r="BQ344">
            <v>0</v>
          </cell>
          <cell r="BR344" t="str">
            <v>株式会社池商</v>
          </cell>
          <cell r="BS344" t="str">
            <v>廣瀬</v>
          </cell>
          <cell r="BT344" t="str">
            <v>03-5858-3472</v>
          </cell>
          <cell r="BU344">
            <v>1555</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row>
        <row r="345">
          <cell r="A345">
            <v>349</v>
          </cell>
          <cell r="B345" t="str">
            <v>確定</v>
          </cell>
          <cell r="C345" t="str">
            <v>新規</v>
          </cell>
          <cell r="D345" t="str">
            <v>和み亭</v>
          </cell>
          <cell r="E345" t="str">
            <v>新江古田駅前</v>
          </cell>
          <cell r="F345" t="str">
            <v>確定</v>
          </cell>
          <cell r="G345" t="str">
            <v>日比</v>
          </cell>
          <cell r="H345" t="str">
            <v>5月6日</v>
          </cell>
          <cell r="I345" t="str">
            <v>確定</v>
          </cell>
          <cell r="J345" t="str">
            <v>4月28日</v>
          </cell>
          <cell r="K345">
            <v>0.625</v>
          </cell>
          <cell r="L345">
            <v>0</v>
          </cell>
          <cell r="M345">
            <v>0</v>
          </cell>
          <cell r="N345" t="str">
            <v>165-0023</v>
          </cell>
          <cell r="O345" t="str">
            <v>東京都中野区江原町3-35-8</v>
          </cell>
          <cell r="P345" t="str">
            <v>確定</v>
          </cell>
          <cell r="Q345" t="str">
            <v>グローリオ中野新江古田　１階</v>
          </cell>
          <cell r="R345" t="str">
            <v>確定</v>
          </cell>
          <cell r="S345" t="str">
            <v>都営大江戸線</v>
          </cell>
          <cell r="T345" t="str">
            <v>新江古田</v>
          </cell>
          <cell r="U345">
            <v>1</v>
          </cell>
          <cell r="V345">
            <v>91.4</v>
          </cell>
          <cell r="W345" t="str">
            <v>確定</v>
          </cell>
          <cell r="X345">
            <v>1</v>
          </cell>
          <cell r="Y345" t="str">
            <v>年中無休</v>
          </cell>
          <cell r="Z345" t="str">
            <v>11:30～翌日2:00</v>
          </cell>
          <cell r="AA345" t="str">
            <v>03-5988-0725</v>
          </cell>
          <cell r="AB345" t="str">
            <v>03-5988-0726</v>
          </cell>
          <cell r="AC345" t="str">
            <v>なし</v>
          </cell>
          <cell r="AD345">
            <v>14000</v>
          </cell>
          <cell r="AE345">
            <v>0</v>
          </cell>
          <cell r="AF345">
            <v>89.68</v>
          </cell>
          <cell r="AG345">
            <v>137</v>
          </cell>
          <cell r="AH345" t="str">
            <v>確定</v>
          </cell>
          <cell r="AI345">
            <v>15</v>
          </cell>
          <cell r="AJ345" t="str">
            <v>中止</v>
          </cell>
          <cell r="AK345">
            <v>2</v>
          </cell>
          <cell r="AL345" t="str">
            <v>A+B</v>
          </cell>
          <cell r="AM345">
            <v>10</v>
          </cell>
          <cell r="AN345">
            <v>16</v>
          </cell>
          <cell r="AO345">
            <v>0</v>
          </cell>
          <cell r="AP345">
            <v>0</v>
          </cell>
          <cell r="AQ345">
            <v>0</v>
          </cell>
          <cell r="AR345">
            <v>0</v>
          </cell>
          <cell r="AS345">
            <v>0</v>
          </cell>
          <cell r="AT345">
            <v>0</v>
          </cell>
          <cell r="AU345">
            <v>0</v>
          </cell>
          <cell r="AV345">
            <v>0</v>
          </cell>
          <cell r="AW345">
            <v>26</v>
          </cell>
          <cell r="AX345">
            <v>1</v>
          </cell>
          <cell r="AY345">
            <v>1</v>
          </cell>
          <cell r="AZ345">
            <v>1</v>
          </cell>
          <cell r="BA345" t="str">
            <v>確認中   （ ４／４）</v>
          </cell>
          <cell r="BB345" t="str">
            <v>水道局</v>
          </cell>
          <cell r="BC345" t="str">
            <v>東京ガス</v>
          </cell>
          <cell r="BD345" t="str">
            <v>あり</v>
          </cell>
          <cell r="BE345" t="str">
            <v>なし</v>
          </cell>
          <cell r="BF345" t="str">
            <v>既存</v>
          </cell>
          <cell r="BG345">
            <v>0</v>
          </cell>
          <cell r="BH345" t="str">
            <v>オーナー</v>
          </cell>
          <cell r="BI345" t="str">
            <v>オーナー</v>
          </cell>
          <cell r="BJ345">
            <v>0</v>
          </cell>
          <cell r="BK345" t="str">
            <v>堀野　哲司</v>
          </cell>
          <cell r="BL345">
            <v>0</v>
          </cell>
          <cell r="BM345" t="str">
            <v>堀野　哲司</v>
          </cell>
          <cell r="BN345" t="str">
            <v>　</v>
          </cell>
          <cell r="BO345" t="str">
            <v>東京都中野区江原町2-24-20</v>
          </cell>
          <cell r="BP345" t="str">
            <v>03-3950-7070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row>
        <row r="346">
          <cell r="A346">
            <v>350</v>
          </cell>
          <cell r="B346" t="str">
            <v>確定</v>
          </cell>
          <cell r="C346" t="str">
            <v>新規</v>
          </cell>
          <cell r="D346" t="str">
            <v>和民</v>
          </cell>
          <cell r="E346" t="str">
            <v>八重洲</v>
          </cell>
          <cell r="F346" t="str">
            <v>確定</v>
          </cell>
          <cell r="G346" t="str">
            <v>松浦</v>
          </cell>
          <cell r="H346">
            <v>37817</v>
          </cell>
          <cell r="I346" t="str">
            <v>確定</v>
          </cell>
          <cell r="J346">
            <v>37811</v>
          </cell>
          <cell r="K346">
            <v>0.625</v>
          </cell>
          <cell r="L346">
            <v>0</v>
          </cell>
          <cell r="M346">
            <v>0</v>
          </cell>
          <cell r="N346" t="str">
            <v>103-0027</v>
          </cell>
          <cell r="O346" t="str">
            <v>東京都中央区日本橋2-3-１8</v>
          </cell>
          <cell r="P346" t="str">
            <v>確定</v>
          </cell>
          <cell r="Q346" t="str">
            <v>江間忠さくらビル　7・8階</v>
          </cell>
          <cell r="R346" t="str">
            <v>確定</v>
          </cell>
          <cell r="S346" t="str">
            <v>山手線</v>
          </cell>
          <cell r="T346" t="str">
            <v>東京</v>
          </cell>
          <cell r="U346">
            <v>4</v>
          </cell>
          <cell r="V346">
            <v>107.6</v>
          </cell>
          <cell r="W346" t="str">
            <v>確定</v>
          </cell>
          <cell r="X346">
            <v>2</v>
          </cell>
          <cell r="Y346" t="str">
            <v>年中無休</v>
          </cell>
          <cell r="Z346" t="str">
            <v>17:00～翌日3:00　金土曜及び祝祭日の前日は5:00迄</v>
          </cell>
          <cell r="AA346" t="str">
            <v>03-3510-7085</v>
          </cell>
          <cell r="AB346" t="str">
            <v>03-3510-7086</v>
          </cell>
          <cell r="AC346" t="str">
            <v>なし</v>
          </cell>
          <cell r="AD346">
            <v>16500</v>
          </cell>
          <cell r="AE346">
            <v>0</v>
          </cell>
          <cell r="AF346">
            <v>107.6</v>
          </cell>
          <cell r="AG346">
            <v>186</v>
          </cell>
          <cell r="AH346" t="str">
            <v>確定</v>
          </cell>
          <cell r="AI346">
            <v>0</v>
          </cell>
          <cell r="AJ346" t="str">
            <v>中止</v>
          </cell>
          <cell r="AK346">
            <v>7</v>
          </cell>
          <cell r="AL346" t="str">
            <v>A+B+C+D+E+F+G</v>
          </cell>
          <cell r="AM346">
            <v>20</v>
          </cell>
          <cell r="AN346">
            <v>15</v>
          </cell>
          <cell r="AO346">
            <v>12</v>
          </cell>
          <cell r="AP346">
            <v>11</v>
          </cell>
          <cell r="AQ346">
            <v>12</v>
          </cell>
          <cell r="AR346">
            <v>12</v>
          </cell>
          <cell r="AS346">
            <v>10</v>
          </cell>
          <cell r="AT346">
            <v>0</v>
          </cell>
          <cell r="AU346">
            <v>0</v>
          </cell>
          <cell r="AV346">
            <v>0</v>
          </cell>
          <cell r="AW346">
            <v>82</v>
          </cell>
          <cell r="AX346">
            <v>2</v>
          </cell>
          <cell r="AY346">
            <v>1</v>
          </cell>
          <cell r="AZ346">
            <v>1</v>
          </cell>
          <cell r="BA346" t="str">
            <v>オーナー</v>
          </cell>
          <cell r="BB346" t="str">
            <v>オーナー</v>
          </cell>
          <cell r="BC346" t="str">
            <v>東京ガス</v>
          </cell>
          <cell r="BD346" t="str">
            <v>なし</v>
          </cell>
          <cell r="BE346" t="str">
            <v>なし</v>
          </cell>
          <cell r="BF346" t="str">
            <v>新築</v>
          </cell>
          <cell r="BG346">
            <v>0</v>
          </cell>
          <cell r="BH346" t="str">
            <v>日本ビル総合管理㈱</v>
          </cell>
          <cell r="BI346">
            <v>0</v>
          </cell>
          <cell r="BJ346" t="str">
            <v>03-3664-1667</v>
          </cell>
          <cell r="BK346" t="str">
            <v>江間忠木材㈱</v>
          </cell>
          <cell r="BL346">
            <v>0</v>
          </cell>
          <cell r="BM346">
            <v>0</v>
          </cell>
          <cell r="BN346">
            <v>0</v>
          </cell>
          <cell r="BO346" t="str">
            <v>東京都中央区晴海3-3-3 　開発事業本部</v>
          </cell>
          <cell r="BP346" t="str">
            <v>03-3533-8233</v>
          </cell>
          <cell r="BQ346" t="str">
            <v>03-3533-5523</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row>
        <row r="347">
          <cell r="A347">
            <v>351</v>
          </cell>
          <cell r="B347" t="str">
            <v>確定</v>
          </cell>
          <cell r="C347" t="str">
            <v>新規</v>
          </cell>
          <cell r="D347" t="str">
            <v>ゴハン</v>
          </cell>
          <cell r="E347" t="str">
            <v>八重洲</v>
          </cell>
          <cell r="F347" t="str">
            <v>確定</v>
          </cell>
          <cell r="G347" t="str">
            <v>松浦</v>
          </cell>
          <cell r="H347">
            <v>37817</v>
          </cell>
          <cell r="I347" t="str">
            <v>確定</v>
          </cell>
          <cell r="J347">
            <v>37809</v>
          </cell>
          <cell r="K347">
            <v>0.41666666666666669</v>
          </cell>
          <cell r="L347">
            <v>0</v>
          </cell>
          <cell r="M347">
            <v>0</v>
          </cell>
          <cell r="N347" t="str">
            <v>103-0027</v>
          </cell>
          <cell r="O347" t="str">
            <v>東京都中央区日本橋2-3-１8</v>
          </cell>
          <cell r="P347" t="str">
            <v>確定</v>
          </cell>
          <cell r="Q347" t="str">
            <v>江間忠さくらビル　5・6階</v>
          </cell>
          <cell r="R347" t="str">
            <v>確定</v>
          </cell>
          <cell r="S347" t="str">
            <v>山手線</v>
          </cell>
          <cell r="T347" t="str">
            <v>東京</v>
          </cell>
          <cell r="U347">
            <v>4</v>
          </cell>
          <cell r="V347">
            <v>106.6</v>
          </cell>
          <cell r="W347" t="str">
            <v>確定</v>
          </cell>
          <cell r="X347">
            <v>2</v>
          </cell>
          <cell r="Y347" t="str">
            <v>年中無休</v>
          </cell>
          <cell r="Z347" t="str">
            <v>17:00～翌日3:00　</v>
          </cell>
          <cell r="AA347" t="str">
            <v>03-3510-7087</v>
          </cell>
          <cell r="AB347" t="str">
            <v>03-3510-7088</v>
          </cell>
          <cell r="AC347" t="str">
            <v>なし</v>
          </cell>
          <cell r="AD347">
            <v>16500</v>
          </cell>
          <cell r="AE347">
            <v>0</v>
          </cell>
          <cell r="AF347">
            <v>105.54</v>
          </cell>
          <cell r="AG347">
            <v>179</v>
          </cell>
          <cell r="AH347" t="str">
            <v>確定</v>
          </cell>
          <cell r="AI347">
            <v>0</v>
          </cell>
          <cell r="AJ347" t="str">
            <v>中止</v>
          </cell>
          <cell r="AK347">
            <v>1</v>
          </cell>
          <cell r="AL347" t="str">
            <v>A</v>
          </cell>
          <cell r="AM347">
            <v>49</v>
          </cell>
          <cell r="AN347">
            <v>0</v>
          </cell>
          <cell r="AO347">
            <v>0</v>
          </cell>
          <cell r="AP347">
            <v>0</v>
          </cell>
          <cell r="AQ347">
            <v>0</v>
          </cell>
          <cell r="AR347">
            <v>0</v>
          </cell>
          <cell r="AS347">
            <v>0</v>
          </cell>
          <cell r="AT347">
            <v>0</v>
          </cell>
          <cell r="AU347">
            <v>0</v>
          </cell>
          <cell r="AV347">
            <v>0</v>
          </cell>
          <cell r="AW347">
            <v>49</v>
          </cell>
          <cell r="AX347">
            <v>2</v>
          </cell>
          <cell r="AY347">
            <v>2</v>
          </cell>
          <cell r="AZ347">
            <v>1</v>
          </cell>
          <cell r="BA347" t="str">
            <v>オーナー</v>
          </cell>
          <cell r="BB347" t="str">
            <v>オーナー</v>
          </cell>
          <cell r="BC347" t="str">
            <v>東京ガス</v>
          </cell>
          <cell r="BD347" t="str">
            <v>なし</v>
          </cell>
          <cell r="BE347" t="str">
            <v>なし</v>
          </cell>
          <cell r="BF347" t="str">
            <v>新築</v>
          </cell>
          <cell r="BG347">
            <v>0</v>
          </cell>
          <cell r="BH347" t="str">
            <v>(緊急連絡先)</v>
          </cell>
          <cell r="BI347">
            <v>0</v>
          </cell>
          <cell r="BJ347" t="str">
            <v>03-3664-5801</v>
          </cell>
          <cell r="BK347" t="str">
            <v>江間忠木材㈱</v>
          </cell>
          <cell r="BL347">
            <v>0</v>
          </cell>
          <cell r="BM347">
            <v>0</v>
          </cell>
          <cell r="BN347">
            <v>0</v>
          </cell>
          <cell r="BO347" t="str">
            <v>東京都中央区晴海3-3-3 　開発事業本部</v>
          </cell>
          <cell r="BP347" t="str">
            <v>03-3533-8233</v>
          </cell>
          <cell r="BQ347" t="str">
            <v>03-3533-5523</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row>
        <row r="348">
          <cell r="A348">
            <v>352</v>
          </cell>
          <cell r="B348" t="str">
            <v>確定</v>
          </cell>
          <cell r="C348" t="str">
            <v>新規</v>
          </cell>
          <cell r="D348" t="str">
            <v>和民</v>
          </cell>
          <cell r="E348" t="str">
            <v>成田</v>
          </cell>
          <cell r="F348" t="str">
            <v>確定</v>
          </cell>
          <cell r="G348" t="str">
            <v>松浦</v>
          </cell>
          <cell r="H348" t="str">
            <v>4月25日</v>
          </cell>
          <cell r="I348" t="str">
            <v>確定</v>
          </cell>
          <cell r="J348" t="str">
            <v>4月18日</v>
          </cell>
          <cell r="K348">
            <v>0.625</v>
          </cell>
          <cell r="L348">
            <v>0</v>
          </cell>
          <cell r="M348">
            <v>0</v>
          </cell>
          <cell r="N348" t="str">
            <v>286-0033</v>
          </cell>
          <cell r="O348" t="str">
            <v>千葉県成田市花崎町816-2</v>
          </cell>
          <cell r="P348" t="str">
            <v>確定</v>
          </cell>
          <cell r="Q348" t="str">
            <v>若松ビル　地下1階</v>
          </cell>
          <cell r="R348" t="str">
            <v>確定</v>
          </cell>
          <cell r="S348" t="str">
            <v>京成本線</v>
          </cell>
          <cell r="T348" t="str">
            <v>成田</v>
          </cell>
          <cell r="U348">
            <v>0</v>
          </cell>
          <cell r="V348">
            <v>56.6</v>
          </cell>
          <cell r="W348" t="str">
            <v>確定</v>
          </cell>
          <cell r="X348">
            <v>1</v>
          </cell>
          <cell r="Y348" t="str">
            <v>年中無休</v>
          </cell>
          <cell r="Z348" t="str">
            <v>17:00～翌日3:00　金土曜及び祝祭日の前日は5:00迄</v>
          </cell>
          <cell r="AA348" t="str">
            <v>0476-24-7001</v>
          </cell>
          <cell r="AB348" t="str">
            <v>0476-24-7002</v>
          </cell>
          <cell r="AC348" t="str">
            <v>なし</v>
          </cell>
          <cell r="AD348">
            <v>9700</v>
          </cell>
          <cell r="AE348">
            <v>0</v>
          </cell>
          <cell r="AF348">
            <v>56.6</v>
          </cell>
          <cell r="AG348">
            <v>88</v>
          </cell>
          <cell r="AH348" t="str">
            <v>確定</v>
          </cell>
          <cell r="AI348">
            <v>0</v>
          </cell>
          <cell r="AJ348" t="str">
            <v>中止</v>
          </cell>
          <cell r="AK348">
            <v>3</v>
          </cell>
          <cell r="AL348" t="str">
            <v>A+B+C</v>
          </cell>
          <cell r="AM348">
            <v>16</v>
          </cell>
          <cell r="AN348">
            <v>10</v>
          </cell>
          <cell r="AO348">
            <v>10</v>
          </cell>
          <cell r="AP348">
            <v>0</v>
          </cell>
          <cell r="AQ348">
            <v>0</v>
          </cell>
          <cell r="AR348">
            <v>0</v>
          </cell>
          <cell r="AS348">
            <v>0</v>
          </cell>
          <cell r="AT348">
            <v>0</v>
          </cell>
          <cell r="AU348">
            <v>0</v>
          </cell>
          <cell r="AV348">
            <v>0</v>
          </cell>
          <cell r="AW348">
            <v>36</v>
          </cell>
          <cell r="AX348">
            <v>1</v>
          </cell>
          <cell r="AY348">
            <v>1</v>
          </cell>
          <cell r="AZ348">
            <v>1</v>
          </cell>
          <cell r="BA348" t="str">
            <v>未定（3/24）</v>
          </cell>
          <cell r="BB348">
            <v>0</v>
          </cell>
          <cell r="BC348">
            <v>0</v>
          </cell>
          <cell r="BD348" t="str">
            <v>あり</v>
          </cell>
          <cell r="BE348">
            <v>0</v>
          </cell>
          <cell r="BF348" t="str">
            <v>既存</v>
          </cell>
          <cell r="BG348">
            <v>0</v>
          </cell>
          <cell r="BH348" t="str">
            <v>宏友商事株式会社</v>
          </cell>
          <cell r="BI348" t="str">
            <v>河合社長</v>
          </cell>
          <cell r="BJ348" t="str">
            <v>0476-24-2761</v>
          </cell>
          <cell r="BK348" t="str">
            <v>宏友商事株式会社</v>
          </cell>
          <cell r="BL348" t="str">
            <v>代表取締役</v>
          </cell>
          <cell r="BM348" t="str">
            <v>河合　仁</v>
          </cell>
          <cell r="BN348">
            <v>0</v>
          </cell>
          <cell r="BO348" t="str">
            <v>千葉県成田市花崎町８１４－５６</v>
          </cell>
          <cell r="BP348">
            <v>0</v>
          </cell>
          <cell r="BQ348">
            <v>0</v>
          </cell>
          <cell r="BR348" t="str">
            <v>㈱全税不動産</v>
          </cell>
          <cell r="BS348">
            <v>0</v>
          </cell>
          <cell r="BT348" t="str">
            <v>03-5689-5471</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row>
        <row r="349">
          <cell r="A349">
            <v>353</v>
          </cell>
          <cell r="B349" t="str">
            <v>確定</v>
          </cell>
          <cell r="C349" t="str">
            <v>新規</v>
          </cell>
          <cell r="D349" t="str">
            <v>和民</v>
          </cell>
          <cell r="E349" t="str">
            <v>香里園駅前</v>
          </cell>
          <cell r="F349" t="str">
            <v>確定</v>
          </cell>
          <cell r="G349" t="str">
            <v>藤井</v>
          </cell>
          <cell r="H349" t="str">
            <v>4月24日</v>
          </cell>
          <cell r="I349" t="str">
            <v>確定</v>
          </cell>
          <cell r="J349" t="str">
            <v>4月18日</v>
          </cell>
          <cell r="K349">
            <v>0.70833333333333337</v>
          </cell>
          <cell r="L349">
            <v>0</v>
          </cell>
          <cell r="M349">
            <v>0</v>
          </cell>
          <cell r="N349" t="str">
            <v>572-0085</v>
          </cell>
          <cell r="O349" t="str">
            <v>大阪府寝屋川市香里新町7-10</v>
          </cell>
          <cell r="P349" t="str">
            <v>確定</v>
          </cell>
          <cell r="Q349" t="str">
            <v>ハイムモリシタ　2階</v>
          </cell>
          <cell r="R349" t="str">
            <v>確定</v>
          </cell>
          <cell r="S349" t="str">
            <v>京阪本線</v>
          </cell>
          <cell r="T349" t="str">
            <v>香里園</v>
          </cell>
          <cell r="U349">
            <v>3</v>
          </cell>
          <cell r="V349">
            <v>101.6</v>
          </cell>
          <cell r="W349" t="str">
            <v>未定</v>
          </cell>
          <cell r="X349">
            <v>2</v>
          </cell>
          <cell r="Y349" t="str">
            <v>年中無休</v>
          </cell>
          <cell r="Z349" t="str">
            <v>17:00～翌日3:00　金土曜及び祝祭日の前日は5:00迄</v>
          </cell>
          <cell r="AA349" t="str">
            <v>072-802-4004</v>
          </cell>
          <cell r="AB349" t="str">
            <v>072-802-4005</v>
          </cell>
          <cell r="AC349" t="str">
            <v>なし</v>
          </cell>
          <cell r="AD349">
            <v>12600</v>
          </cell>
          <cell r="AE349">
            <v>0</v>
          </cell>
          <cell r="AF349">
            <v>87.6</v>
          </cell>
          <cell r="AG349">
            <v>156</v>
          </cell>
          <cell r="AH349" t="str">
            <v>確定</v>
          </cell>
          <cell r="AI349">
            <v>0</v>
          </cell>
          <cell r="AJ349" t="str">
            <v>中止</v>
          </cell>
          <cell r="AK349">
            <v>3</v>
          </cell>
          <cell r="AL349" t="str">
            <v>A+B+C</v>
          </cell>
          <cell r="AM349">
            <v>12</v>
          </cell>
          <cell r="AN349">
            <v>16</v>
          </cell>
          <cell r="AO349">
            <v>18</v>
          </cell>
          <cell r="AP349">
            <v>0</v>
          </cell>
          <cell r="AQ349">
            <v>0</v>
          </cell>
          <cell r="AR349">
            <v>0</v>
          </cell>
          <cell r="AS349">
            <v>0</v>
          </cell>
          <cell r="AT349">
            <v>0</v>
          </cell>
          <cell r="AU349">
            <v>0</v>
          </cell>
          <cell r="AV349">
            <v>0</v>
          </cell>
          <cell r="AW349">
            <v>46</v>
          </cell>
          <cell r="AX349">
            <v>1</v>
          </cell>
          <cell r="AY349">
            <v>1</v>
          </cell>
          <cell r="AZ349">
            <v>1</v>
          </cell>
          <cell r="BA349" t="str">
            <v>オーナー</v>
          </cell>
          <cell r="BB349" t="str">
            <v>水道局</v>
          </cell>
          <cell r="BC349" t="str">
            <v>大阪ガス</v>
          </cell>
          <cell r="BD349" t="str">
            <v>なし</v>
          </cell>
          <cell r="BE349" t="str">
            <v>なし</v>
          </cell>
          <cell r="BF349" t="str">
            <v>既存</v>
          </cell>
          <cell r="BG349">
            <v>0</v>
          </cell>
          <cell r="BH349">
            <v>0</v>
          </cell>
          <cell r="BI349">
            <v>0</v>
          </cell>
          <cell r="BJ349">
            <v>0</v>
          </cell>
          <cell r="BK349">
            <v>0</v>
          </cell>
          <cell r="BL349">
            <v>0</v>
          </cell>
          <cell r="BM349">
            <v>0</v>
          </cell>
          <cell r="BN349">
            <v>0</v>
          </cell>
          <cell r="BO349">
            <v>0</v>
          </cell>
          <cell r="BP349">
            <v>0</v>
          </cell>
          <cell r="BQ349">
            <v>0</v>
          </cell>
          <cell r="BR349" t="str">
            <v>㈱マエダエステート</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row>
        <row r="350">
          <cell r="A350">
            <v>354</v>
          </cell>
          <cell r="B350" t="str">
            <v>確定</v>
          </cell>
          <cell r="C350" t="str">
            <v>新規</v>
          </cell>
          <cell r="D350" t="str">
            <v>和民</v>
          </cell>
          <cell r="E350" t="str">
            <v>川西能勢口駅前</v>
          </cell>
          <cell r="F350" t="str">
            <v>確定</v>
          </cell>
          <cell r="G350" t="str">
            <v>藤井</v>
          </cell>
          <cell r="H350" t="str">
            <v>4月25日</v>
          </cell>
          <cell r="I350" t="str">
            <v>確定</v>
          </cell>
          <cell r="J350" t="str">
            <v>4月18日</v>
          </cell>
          <cell r="K350">
            <v>0.54166666666666663</v>
          </cell>
          <cell r="L350">
            <v>0</v>
          </cell>
          <cell r="M350">
            <v>0</v>
          </cell>
          <cell r="N350" t="str">
            <v>666-0016</v>
          </cell>
          <cell r="O350" t="str">
            <v>兵庫県川西市中央町7-18</v>
          </cell>
          <cell r="P350" t="str">
            <v>確定</v>
          </cell>
          <cell r="Q350" t="str">
            <v>ラ・ラ・グランデ　7階</v>
          </cell>
          <cell r="R350" t="str">
            <v>確定</v>
          </cell>
          <cell r="S350" t="str">
            <v>阪急宝塚線</v>
          </cell>
          <cell r="T350" t="str">
            <v>川西能勢口</v>
          </cell>
          <cell r="U350">
            <v>1</v>
          </cell>
          <cell r="V350">
            <v>85</v>
          </cell>
          <cell r="W350" t="str">
            <v>未定</v>
          </cell>
          <cell r="X350">
            <v>1</v>
          </cell>
          <cell r="Y350" t="str">
            <v>年中無休</v>
          </cell>
          <cell r="Z350" t="str">
            <v>17:00～翌日2:00　</v>
          </cell>
          <cell r="AA350" t="str">
            <v>072-756-6080</v>
          </cell>
          <cell r="AB350" t="str">
            <v>072-756-6085</v>
          </cell>
          <cell r="AC350" t="str">
            <v>なし</v>
          </cell>
          <cell r="AD350">
            <v>11600</v>
          </cell>
          <cell r="AE350">
            <v>0</v>
          </cell>
          <cell r="AF350">
            <v>80</v>
          </cell>
          <cell r="AG350">
            <v>152</v>
          </cell>
          <cell r="AH350" t="str">
            <v>確定</v>
          </cell>
          <cell r="AI350">
            <v>0</v>
          </cell>
          <cell r="AJ350" t="str">
            <v>中止</v>
          </cell>
          <cell r="AK350">
            <v>3</v>
          </cell>
          <cell r="AL350" t="str">
            <v>A+B+C</v>
          </cell>
          <cell r="AM350">
            <v>14</v>
          </cell>
          <cell r="AN350">
            <v>14</v>
          </cell>
          <cell r="AO350">
            <v>20</v>
          </cell>
          <cell r="AP350">
            <v>0</v>
          </cell>
          <cell r="AQ350">
            <v>0</v>
          </cell>
          <cell r="AR350">
            <v>0</v>
          </cell>
          <cell r="AS350">
            <v>0</v>
          </cell>
          <cell r="AT350">
            <v>0</v>
          </cell>
          <cell r="AU350">
            <v>0</v>
          </cell>
          <cell r="AV350">
            <v>0</v>
          </cell>
          <cell r="AW350">
            <v>48</v>
          </cell>
          <cell r="AX350">
            <v>1</v>
          </cell>
          <cell r="AY350">
            <v>1</v>
          </cell>
          <cell r="AZ350">
            <v>1</v>
          </cell>
          <cell r="BA350" t="str">
            <v>オーナー</v>
          </cell>
          <cell r="BB350" t="str">
            <v>オーナー</v>
          </cell>
          <cell r="BC350" t="str">
            <v>大阪ガス</v>
          </cell>
          <cell r="BD350" t="str">
            <v>なし</v>
          </cell>
          <cell r="BE350" t="str">
            <v>なし</v>
          </cell>
          <cell r="BF350" t="str">
            <v>既存</v>
          </cell>
          <cell r="BG350">
            <v>0</v>
          </cell>
          <cell r="BH350">
            <v>0</v>
          </cell>
          <cell r="BI350">
            <v>0</v>
          </cell>
          <cell r="BJ350">
            <v>0</v>
          </cell>
          <cell r="BK350" t="str">
            <v>フジイ興産㈱</v>
          </cell>
          <cell r="BL350">
            <v>0</v>
          </cell>
          <cell r="BM350">
            <v>0</v>
          </cell>
          <cell r="BN350">
            <v>0</v>
          </cell>
          <cell r="BO350" t="str">
            <v>川西市中央区７－１８</v>
          </cell>
          <cell r="BP350">
            <v>0</v>
          </cell>
          <cell r="BQ350">
            <v>0</v>
          </cell>
          <cell r="BR350" t="str">
            <v>ショップ・クリエイト</v>
          </cell>
          <cell r="BS350" t="str">
            <v>兵頭</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row>
        <row r="351">
          <cell r="A351">
            <v>355</v>
          </cell>
          <cell r="B351" t="str">
            <v>確定</v>
          </cell>
          <cell r="C351" t="str">
            <v>新規</v>
          </cell>
          <cell r="D351" t="str">
            <v>和民</v>
          </cell>
          <cell r="E351" t="str">
            <v>水戸駅前</v>
          </cell>
          <cell r="F351" t="str">
            <v>確定</v>
          </cell>
          <cell r="G351" t="str">
            <v>佐藤</v>
          </cell>
          <cell r="H351">
            <v>37833</v>
          </cell>
          <cell r="I351" t="str">
            <v>確定</v>
          </cell>
          <cell r="J351">
            <v>37827</v>
          </cell>
          <cell r="K351">
            <v>0.625</v>
          </cell>
          <cell r="L351">
            <v>0</v>
          </cell>
          <cell r="M351">
            <v>0</v>
          </cell>
          <cell r="N351" t="str">
            <v>310-0015</v>
          </cell>
          <cell r="O351" t="str">
            <v>茨城県水戸市宮町1-3-28</v>
          </cell>
          <cell r="P351" t="str">
            <v>確定</v>
          </cell>
          <cell r="Q351" t="str">
            <v>ノザワ水戸駅前ビル　１階</v>
          </cell>
          <cell r="R351" t="str">
            <v>確定</v>
          </cell>
          <cell r="S351" t="str">
            <v>ＪＲ常磐線</v>
          </cell>
          <cell r="T351" t="str">
            <v>水戸</v>
          </cell>
          <cell r="U351">
            <v>1</v>
          </cell>
          <cell r="V351">
            <v>89.95</v>
          </cell>
          <cell r="W351" t="str">
            <v>確定</v>
          </cell>
          <cell r="X351">
            <v>1</v>
          </cell>
          <cell r="Y351" t="str">
            <v>年中無休</v>
          </cell>
          <cell r="Z351" t="str">
            <v>17:00～翌日3:00　金土曜及び祝祭日の前日は5:00迄</v>
          </cell>
          <cell r="AA351" t="str">
            <v>029-300-2245</v>
          </cell>
          <cell r="AB351" t="str">
            <v>029-300-2246</v>
          </cell>
          <cell r="AC351" t="str">
            <v>なし</v>
          </cell>
          <cell r="AD351">
            <v>13000</v>
          </cell>
          <cell r="AE351">
            <v>0</v>
          </cell>
          <cell r="AF351">
            <v>89.95</v>
          </cell>
          <cell r="AG351">
            <v>140</v>
          </cell>
          <cell r="AH351" t="str">
            <v>確定</v>
          </cell>
          <cell r="AI351">
            <v>0</v>
          </cell>
          <cell r="AJ351" t="str">
            <v>中止</v>
          </cell>
          <cell r="AK351">
            <v>2</v>
          </cell>
          <cell r="AL351">
            <v>0</v>
          </cell>
          <cell r="AM351">
            <v>40</v>
          </cell>
          <cell r="AN351">
            <v>22</v>
          </cell>
          <cell r="AO351">
            <v>0</v>
          </cell>
          <cell r="AP351">
            <v>0</v>
          </cell>
          <cell r="AQ351">
            <v>0</v>
          </cell>
          <cell r="AR351">
            <v>0</v>
          </cell>
          <cell r="AS351">
            <v>0</v>
          </cell>
          <cell r="AT351">
            <v>0</v>
          </cell>
          <cell r="AU351">
            <v>0</v>
          </cell>
          <cell r="AV351">
            <v>0</v>
          </cell>
          <cell r="AW351">
            <v>62</v>
          </cell>
          <cell r="AX351">
            <v>1</v>
          </cell>
          <cell r="AY351">
            <v>1</v>
          </cell>
          <cell r="AZ351">
            <v>1</v>
          </cell>
          <cell r="BA351">
            <v>0</v>
          </cell>
          <cell r="BB351">
            <v>0</v>
          </cell>
          <cell r="BC351">
            <v>0</v>
          </cell>
          <cell r="BD351">
            <v>0</v>
          </cell>
          <cell r="BE351">
            <v>0</v>
          </cell>
          <cell r="BF351" t="str">
            <v>新築</v>
          </cell>
          <cell r="BG351">
            <v>0</v>
          </cell>
          <cell r="BH351">
            <v>0</v>
          </cell>
          <cell r="BI351">
            <v>0</v>
          </cell>
          <cell r="BJ351">
            <v>0</v>
          </cell>
          <cell r="BK351" t="str">
            <v>(有)ノザワ</v>
          </cell>
          <cell r="BL351" t="str">
            <v>代表取締役</v>
          </cell>
          <cell r="BM351" t="str">
            <v>野沢　敏伸</v>
          </cell>
          <cell r="BN351" t="str">
            <v>312-0012</v>
          </cell>
          <cell r="BO351" t="str">
            <v>茨城県ひたちなか市馬渡３８４６</v>
          </cell>
          <cell r="BP351" t="str">
            <v>029-246-3865</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row>
        <row r="352">
          <cell r="A352">
            <v>356</v>
          </cell>
          <cell r="B352" t="str">
            <v>確定</v>
          </cell>
          <cell r="C352" t="str">
            <v>新規</v>
          </cell>
          <cell r="D352" t="str">
            <v>和民</v>
          </cell>
          <cell r="E352" t="str">
            <v>谷町4丁目</v>
          </cell>
          <cell r="F352" t="str">
            <v>確定</v>
          </cell>
          <cell r="G352" t="str">
            <v>藤井</v>
          </cell>
          <cell r="H352" t="str">
            <v>5月28日</v>
          </cell>
          <cell r="I352" t="str">
            <v>確定</v>
          </cell>
          <cell r="J352" t="str">
            <v>5月22日</v>
          </cell>
          <cell r="K352">
            <v>0.625</v>
          </cell>
          <cell r="L352">
            <v>0</v>
          </cell>
          <cell r="M352">
            <v>0</v>
          </cell>
          <cell r="N352" t="str">
            <v>540-0012</v>
          </cell>
          <cell r="O352" t="str">
            <v>大阪市中央区谷町3-5-5</v>
          </cell>
          <cell r="P352" t="str">
            <v>確定</v>
          </cell>
          <cell r="Q352" t="str">
            <v>谷三会館ビル　2階</v>
          </cell>
          <cell r="R352" t="str">
            <v>確定</v>
          </cell>
          <cell r="S352" t="str">
            <v>地下鉄谷町線</v>
          </cell>
          <cell r="T352" t="str">
            <v>谷町4丁目</v>
          </cell>
          <cell r="U352">
            <v>1</v>
          </cell>
          <cell r="V352">
            <v>56.9</v>
          </cell>
          <cell r="W352" t="str">
            <v>確定</v>
          </cell>
          <cell r="X352">
            <v>1</v>
          </cell>
          <cell r="Y352" t="str">
            <v>年中無休</v>
          </cell>
          <cell r="Z352" t="str">
            <v>17:00～翌日3:00　金土曜及び祝祭日の前日は5:00迄</v>
          </cell>
          <cell r="AA352" t="str">
            <v>06-4790-3292</v>
          </cell>
          <cell r="AB352" t="str">
            <v>06-4790-3293</v>
          </cell>
          <cell r="AC352" t="str">
            <v>なし</v>
          </cell>
          <cell r="AD352">
            <v>9500</v>
          </cell>
          <cell r="AE352">
            <v>0</v>
          </cell>
          <cell r="AF352">
            <v>56.9</v>
          </cell>
          <cell r="AG352">
            <v>101</v>
          </cell>
          <cell r="AH352" t="str">
            <v>確定</v>
          </cell>
          <cell r="AI352">
            <v>0</v>
          </cell>
          <cell r="AJ352" t="str">
            <v>中止</v>
          </cell>
          <cell r="AK352">
            <v>2</v>
          </cell>
          <cell r="AL352" t="str">
            <v>A+B</v>
          </cell>
          <cell r="AM352">
            <v>16</v>
          </cell>
          <cell r="AN352">
            <v>14</v>
          </cell>
          <cell r="AO352">
            <v>0</v>
          </cell>
          <cell r="AP352">
            <v>0</v>
          </cell>
          <cell r="AQ352">
            <v>0</v>
          </cell>
          <cell r="AR352">
            <v>0</v>
          </cell>
          <cell r="AS352">
            <v>0</v>
          </cell>
          <cell r="AT352">
            <v>0</v>
          </cell>
          <cell r="AU352">
            <v>0</v>
          </cell>
          <cell r="AV352">
            <v>0</v>
          </cell>
          <cell r="AW352">
            <v>30</v>
          </cell>
          <cell r="AX352">
            <v>1</v>
          </cell>
          <cell r="AY352">
            <v>1</v>
          </cell>
          <cell r="AZ352">
            <v>1</v>
          </cell>
          <cell r="BA352" t="str">
            <v>オーナー</v>
          </cell>
          <cell r="BB352" t="str">
            <v>オーナー</v>
          </cell>
          <cell r="BC352" t="str">
            <v>オーナー</v>
          </cell>
          <cell r="BD352" t="str">
            <v>なし</v>
          </cell>
          <cell r="BE352" t="str">
            <v>なし</v>
          </cell>
          <cell r="BF352" t="str">
            <v>既存</v>
          </cell>
          <cell r="BG352">
            <v>0</v>
          </cell>
          <cell r="BH352">
            <v>0</v>
          </cell>
          <cell r="BI352">
            <v>0</v>
          </cell>
          <cell r="BJ352">
            <v>0</v>
          </cell>
          <cell r="BK352" t="str">
            <v>㈱谷三会館ビル</v>
          </cell>
          <cell r="BL352" t="str">
            <v>代表取締役</v>
          </cell>
          <cell r="BM352" t="str">
            <v>河口　俊隆</v>
          </cell>
          <cell r="BN352" t="str">
            <v>540-0012</v>
          </cell>
          <cell r="BO352" t="str">
            <v>大阪府大阪市中央区谷町３－５－５</v>
          </cell>
          <cell r="BP352">
            <v>0</v>
          </cell>
          <cell r="BQ352">
            <v>0</v>
          </cell>
          <cell r="BR352" t="str">
            <v>㈱アイディコミュニティー</v>
          </cell>
          <cell r="BS352" t="str">
            <v>岡原</v>
          </cell>
          <cell r="BT352" t="str">
            <v>06-6190-5011</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row>
        <row r="353">
          <cell r="A353">
            <v>357</v>
          </cell>
          <cell r="B353" t="str">
            <v>確定</v>
          </cell>
          <cell r="C353" t="str">
            <v>新規</v>
          </cell>
          <cell r="D353" t="str">
            <v>和民</v>
          </cell>
          <cell r="E353" t="str">
            <v>本町</v>
          </cell>
          <cell r="F353" t="str">
            <v>確定</v>
          </cell>
          <cell r="G353" t="str">
            <v>藤井</v>
          </cell>
          <cell r="H353">
            <v>37795</v>
          </cell>
          <cell r="I353" t="str">
            <v>確定</v>
          </cell>
          <cell r="J353" t="str">
            <v>6月17日</v>
          </cell>
          <cell r="K353">
            <v>0.625</v>
          </cell>
          <cell r="L353">
            <v>0</v>
          </cell>
          <cell r="M353">
            <v>0</v>
          </cell>
          <cell r="N353" t="str">
            <v>541-0053</v>
          </cell>
          <cell r="O353" t="str">
            <v>大阪府大阪市中央区本町3-5-2</v>
          </cell>
          <cell r="P353" t="str">
            <v>確定</v>
          </cell>
          <cell r="Q353" t="str">
            <v>辰野本町ビル　地下1階</v>
          </cell>
          <cell r="R353" t="str">
            <v>確定</v>
          </cell>
          <cell r="S353" t="str">
            <v>地下鉄御堂筋線</v>
          </cell>
          <cell r="T353" t="str">
            <v>本町</v>
          </cell>
          <cell r="U353">
            <v>1</v>
          </cell>
          <cell r="V353">
            <v>60</v>
          </cell>
          <cell r="W353" t="str">
            <v>確定</v>
          </cell>
          <cell r="X353">
            <v>1</v>
          </cell>
          <cell r="Y353" t="str">
            <v>年中無休</v>
          </cell>
          <cell r="Z353" t="str">
            <v>17:00～翌日3:00　</v>
          </cell>
          <cell r="AA353" t="str">
            <v>06-6265-0568</v>
          </cell>
          <cell r="AB353" t="str">
            <v>06-6265-0569</v>
          </cell>
          <cell r="AC353" t="str">
            <v>なし</v>
          </cell>
          <cell r="AD353">
            <v>11500</v>
          </cell>
          <cell r="AE353">
            <v>0</v>
          </cell>
          <cell r="AF353">
            <v>57.8</v>
          </cell>
          <cell r="AG353">
            <v>111</v>
          </cell>
          <cell r="AH353" t="str">
            <v>確定</v>
          </cell>
          <cell r="AI353">
            <v>0</v>
          </cell>
          <cell r="AJ353" t="str">
            <v>中止</v>
          </cell>
          <cell r="AK353">
            <v>2</v>
          </cell>
          <cell r="AL353" t="str">
            <v>A+B</v>
          </cell>
          <cell r="AM353">
            <v>26</v>
          </cell>
          <cell r="AN353">
            <v>16</v>
          </cell>
          <cell r="AO353">
            <v>0</v>
          </cell>
          <cell r="AP353">
            <v>0</v>
          </cell>
          <cell r="AQ353">
            <v>0</v>
          </cell>
          <cell r="AR353">
            <v>0</v>
          </cell>
          <cell r="AS353">
            <v>0</v>
          </cell>
          <cell r="AT353">
            <v>0</v>
          </cell>
          <cell r="AU353">
            <v>0</v>
          </cell>
          <cell r="AV353">
            <v>0</v>
          </cell>
          <cell r="AW353">
            <v>42</v>
          </cell>
          <cell r="AX353">
            <v>1</v>
          </cell>
          <cell r="AY353">
            <v>1</v>
          </cell>
          <cell r="AZ353">
            <v>1</v>
          </cell>
          <cell r="BA353" t="str">
            <v>オーナー</v>
          </cell>
          <cell r="BB353" t="str">
            <v>オーナー</v>
          </cell>
          <cell r="BC353" t="str">
            <v>大阪ガス</v>
          </cell>
          <cell r="BD353" t="str">
            <v>なし</v>
          </cell>
          <cell r="BE353" t="str">
            <v>なし</v>
          </cell>
          <cell r="BF353" t="str">
            <v>既存</v>
          </cell>
          <cell r="BG353">
            <v>0</v>
          </cell>
          <cell r="BH353">
            <v>0</v>
          </cell>
          <cell r="BI353">
            <v>0</v>
          </cell>
          <cell r="BJ353">
            <v>0</v>
          </cell>
          <cell r="BK353" t="str">
            <v>辰野㈱</v>
          </cell>
          <cell r="BL353">
            <v>0</v>
          </cell>
          <cell r="BM353">
            <v>0</v>
          </cell>
          <cell r="BN353">
            <v>0</v>
          </cell>
          <cell r="BO353" t="str">
            <v>大阪府大阪市中央区本町３－５－２</v>
          </cell>
          <cell r="BP353" t="str">
            <v>06-6263-2331</v>
          </cell>
          <cell r="BQ353" t="str">
            <v>06-6263-7471</v>
          </cell>
          <cell r="BR353" t="str">
            <v>㈱ビルショップ</v>
          </cell>
          <cell r="BS353" t="str">
            <v>松下</v>
          </cell>
          <cell r="BT353" t="str">
            <v>06-6262-3333</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row>
        <row r="354">
          <cell r="A354">
            <v>358</v>
          </cell>
          <cell r="B354" t="str">
            <v>確定</v>
          </cell>
          <cell r="C354" t="str">
            <v>新規</v>
          </cell>
          <cell r="D354" t="str">
            <v>TGI</v>
          </cell>
          <cell r="E354" t="str">
            <v>上野中央通り</v>
          </cell>
          <cell r="F354" t="str">
            <v>確定</v>
          </cell>
          <cell r="G354" t="str">
            <v>松浦</v>
          </cell>
          <cell r="H354">
            <v>37774</v>
          </cell>
          <cell r="I354" t="str">
            <v>確定</v>
          </cell>
          <cell r="J354">
            <v>0</v>
          </cell>
          <cell r="K354">
            <v>0.625</v>
          </cell>
          <cell r="L354">
            <v>0</v>
          </cell>
          <cell r="M354">
            <v>0</v>
          </cell>
          <cell r="N354" t="str">
            <v>110-0005</v>
          </cell>
          <cell r="O354" t="str">
            <v>東京都台東区上野4-9-6</v>
          </cell>
          <cell r="P354" t="str">
            <v>確定</v>
          </cell>
          <cell r="Q354" t="str">
            <v>ナガフジビル本館　２階</v>
          </cell>
          <cell r="R354" t="str">
            <v>確定</v>
          </cell>
          <cell r="S354">
            <v>0</v>
          </cell>
          <cell r="T354">
            <v>0</v>
          </cell>
          <cell r="U354">
            <v>0</v>
          </cell>
          <cell r="V354">
            <v>117</v>
          </cell>
          <cell r="W354" t="str">
            <v>確定</v>
          </cell>
          <cell r="X354">
            <v>1</v>
          </cell>
          <cell r="Y354" t="str">
            <v>年中無休</v>
          </cell>
          <cell r="Z354" t="str">
            <v>11:30～翌日1:00　金土曜及び祝祭日の前日は3:00迄</v>
          </cell>
          <cell r="AA354" t="str">
            <v>03-5807-9655</v>
          </cell>
          <cell r="AB354" t="str">
            <v>03-5807-9677</v>
          </cell>
          <cell r="AC354" t="str">
            <v>なし</v>
          </cell>
          <cell r="AD354">
            <v>0</v>
          </cell>
          <cell r="AE354">
            <v>0</v>
          </cell>
          <cell r="AF354">
            <v>0</v>
          </cell>
          <cell r="AG354">
            <v>0</v>
          </cell>
          <cell r="AH354">
            <v>0</v>
          </cell>
          <cell r="AI354">
            <v>0</v>
          </cell>
          <cell r="AJ354" t="str">
            <v>中止</v>
          </cell>
        </row>
        <row r="355">
          <cell r="A355">
            <v>359</v>
          </cell>
          <cell r="B355" t="str">
            <v>確定</v>
          </cell>
          <cell r="C355" t="str">
            <v>新規</v>
          </cell>
          <cell r="D355" t="str">
            <v>和民</v>
          </cell>
          <cell r="E355" t="str">
            <v>三鷹</v>
          </cell>
          <cell r="F355" t="str">
            <v>確定</v>
          </cell>
          <cell r="G355" t="str">
            <v>松浦</v>
          </cell>
          <cell r="H355">
            <v>37809</v>
          </cell>
          <cell r="I355" t="str">
            <v>確定</v>
          </cell>
          <cell r="J355">
            <v>37802</v>
          </cell>
          <cell r="K355">
            <v>0.625</v>
          </cell>
          <cell r="L355">
            <v>0</v>
          </cell>
          <cell r="M355">
            <v>0</v>
          </cell>
          <cell r="N355" t="str">
            <v>181-0013</v>
          </cell>
          <cell r="O355" t="str">
            <v>東京都三鷹市下連雀3-27-14</v>
          </cell>
          <cell r="P355" t="str">
            <v>確定</v>
          </cell>
          <cell r="Q355" t="str">
            <v>三鷹楽器ビル　2,3,4階</v>
          </cell>
          <cell r="R355" t="str">
            <v>確定</v>
          </cell>
          <cell r="S355" t="str">
            <v>JR中央線</v>
          </cell>
          <cell r="T355" t="str">
            <v>三鷹</v>
          </cell>
          <cell r="U355">
            <v>1</v>
          </cell>
          <cell r="V355">
            <v>117.9</v>
          </cell>
          <cell r="W355" t="str">
            <v>確定</v>
          </cell>
          <cell r="X355">
            <v>3</v>
          </cell>
          <cell r="Y355" t="str">
            <v>年中無休</v>
          </cell>
          <cell r="Z355" t="str">
            <v>17:00～翌日3:00　金土曜及び祝祭日の前日は5:00迄</v>
          </cell>
          <cell r="AA355" t="str">
            <v>0422-79-5163</v>
          </cell>
          <cell r="AB355" t="str">
            <v>0422-79-5164</v>
          </cell>
          <cell r="AC355" t="str">
            <v>なし</v>
          </cell>
          <cell r="AD355">
            <v>15000</v>
          </cell>
          <cell r="AE355">
            <v>0</v>
          </cell>
          <cell r="AF355">
            <v>100.48</v>
          </cell>
          <cell r="AG355">
            <v>164</v>
          </cell>
          <cell r="AH355" t="str">
            <v>確定</v>
          </cell>
          <cell r="AI355">
            <v>0</v>
          </cell>
          <cell r="AJ355" t="str">
            <v>中止</v>
          </cell>
          <cell r="AK355">
            <v>2</v>
          </cell>
          <cell r="AL355" t="str">
            <v>A+B</v>
          </cell>
          <cell r="AM355">
            <v>16</v>
          </cell>
          <cell r="AN355">
            <v>19</v>
          </cell>
          <cell r="AO355">
            <v>0</v>
          </cell>
          <cell r="AP355">
            <v>0</v>
          </cell>
          <cell r="AQ355">
            <v>0</v>
          </cell>
          <cell r="AR355">
            <v>0</v>
          </cell>
          <cell r="AS355">
            <v>0</v>
          </cell>
          <cell r="AT355">
            <v>0</v>
          </cell>
          <cell r="AU355">
            <v>0</v>
          </cell>
          <cell r="AV355">
            <v>0</v>
          </cell>
          <cell r="AW355">
            <v>35</v>
          </cell>
          <cell r="AX355">
            <v>3</v>
          </cell>
          <cell r="AY355">
            <v>1</v>
          </cell>
          <cell r="AZ355">
            <v>1</v>
          </cell>
          <cell r="BA355" t="str">
            <v>オーナー</v>
          </cell>
          <cell r="BB355" t="str">
            <v>水道局</v>
          </cell>
          <cell r="BC355" t="str">
            <v>東京ガス</v>
          </cell>
          <cell r="BD355" t="str">
            <v>なし</v>
          </cell>
          <cell r="BE355" t="str">
            <v>なし</v>
          </cell>
          <cell r="BF355" t="str">
            <v>既存</v>
          </cell>
          <cell r="BG355">
            <v>0</v>
          </cell>
          <cell r="BH355">
            <v>0</v>
          </cell>
          <cell r="BI355">
            <v>0</v>
          </cell>
          <cell r="BJ355">
            <v>0</v>
          </cell>
        </row>
        <row r="356">
          <cell r="A356">
            <v>360</v>
          </cell>
          <cell r="B356" t="str">
            <v>確定</v>
          </cell>
          <cell r="C356" t="str">
            <v>新規</v>
          </cell>
          <cell r="D356" t="str">
            <v>和民</v>
          </cell>
          <cell r="E356" t="str">
            <v>スイング梅田</v>
          </cell>
          <cell r="F356" t="str">
            <v>確定</v>
          </cell>
          <cell r="G356" t="str">
            <v>藤井</v>
          </cell>
          <cell r="H356" t="str">
            <v>5月26日</v>
          </cell>
          <cell r="I356" t="str">
            <v>確定</v>
          </cell>
          <cell r="J356" t="str">
            <v>5月20日</v>
          </cell>
          <cell r="K356">
            <v>0.625</v>
          </cell>
          <cell r="L356">
            <v>0</v>
          </cell>
          <cell r="M356">
            <v>0</v>
          </cell>
          <cell r="N356" t="str">
            <v>530-0057</v>
          </cell>
          <cell r="O356" t="str">
            <v>大阪府大阪市北区曽根崎2-15-20</v>
          </cell>
          <cell r="P356" t="str">
            <v>確定</v>
          </cell>
          <cell r="Q356" t="str">
            <v>スウィングうめだビル　５階</v>
          </cell>
          <cell r="R356" t="str">
            <v>確定</v>
          </cell>
          <cell r="S356" t="str">
            <v>阪急線</v>
          </cell>
          <cell r="T356" t="str">
            <v>梅田</v>
          </cell>
          <cell r="U356">
            <v>5</v>
          </cell>
          <cell r="V356">
            <v>159.27000000000001</v>
          </cell>
          <cell r="W356" t="str">
            <v>確定</v>
          </cell>
          <cell r="X356">
            <v>1</v>
          </cell>
          <cell r="Y356" t="str">
            <v>年中無休</v>
          </cell>
          <cell r="Z356" t="str">
            <v>17:00～翌日5:00</v>
          </cell>
          <cell r="AA356" t="str">
            <v>06-6316-8775</v>
          </cell>
          <cell r="AB356" t="str">
            <v>06-6316-8776</v>
          </cell>
          <cell r="AC356" t="str">
            <v>なし</v>
          </cell>
          <cell r="AD356">
            <v>23000</v>
          </cell>
          <cell r="AE356">
            <v>0</v>
          </cell>
          <cell r="AF356">
            <v>120</v>
          </cell>
          <cell r="AG356">
            <v>216</v>
          </cell>
          <cell r="AH356" t="str">
            <v>確定</v>
          </cell>
          <cell r="AI356">
            <v>0</v>
          </cell>
          <cell r="AJ356" t="str">
            <v>中止</v>
          </cell>
          <cell r="AK356">
            <v>4</v>
          </cell>
          <cell r="AL356" t="str">
            <v>A+B+C+D</v>
          </cell>
          <cell r="AM356">
            <v>18</v>
          </cell>
          <cell r="AN356">
            <v>18</v>
          </cell>
          <cell r="AO356">
            <v>18</v>
          </cell>
          <cell r="AP356">
            <v>12</v>
          </cell>
          <cell r="AQ356">
            <v>0</v>
          </cell>
          <cell r="AR356">
            <v>0</v>
          </cell>
          <cell r="AS356">
            <v>0</v>
          </cell>
          <cell r="AT356">
            <v>0</v>
          </cell>
          <cell r="AU356">
            <v>0</v>
          </cell>
          <cell r="AV356">
            <v>0</v>
          </cell>
          <cell r="AW356">
            <v>66</v>
          </cell>
          <cell r="AX356">
            <v>1</v>
          </cell>
          <cell r="AY356">
            <v>1</v>
          </cell>
          <cell r="AZ356">
            <v>1</v>
          </cell>
          <cell r="BA356" t="str">
            <v>オーナー</v>
          </cell>
          <cell r="BB356" t="str">
            <v>オーナー</v>
          </cell>
          <cell r="BC356" t="str">
            <v>大阪ガス</v>
          </cell>
          <cell r="BD356" t="str">
            <v>なし</v>
          </cell>
          <cell r="BE356" t="str">
            <v>なし</v>
          </cell>
          <cell r="BF356" t="str">
            <v>既存</v>
          </cell>
          <cell r="BG356">
            <v>0</v>
          </cell>
          <cell r="BH356">
            <v>0</v>
          </cell>
          <cell r="BI356">
            <v>0</v>
          </cell>
          <cell r="BJ356">
            <v>0</v>
          </cell>
        </row>
        <row r="357">
          <cell r="A357">
            <v>361</v>
          </cell>
          <cell r="B357" t="str">
            <v>確定</v>
          </cell>
          <cell r="C357" t="str">
            <v>新規</v>
          </cell>
          <cell r="D357" t="str">
            <v>ゴハン</v>
          </cell>
          <cell r="E357" t="str">
            <v>水道橋白山通り</v>
          </cell>
          <cell r="F357" t="str">
            <v>確定</v>
          </cell>
          <cell r="G357" t="str">
            <v>松浦</v>
          </cell>
          <cell r="H357" t="str">
            <v>5月30日</v>
          </cell>
          <cell r="I357" t="str">
            <v>確定</v>
          </cell>
          <cell r="J357">
            <v>37762</v>
          </cell>
          <cell r="K357">
            <v>0.625</v>
          </cell>
          <cell r="L357">
            <v>0</v>
          </cell>
          <cell r="M357">
            <v>0</v>
          </cell>
          <cell r="N357" t="str">
            <v>101-0051</v>
          </cell>
          <cell r="O357" t="str">
            <v>東京都千代田区神田神保町1-58-2</v>
          </cell>
          <cell r="P357" t="str">
            <v>確定</v>
          </cell>
          <cell r="Q357" t="str">
            <v>一不二ビル　2階</v>
          </cell>
          <cell r="R357" t="str">
            <v>確定</v>
          </cell>
          <cell r="S357" t="str">
            <v>半蔵門線</v>
          </cell>
          <cell r="T357" t="str">
            <v>神保町</v>
          </cell>
          <cell r="U357">
            <v>2</v>
          </cell>
          <cell r="V357">
            <v>61.12</v>
          </cell>
          <cell r="W357" t="str">
            <v>確定</v>
          </cell>
          <cell r="X357">
            <v>1</v>
          </cell>
          <cell r="Y357" t="str">
            <v>年中無休</v>
          </cell>
          <cell r="Z357" t="str">
            <v>17:00～翌日1:00</v>
          </cell>
          <cell r="AA357" t="str">
            <v>03-5283-7327</v>
          </cell>
          <cell r="AB357" t="str">
            <v>03-5283-7328</v>
          </cell>
          <cell r="AC357" t="str">
            <v>なし</v>
          </cell>
          <cell r="AD357">
            <v>10500</v>
          </cell>
          <cell r="AE357">
            <v>0</v>
          </cell>
          <cell r="AF357">
            <v>61.12</v>
          </cell>
          <cell r="AG357">
            <v>100</v>
          </cell>
          <cell r="AH357" t="str">
            <v>確定</v>
          </cell>
          <cell r="AI357">
            <v>0</v>
          </cell>
          <cell r="AJ357" t="str">
            <v>中止</v>
          </cell>
          <cell r="AK357">
            <v>1</v>
          </cell>
          <cell r="AL357" t="str">
            <v>A+B+C</v>
          </cell>
          <cell r="AM357">
            <v>16</v>
          </cell>
          <cell r="AN357">
            <v>16</v>
          </cell>
          <cell r="AO357">
            <v>12</v>
          </cell>
          <cell r="AP357">
            <v>0</v>
          </cell>
          <cell r="AQ357">
            <v>0</v>
          </cell>
          <cell r="AR357">
            <v>0</v>
          </cell>
          <cell r="AS357">
            <v>0</v>
          </cell>
          <cell r="AT357">
            <v>0</v>
          </cell>
          <cell r="AU357">
            <v>0</v>
          </cell>
          <cell r="AV357">
            <v>0</v>
          </cell>
          <cell r="AW357">
            <v>0</v>
          </cell>
          <cell r="AX357">
            <v>1</v>
          </cell>
          <cell r="AY357">
            <v>1</v>
          </cell>
          <cell r="AZ357">
            <v>1</v>
          </cell>
          <cell r="BA357" t="str">
            <v>オーナー</v>
          </cell>
          <cell r="BB357" t="str">
            <v>オーナー</v>
          </cell>
          <cell r="BC357" t="str">
            <v>東京ガス</v>
          </cell>
          <cell r="BD357" t="str">
            <v>なし</v>
          </cell>
          <cell r="BE357" t="str">
            <v>なし</v>
          </cell>
          <cell r="BF357" t="str">
            <v>既存</v>
          </cell>
          <cell r="BG357">
            <v>0</v>
          </cell>
          <cell r="BH357" t="str">
            <v>オーナー</v>
          </cell>
          <cell r="BI357" t="str">
            <v>オーナー</v>
          </cell>
          <cell r="BJ357">
            <v>0</v>
          </cell>
        </row>
        <row r="358">
          <cell r="A358">
            <v>362</v>
          </cell>
          <cell r="B358" t="str">
            <v>確定</v>
          </cell>
          <cell r="C358" t="str">
            <v>新規</v>
          </cell>
          <cell r="D358" t="str">
            <v>和民</v>
          </cell>
          <cell r="E358" t="str">
            <v>西大島</v>
          </cell>
          <cell r="F358" t="str">
            <v>確定</v>
          </cell>
          <cell r="G358" t="str">
            <v>能村</v>
          </cell>
          <cell r="H358">
            <v>37872</v>
          </cell>
          <cell r="I358" t="str">
            <v>確定</v>
          </cell>
          <cell r="J358">
            <v>37866</v>
          </cell>
          <cell r="K358">
            <v>0.625</v>
          </cell>
          <cell r="L358">
            <v>0</v>
          </cell>
          <cell r="M358">
            <v>0</v>
          </cell>
          <cell r="N358" t="str">
            <v>136-0072</v>
          </cell>
          <cell r="O358" t="str">
            <v>東京都江東区大島1-34-12</v>
          </cell>
          <cell r="P358" t="str">
            <v>確定</v>
          </cell>
          <cell r="Q358" t="str">
            <v>菅沼ビル　2,3階</v>
          </cell>
          <cell r="R358" t="str">
            <v>確定</v>
          </cell>
          <cell r="S358" t="str">
            <v>都営新宿線</v>
          </cell>
          <cell r="T358" t="str">
            <v>西大島</v>
          </cell>
          <cell r="U358">
            <v>1</v>
          </cell>
          <cell r="V358">
            <v>81.430000000000007</v>
          </cell>
          <cell r="W358" t="str">
            <v>確定</v>
          </cell>
          <cell r="X358">
            <v>2</v>
          </cell>
          <cell r="Y358" t="str">
            <v>年中無休</v>
          </cell>
          <cell r="Z358" t="str">
            <v>17:00～翌日3:00　金土曜及び祝祭日の前日は5:00迄</v>
          </cell>
          <cell r="AA358" t="str">
            <v>03-5836-3768</v>
          </cell>
          <cell r="AB358" t="str">
            <v>03-5836-3769</v>
          </cell>
          <cell r="AC358" t="str">
            <v>なし</v>
          </cell>
          <cell r="AD358">
            <v>11500</v>
          </cell>
          <cell r="AE358">
            <v>0</v>
          </cell>
          <cell r="AF358">
            <v>77.790000000000006</v>
          </cell>
          <cell r="AG358">
            <v>146</v>
          </cell>
          <cell r="AH358" t="str">
            <v>確定</v>
          </cell>
          <cell r="AI358">
            <v>0</v>
          </cell>
          <cell r="AJ358" t="str">
            <v>中止</v>
          </cell>
          <cell r="AK358">
            <v>3</v>
          </cell>
          <cell r="AL358" t="str">
            <v>A+B+C</v>
          </cell>
          <cell r="AM358">
            <v>20</v>
          </cell>
          <cell r="AN358">
            <v>20</v>
          </cell>
          <cell r="AO358">
            <v>24</v>
          </cell>
          <cell r="AP358">
            <v>0</v>
          </cell>
          <cell r="AQ358">
            <v>0</v>
          </cell>
          <cell r="AR358">
            <v>0</v>
          </cell>
          <cell r="AS358">
            <v>0</v>
          </cell>
          <cell r="AT358">
            <v>0</v>
          </cell>
          <cell r="AU358">
            <v>0</v>
          </cell>
          <cell r="AV358">
            <v>0</v>
          </cell>
          <cell r="AW358">
            <v>64</v>
          </cell>
          <cell r="AX358">
            <v>2</v>
          </cell>
          <cell r="AY358">
            <v>2</v>
          </cell>
          <cell r="AZ358">
            <v>1</v>
          </cell>
          <cell r="BA358" t="str">
            <v>オーナー</v>
          </cell>
          <cell r="BB358" t="str">
            <v>オーナー</v>
          </cell>
          <cell r="BC358" t="str">
            <v>東京ガス</v>
          </cell>
          <cell r="BD358" t="str">
            <v>あり</v>
          </cell>
          <cell r="BE358" t="str">
            <v>なし</v>
          </cell>
          <cell r="BF358" t="str">
            <v>新築</v>
          </cell>
          <cell r="BG358">
            <v>0</v>
          </cell>
          <cell r="BH358">
            <v>0</v>
          </cell>
          <cell r="BI358">
            <v>0</v>
          </cell>
          <cell r="BJ358">
            <v>0</v>
          </cell>
          <cell r="BK358">
            <v>0</v>
          </cell>
          <cell r="BL358">
            <v>0</v>
          </cell>
          <cell r="BM358" t="str">
            <v>菅沼　静枝</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row>
        <row r="359">
          <cell r="A359">
            <v>363</v>
          </cell>
          <cell r="B359" t="str">
            <v>確定</v>
          </cell>
          <cell r="C359" t="str">
            <v>変更</v>
          </cell>
          <cell r="D359" t="str">
            <v>ゴハン</v>
          </cell>
          <cell r="E359" t="str">
            <v>府中並木通り</v>
          </cell>
          <cell r="F359" t="str">
            <v>確定</v>
          </cell>
          <cell r="G359">
            <v>0</v>
          </cell>
          <cell r="H359">
            <v>37773</v>
          </cell>
          <cell r="I359" t="str">
            <v>確定</v>
          </cell>
          <cell r="J359" t="str">
            <v>5月23日</v>
          </cell>
          <cell r="K359">
            <v>0.41666666666666669</v>
          </cell>
          <cell r="L359">
            <v>0</v>
          </cell>
          <cell r="M359">
            <v>0</v>
          </cell>
          <cell r="N359" t="str">
            <v>183-0022</v>
          </cell>
          <cell r="O359" t="str">
            <v>東京都府中市宮西町1-3-3</v>
          </cell>
          <cell r="P359" t="str">
            <v>確定</v>
          </cell>
          <cell r="Q359" t="str">
            <v>Bビル　３階</v>
          </cell>
          <cell r="R359" t="str">
            <v>確定</v>
          </cell>
          <cell r="S359" t="str">
            <v>京王線</v>
          </cell>
          <cell r="T359" t="str">
            <v>府中</v>
          </cell>
          <cell r="U359">
            <v>1</v>
          </cell>
          <cell r="V359">
            <v>117</v>
          </cell>
          <cell r="W359" t="str">
            <v>確定</v>
          </cell>
          <cell r="X359">
            <v>1</v>
          </cell>
          <cell r="Y359" t="str">
            <v>年中無休</v>
          </cell>
          <cell r="Z359" t="str">
            <v>17:00～翌日3:00　</v>
          </cell>
          <cell r="AA359" t="str">
            <v>042-354-3600</v>
          </cell>
          <cell r="AB359" t="str">
            <v>042-354-3633</v>
          </cell>
          <cell r="AC359" t="str">
            <v>なし</v>
          </cell>
          <cell r="AD359">
            <v>16000</v>
          </cell>
          <cell r="AE359">
            <v>0</v>
          </cell>
          <cell r="AF359">
            <v>117.2</v>
          </cell>
          <cell r="AG359">
            <v>200</v>
          </cell>
          <cell r="AH359" t="str">
            <v>確定</v>
          </cell>
          <cell r="AI359">
            <v>0</v>
          </cell>
          <cell r="AJ359" t="str">
            <v>中止</v>
          </cell>
          <cell r="AK359">
            <v>3</v>
          </cell>
          <cell r="AL359" t="str">
            <v>A+B+C</v>
          </cell>
          <cell r="AM359">
            <v>22</v>
          </cell>
          <cell r="AN359">
            <v>18</v>
          </cell>
          <cell r="AO359">
            <v>14</v>
          </cell>
          <cell r="AP359">
            <v>0</v>
          </cell>
          <cell r="AQ359">
            <v>0</v>
          </cell>
          <cell r="AR359">
            <v>0</v>
          </cell>
          <cell r="AS359">
            <v>0</v>
          </cell>
          <cell r="AT359">
            <v>0</v>
          </cell>
          <cell r="AU359">
            <v>0</v>
          </cell>
          <cell r="AV359">
            <v>0</v>
          </cell>
          <cell r="AW359">
            <v>0</v>
          </cell>
          <cell r="AX359">
            <v>1</v>
          </cell>
          <cell r="AY359">
            <v>1</v>
          </cell>
          <cell r="AZ359">
            <v>1</v>
          </cell>
          <cell r="BA359">
            <v>0</v>
          </cell>
          <cell r="BB359">
            <v>0</v>
          </cell>
          <cell r="BC359">
            <v>0</v>
          </cell>
          <cell r="BD359">
            <v>0</v>
          </cell>
          <cell r="BE359">
            <v>0</v>
          </cell>
          <cell r="BF359">
            <v>0</v>
          </cell>
          <cell r="BG359">
            <v>0</v>
          </cell>
          <cell r="BH359">
            <v>0</v>
          </cell>
          <cell r="BI359">
            <v>0</v>
          </cell>
          <cell r="BJ359">
            <v>0</v>
          </cell>
        </row>
        <row r="360">
          <cell r="A360">
            <v>364</v>
          </cell>
          <cell r="B360" t="str">
            <v>確定</v>
          </cell>
          <cell r="C360" t="str">
            <v>新規</v>
          </cell>
          <cell r="D360" t="str">
            <v>和民</v>
          </cell>
          <cell r="E360" t="str">
            <v>近鉄八尾駅前</v>
          </cell>
          <cell r="F360" t="str">
            <v>確定</v>
          </cell>
          <cell r="G360" t="str">
            <v>藤井</v>
          </cell>
          <cell r="H360">
            <v>37772</v>
          </cell>
          <cell r="I360" t="str">
            <v>確定</v>
          </cell>
          <cell r="J360">
            <v>37766</v>
          </cell>
          <cell r="K360">
            <v>0.625</v>
          </cell>
          <cell r="L360">
            <v>0</v>
          </cell>
          <cell r="M360">
            <v>0</v>
          </cell>
          <cell r="N360" t="str">
            <v>581-0803</v>
          </cell>
          <cell r="O360" t="str">
            <v>大阪府八尾市光町1-64</v>
          </cell>
          <cell r="P360" t="str">
            <v>確定</v>
          </cell>
          <cell r="Q360" t="str">
            <v>オカダビル　3階</v>
          </cell>
          <cell r="R360" t="str">
            <v>確定</v>
          </cell>
          <cell r="S360" t="str">
            <v>近鉄大阪線</v>
          </cell>
          <cell r="T360" t="str">
            <v>八尾</v>
          </cell>
          <cell r="U360">
            <v>2</v>
          </cell>
          <cell r="V360">
            <v>73.040000000000006</v>
          </cell>
          <cell r="W360" t="str">
            <v>確定</v>
          </cell>
          <cell r="X360">
            <v>1</v>
          </cell>
          <cell r="Y360" t="str">
            <v>年中無休</v>
          </cell>
          <cell r="Z360" t="str">
            <v>17:00～翌日3:00　金土曜及び祝祭日の前日は5:00迄</v>
          </cell>
          <cell r="AA360" t="str">
            <v>0729-25-4331</v>
          </cell>
          <cell r="AB360" t="str">
            <v>0729-25-4332</v>
          </cell>
          <cell r="AC360" t="str">
            <v>なし</v>
          </cell>
          <cell r="AD360">
            <v>10500</v>
          </cell>
          <cell r="AE360" t="str">
            <v>有限会社オカダビルデｲング</v>
          </cell>
          <cell r="AF360">
            <v>74.900000000000006</v>
          </cell>
          <cell r="AG360">
            <v>136</v>
          </cell>
          <cell r="AH360" t="str">
            <v>確定</v>
          </cell>
          <cell r="AI360">
            <v>0</v>
          </cell>
          <cell r="AJ360" t="str">
            <v>中止</v>
          </cell>
          <cell r="AK360">
            <v>3</v>
          </cell>
          <cell r="AL360" t="str">
            <v>A+B+C</v>
          </cell>
          <cell r="AM360">
            <v>16</v>
          </cell>
          <cell r="AN360">
            <v>16</v>
          </cell>
          <cell r="AO360">
            <v>12</v>
          </cell>
          <cell r="AP360">
            <v>0</v>
          </cell>
          <cell r="AQ360">
            <v>0</v>
          </cell>
          <cell r="AR360">
            <v>0</v>
          </cell>
          <cell r="AS360">
            <v>0</v>
          </cell>
          <cell r="AT360">
            <v>0</v>
          </cell>
          <cell r="AU360">
            <v>0</v>
          </cell>
          <cell r="AV360">
            <v>0</v>
          </cell>
          <cell r="AW360">
            <v>44</v>
          </cell>
          <cell r="AX360">
            <v>1</v>
          </cell>
          <cell r="AY360">
            <v>1</v>
          </cell>
          <cell r="AZ360">
            <v>1</v>
          </cell>
          <cell r="BA360" t="str">
            <v>オーナー</v>
          </cell>
          <cell r="BB360" t="str">
            <v>オーナー</v>
          </cell>
          <cell r="BC360" t="str">
            <v>大阪ガス</v>
          </cell>
          <cell r="BD360" t="str">
            <v>なし</v>
          </cell>
          <cell r="BE360" t="str">
            <v>なし</v>
          </cell>
          <cell r="BF360" t="str">
            <v>既存</v>
          </cell>
        </row>
        <row r="361">
          <cell r="A361">
            <v>365</v>
          </cell>
          <cell r="B361" t="str">
            <v>確定</v>
          </cell>
          <cell r="C361" t="str">
            <v>新規</v>
          </cell>
          <cell r="D361" t="str">
            <v>和み亭</v>
          </cell>
          <cell r="E361" t="str">
            <v>古淵</v>
          </cell>
          <cell r="F361" t="str">
            <v>確定</v>
          </cell>
          <cell r="G361" t="str">
            <v>児玉</v>
          </cell>
          <cell r="H361">
            <v>37796</v>
          </cell>
          <cell r="I361" t="str">
            <v>確定</v>
          </cell>
          <cell r="J361" t="str">
            <v>6月16日</v>
          </cell>
          <cell r="K361">
            <v>0.625</v>
          </cell>
          <cell r="L361">
            <v>0</v>
          </cell>
          <cell r="M361">
            <v>0</v>
          </cell>
          <cell r="N361" t="str">
            <v>229-0004</v>
          </cell>
          <cell r="O361" t="str">
            <v>神奈川県相模原市古淵1-8-13</v>
          </cell>
          <cell r="P361" t="str">
            <v>確定</v>
          </cell>
          <cell r="Q361">
            <v>0</v>
          </cell>
          <cell r="R361" t="str">
            <v xml:space="preserve"> </v>
          </cell>
          <cell r="S361" t="str">
            <v>JR横浜線</v>
          </cell>
          <cell r="T361" t="str">
            <v>古淵</v>
          </cell>
          <cell r="U361">
            <v>1</v>
          </cell>
          <cell r="V361">
            <v>110.23</v>
          </cell>
          <cell r="W361" t="str">
            <v>確定</v>
          </cell>
          <cell r="X361">
            <v>1</v>
          </cell>
          <cell r="Y361" t="str">
            <v>年中無休</v>
          </cell>
          <cell r="Z361" t="str">
            <v>11:30～翌日2:00</v>
          </cell>
          <cell r="AA361" t="str">
            <v>042-759-7837</v>
          </cell>
          <cell r="AB361" t="str">
            <v>042-759-7838</v>
          </cell>
          <cell r="AC361" t="str">
            <v>なし</v>
          </cell>
          <cell r="AD361">
            <v>12000</v>
          </cell>
          <cell r="AE361">
            <v>0</v>
          </cell>
          <cell r="AF361">
            <v>80</v>
          </cell>
          <cell r="AG361">
            <v>132</v>
          </cell>
          <cell r="AH361" t="str">
            <v>確定</v>
          </cell>
          <cell r="AI361">
            <v>18</v>
          </cell>
          <cell r="AJ361" t="str">
            <v>中止</v>
          </cell>
          <cell r="AK361">
            <v>2</v>
          </cell>
          <cell r="AL361" t="str">
            <v>A+B</v>
          </cell>
          <cell r="AM361">
            <v>16</v>
          </cell>
          <cell r="AN361">
            <v>22</v>
          </cell>
          <cell r="AO361">
            <v>0</v>
          </cell>
          <cell r="AP361">
            <v>0</v>
          </cell>
          <cell r="AQ361">
            <v>0</v>
          </cell>
          <cell r="AR361">
            <v>0</v>
          </cell>
          <cell r="AS361">
            <v>0</v>
          </cell>
          <cell r="AT361">
            <v>0</v>
          </cell>
          <cell r="AU361">
            <v>0</v>
          </cell>
          <cell r="AV361">
            <v>0</v>
          </cell>
          <cell r="AW361">
            <v>38</v>
          </cell>
          <cell r="AX361">
            <v>1</v>
          </cell>
          <cell r="AY361">
            <v>1</v>
          </cell>
          <cell r="AZ361">
            <v>1</v>
          </cell>
          <cell r="BA361" t="str">
            <v>オーナー</v>
          </cell>
          <cell r="BB361" t="str">
            <v>水道局</v>
          </cell>
          <cell r="BC361" t="str">
            <v>東京ガス</v>
          </cell>
          <cell r="BD361" t="str">
            <v>なし</v>
          </cell>
          <cell r="BE361" t="str">
            <v>なし</v>
          </cell>
          <cell r="BF361" t="str">
            <v>既存</v>
          </cell>
          <cell r="BG361">
            <v>0</v>
          </cell>
          <cell r="BH361" t="str">
            <v>オーイズミ販売㈱</v>
          </cell>
          <cell r="BI361" t="str">
            <v>菅原課長</v>
          </cell>
          <cell r="BJ361" t="str">
            <v>046－297-2511</v>
          </cell>
          <cell r="BK361" t="str">
            <v>オーイズミ販売㈱（転貸）</v>
          </cell>
        </row>
        <row r="362">
          <cell r="A362">
            <v>366</v>
          </cell>
          <cell r="B362" t="str">
            <v>確定</v>
          </cell>
          <cell r="C362" t="str">
            <v>新規</v>
          </cell>
          <cell r="D362" t="str">
            <v>ゴハン</v>
          </cell>
          <cell r="E362" t="str">
            <v>たまプラーザ</v>
          </cell>
          <cell r="F362" t="str">
            <v>和民へ</v>
          </cell>
          <cell r="G362" t="str">
            <v>松浦</v>
          </cell>
          <cell r="H362">
            <v>37823</v>
          </cell>
          <cell r="I362" t="str">
            <v>確定</v>
          </cell>
          <cell r="J362">
            <v>37814</v>
          </cell>
          <cell r="K362">
            <v>0.625</v>
          </cell>
          <cell r="L362">
            <v>0</v>
          </cell>
          <cell r="M362">
            <v>0</v>
          </cell>
          <cell r="N362" t="str">
            <v>225-0002</v>
          </cell>
          <cell r="O362" t="str">
            <v>神奈川県横浜市青葉区美しが丘2-15</v>
          </cell>
          <cell r="P362" t="str">
            <v>確定</v>
          </cell>
          <cell r="Q362" t="str">
            <v>PLAZAサウスウエスト 4階</v>
          </cell>
          <cell r="R362" t="str">
            <v>確定</v>
          </cell>
          <cell r="S362" t="str">
            <v>東急田園都市線</v>
          </cell>
          <cell r="T362" t="str">
            <v>たまプラーザ</v>
          </cell>
          <cell r="U362">
            <v>2</v>
          </cell>
          <cell r="V362">
            <v>61.5</v>
          </cell>
          <cell r="W362" t="str">
            <v>確定</v>
          </cell>
          <cell r="X362">
            <v>1</v>
          </cell>
          <cell r="Y362" t="str">
            <v>年中無休</v>
          </cell>
          <cell r="Z362" t="str">
            <v>17:00～翌日３:00</v>
          </cell>
          <cell r="AA362" t="str">
            <v>045-905-2878</v>
          </cell>
          <cell r="AB362" t="str">
            <v>045-905-2879</v>
          </cell>
          <cell r="AC362" t="str">
            <v>なし</v>
          </cell>
          <cell r="AD362">
            <v>10500</v>
          </cell>
          <cell r="AE362">
            <v>0</v>
          </cell>
          <cell r="AF362">
            <v>61.5</v>
          </cell>
          <cell r="AG362">
            <v>103</v>
          </cell>
          <cell r="AH362" t="str">
            <v>確定</v>
          </cell>
          <cell r="AI362">
            <v>0</v>
          </cell>
          <cell r="AJ362" t="str">
            <v>中止</v>
          </cell>
          <cell r="AK362">
            <v>3</v>
          </cell>
          <cell r="AL362" t="str">
            <v>A+B+C</v>
          </cell>
          <cell r="AM362">
            <v>12</v>
          </cell>
          <cell r="AN362">
            <v>12</v>
          </cell>
          <cell r="AO362">
            <v>19</v>
          </cell>
          <cell r="AP362">
            <v>0</v>
          </cell>
          <cell r="AQ362">
            <v>0</v>
          </cell>
          <cell r="AR362">
            <v>0</v>
          </cell>
          <cell r="AS362">
            <v>0</v>
          </cell>
          <cell r="AT362">
            <v>0</v>
          </cell>
          <cell r="AU362">
            <v>0</v>
          </cell>
          <cell r="AV362">
            <v>0</v>
          </cell>
          <cell r="AW362">
            <v>0</v>
          </cell>
          <cell r="AX362">
            <v>1</v>
          </cell>
          <cell r="AY362">
            <v>1</v>
          </cell>
          <cell r="AZ362">
            <v>1</v>
          </cell>
          <cell r="BA362" t="str">
            <v>オーナー</v>
          </cell>
          <cell r="BB362" t="str">
            <v>オーナー</v>
          </cell>
          <cell r="BC362" t="str">
            <v>東京ガス</v>
          </cell>
          <cell r="BD362" t="str">
            <v>なし</v>
          </cell>
          <cell r="BE362" t="str">
            <v>なし</v>
          </cell>
          <cell r="BF362" t="str">
            <v>既存</v>
          </cell>
          <cell r="BG362">
            <v>0</v>
          </cell>
          <cell r="BH362" t="str">
            <v>㈱チャイナガーデン</v>
          </cell>
          <cell r="BI362" t="str">
            <v>蜂屋</v>
          </cell>
          <cell r="BJ362" t="str">
            <v>045-903-2459</v>
          </cell>
          <cell r="BK362" t="str">
            <v>㈱チャイナガーデン</v>
          </cell>
        </row>
        <row r="363">
          <cell r="A363">
            <v>367</v>
          </cell>
          <cell r="B363" t="str">
            <v>確定</v>
          </cell>
          <cell r="C363" t="str">
            <v>新規</v>
          </cell>
          <cell r="D363" t="str">
            <v>和民</v>
          </cell>
          <cell r="E363" t="str">
            <v>草加西口</v>
          </cell>
          <cell r="F363" t="str">
            <v>確定</v>
          </cell>
          <cell r="G363" t="str">
            <v>能村</v>
          </cell>
          <cell r="H363">
            <v>37884</v>
          </cell>
          <cell r="I363" t="str">
            <v>確定</v>
          </cell>
          <cell r="J363">
            <v>37878</v>
          </cell>
          <cell r="K363">
            <v>0.625</v>
          </cell>
          <cell r="L363">
            <v>0</v>
          </cell>
          <cell r="M363">
            <v>0</v>
          </cell>
          <cell r="N363" t="str">
            <v>340-0034</v>
          </cell>
          <cell r="O363" t="str">
            <v>埼玉県草加市氷川町1130-1</v>
          </cell>
          <cell r="P363" t="str">
            <v>確定</v>
          </cell>
          <cell r="Q363" t="str">
            <v>第３ケイユー　　2階</v>
          </cell>
          <cell r="R363" t="str">
            <v>確定</v>
          </cell>
          <cell r="S363" t="str">
            <v>東武伊勢崎線</v>
          </cell>
          <cell r="T363" t="str">
            <v>草加</v>
          </cell>
          <cell r="U363">
            <v>1</v>
          </cell>
          <cell r="V363">
            <v>73.77</v>
          </cell>
          <cell r="W363" t="str">
            <v>確定</v>
          </cell>
          <cell r="X363">
            <v>1</v>
          </cell>
          <cell r="Y363" t="str">
            <v>年中無休</v>
          </cell>
          <cell r="Z363" t="str">
            <v>17:00～翌日3:00　金土曜及び祝祭日の前日は5:00迄</v>
          </cell>
          <cell r="AA363" t="str">
            <v>048-920-5560</v>
          </cell>
          <cell r="AB363" t="str">
            <v>048-920-5561</v>
          </cell>
          <cell r="AC363" t="str">
            <v>なし</v>
          </cell>
          <cell r="AD363">
            <v>10500</v>
          </cell>
          <cell r="AE363">
            <v>0</v>
          </cell>
          <cell r="AF363">
            <v>73.7</v>
          </cell>
          <cell r="AG363">
            <v>135</v>
          </cell>
          <cell r="AH363" t="str">
            <v>確定</v>
          </cell>
          <cell r="AI363">
            <v>0</v>
          </cell>
          <cell r="AJ363" t="str">
            <v>中止</v>
          </cell>
          <cell r="AK363">
            <v>4</v>
          </cell>
          <cell r="AL363" t="str">
            <v>A+B+C+D</v>
          </cell>
          <cell r="AM363">
            <v>14</v>
          </cell>
          <cell r="AN363">
            <v>12</v>
          </cell>
          <cell r="AO363">
            <v>12</v>
          </cell>
          <cell r="AP363">
            <v>21</v>
          </cell>
          <cell r="AQ363">
            <v>0</v>
          </cell>
          <cell r="AR363">
            <v>0</v>
          </cell>
          <cell r="AS363">
            <v>0</v>
          </cell>
          <cell r="AT363">
            <v>0</v>
          </cell>
          <cell r="AU363">
            <v>0</v>
          </cell>
          <cell r="AV363">
            <v>0</v>
          </cell>
          <cell r="AW363">
            <v>59</v>
          </cell>
          <cell r="AX363">
            <v>1</v>
          </cell>
          <cell r="AY363">
            <v>1</v>
          </cell>
          <cell r="AZ363">
            <v>1</v>
          </cell>
          <cell r="BA363" t="str">
            <v>ｱﾄﾞﾊﾞﾝｽ</v>
          </cell>
          <cell r="BB363" t="str">
            <v>ｱﾄﾞﾊﾞﾝｽ</v>
          </cell>
          <cell r="BC363" t="str">
            <v>東京ガス</v>
          </cell>
          <cell r="BD363" t="str">
            <v>なし</v>
          </cell>
          <cell r="BE363" t="str">
            <v>なし</v>
          </cell>
          <cell r="BF363" t="str">
            <v>新築</v>
          </cell>
          <cell r="BG363">
            <v>0</v>
          </cell>
          <cell r="BH363" t="str">
            <v>千代田土地建物㈱</v>
          </cell>
          <cell r="BI363">
            <v>0</v>
          </cell>
          <cell r="BJ363" t="str">
            <v>03-3667-7872</v>
          </cell>
        </row>
        <row r="364">
          <cell r="A364">
            <v>368</v>
          </cell>
          <cell r="B364" t="str">
            <v>確定</v>
          </cell>
          <cell r="C364" t="str">
            <v>新規</v>
          </cell>
          <cell r="D364" t="str">
            <v>和民</v>
          </cell>
          <cell r="E364" t="str">
            <v>JR北新地駅前タカガワビル</v>
          </cell>
          <cell r="F364" t="str">
            <v>確定</v>
          </cell>
          <cell r="G364" t="str">
            <v>藤井</v>
          </cell>
          <cell r="H364">
            <v>38138</v>
          </cell>
          <cell r="I364" t="str">
            <v>確定</v>
          </cell>
          <cell r="J364">
            <v>38132</v>
          </cell>
          <cell r="K364">
            <v>0.66666666666666663</v>
          </cell>
          <cell r="L364">
            <v>0</v>
          </cell>
          <cell r="M364">
            <v>0</v>
          </cell>
          <cell r="N364" t="str">
            <v>530-0002</v>
          </cell>
          <cell r="O364" t="str">
            <v>大阪府大阪市北区曽根崎新地１－１１－２０</v>
          </cell>
          <cell r="P364" t="str">
            <v>確定</v>
          </cell>
          <cell r="Q364" t="str">
            <v>タカガワ梅田ビル　地下１階</v>
          </cell>
          <cell r="R364" t="str">
            <v>確定</v>
          </cell>
          <cell r="S364" t="str">
            <v>JR東西線</v>
          </cell>
          <cell r="T364" t="str">
            <v>北新地</v>
          </cell>
          <cell r="U364">
            <v>1</v>
          </cell>
          <cell r="V364">
            <v>78.040000000000006</v>
          </cell>
          <cell r="W364" t="str">
            <v>確定</v>
          </cell>
          <cell r="X364">
            <v>1</v>
          </cell>
          <cell r="Y364" t="str">
            <v>年中無休</v>
          </cell>
          <cell r="Z364" t="str">
            <v>17:00～翌日3:00　土日曜及び祝祭日は0:00迄</v>
          </cell>
          <cell r="AA364" t="str">
            <v>06-6343-9877</v>
          </cell>
          <cell r="AB364" t="str">
            <v>06-6343-9878</v>
          </cell>
          <cell r="AC364" t="str">
            <v>なし</v>
          </cell>
          <cell r="AD364">
            <v>12500</v>
          </cell>
          <cell r="AE364" t="str">
            <v>株式会社　タカガワ</v>
          </cell>
          <cell r="AF364">
            <v>61.09</v>
          </cell>
          <cell r="AG364">
            <v>114</v>
          </cell>
          <cell r="AH364" t="str">
            <v>確定</v>
          </cell>
          <cell r="AI364">
            <v>0</v>
          </cell>
          <cell r="AJ364" t="str">
            <v>中止</v>
          </cell>
          <cell r="AK364">
            <v>2</v>
          </cell>
          <cell r="AL364" t="str">
            <v>A+B</v>
          </cell>
          <cell r="AM364">
            <v>11</v>
          </cell>
          <cell r="AN364">
            <v>9</v>
          </cell>
          <cell r="AO364">
            <v>0</v>
          </cell>
          <cell r="AP364">
            <v>0</v>
          </cell>
          <cell r="AQ364">
            <v>0</v>
          </cell>
          <cell r="AR364">
            <v>0</v>
          </cell>
          <cell r="AS364">
            <v>0</v>
          </cell>
          <cell r="AT364">
            <v>0</v>
          </cell>
          <cell r="AU364">
            <v>0</v>
          </cell>
          <cell r="AV364">
            <v>0</v>
          </cell>
          <cell r="AW364">
            <v>20</v>
          </cell>
          <cell r="AX364">
            <v>1</v>
          </cell>
          <cell r="AY364">
            <v>1</v>
          </cell>
          <cell r="AZ364">
            <v>1</v>
          </cell>
          <cell r="BA364" t="str">
            <v>オーナー</v>
          </cell>
          <cell r="BB364" t="str">
            <v>オーナー</v>
          </cell>
          <cell r="BC364" t="str">
            <v>大阪ガス</v>
          </cell>
          <cell r="BD364" t="str">
            <v>あり</v>
          </cell>
          <cell r="BE364" t="str">
            <v>なし</v>
          </cell>
          <cell r="BF364" t="str">
            <v>既存</v>
          </cell>
          <cell r="BG364">
            <v>0</v>
          </cell>
          <cell r="BH364">
            <v>0</v>
          </cell>
          <cell r="BI364">
            <v>0</v>
          </cell>
          <cell r="BJ364">
            <v>0</v>
          </cell>
          <cell r="BK364" t="str">
            <v>㈱タカガワ</v>
          </cell>
          <cell r="BL364" t="str">
            <v>代表取締役社長</v>
          </cell>
          <cell r="BM364" t="str">
            <v>高川　晶</v>
          </cell>
          <cell r="BN364" t="str">
            <v>770-0021</v>
          </cell>
          <cell r="BO364" t="str">
            <v>徳島県徳島市佐古１番町８－２０</v>
          </cell>
          <cell r="BP364" t="str">
            <v>088-654-4119</v>
          </cell>
          <cell r="BQ364" t="str">
            <v>088-652-3797</v>
          </cell>
          <cell r="BR364" t="str">
            <v>㈱ビルショップ</v>
          </cell>
          <cell r="BS364" t="str">
            <v>水谷</v>
          </cell>
          <cell r="BT364" t="str">
            <v>06-6262-3333</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row>
        <row r="365">
          <cell r="A365">
            <v>369</v>
          </cell>
          <cell r="B365" t="str">
            <v>確定</v>
          </cell>
          <cell r="C365" t="str">
            <v>新規</v>
          </cell>
          <cell r="D365" t="str">
            <v>ゴハン</v>
          </cell>
          <cell r="E365" t="str">
            <v>小田原東口</v>
          </cell>
          <cell r="F365" t="str">
            <v>確定</v>
          </cell>
          <cell r="G365" t="str">
            <v>児玉</v>
          </cell>
          <cell r="H365">
            <v>37832</v>
          </cell>
          <cell r="I365" t="str">
            <v>確定</v>
          </cell>
          <cell r="J365">
            <v>37824</v>
          </cell>
          <cell r="K365">
            <v>0.625</v>
          </cell>
          <cell r="L365">
            <v>0</v>
          </cell>
          <cell r="M365">
            <v>0</v>
          </cell>
          <cell r="N365" t="str">
            <v>250-0011</v>
          </cell>
          <cell r="O365" t="str">
            <v>神奈川県小田原市栄町2-1-28</v>
          </cell>
          <cell r="P365" t="str">
            <v>確定</v>
          </cell>
          <cell r="Q365" t="str">
            <v>第２マルタビル　2,3階</v>
          </cell>
          <cell r="R365" t="str">
            <v>確定</v>
          </cell>
          <cell r="S365" t="str">
            <v>ＪＲ東海道線</v>
          </cell>
          <cell r="T365" t="str">
            <v>小田原</v>
          </cell>
          <cell r="U365">
            <v>3</v>
          </cell>
          <cell r="V365">
            <v>90</v>
          </cell>
          <cell r="W365" t="str">
            <v>確定</v>
          </cell>
          <cell r="X365">
            <v>2</v>
          </cell>
          <cell r="Y365" t="str">
            <v>年中無休</v>
          </cell>
          <cell r="Z365" t="str">
            <v>17:00～翌日3:00　</v>
          </cell>
          <cell r="AA365" t="str">
            <v>0465-20-2090</v>
          </cell>
          <cell r="AB365" t="str">
            <v>0465-20-2091</v>
          </cell>
          <cell r="AC365" t="str">
            <v>なし</v>
          </cell>
          <cell r="AD365">
            <v>12500</v>
          </cell>
          <cell r="AE365">
            <v>0</v>
          </cell>
          <cell r="AF365">
            <v>90.51</v>
          </cell>
          <cell r="AG365">
            <v>154</v>
          </cell>
          <cell r="AH365" t="str">
            <v>確定</v>
          </cell>
          <cell r="AI365">
            <v>0</v>
          </cell>
          <cell r="AJ365" t="str">
            <v>中止</v>
          </cell>
          <cell r="AK365">
            <v>2</v>
          </cell>
          <cell r="AL365" t="str">
            <v>A+B+C</v>
          </cell>
          <cell r="AM365">
            <v>20</v>
          </cell>
          <cell r="AN365" t="str">
            <v>8名席×5部屋</v>
          </cell>
          <cell r="AO365">
            <v>26</v>
          </cell>
          <cell r="AP365">
            <v>0</v>
          </cell>
          <cell r="AQ365">
            <v>0</v>
          </cell>
          <cell r="AR365">
            <v>0</v>
          </cell>
          <cell r="AS365">
            <v>0</v>
          </cell>
          <cell r="AT365">
            <v>0</v>
          </cell>
          <cell r="AU365">
            <v>0</v>
          </cell>
          <cell r="AV365">
            <v>0</v>
          </cell>
          <cell r="AW365">
            <v>0</v>
          </cell>
          <cell r="AX365">
            <v>2</v>
          </cell>
          <cell r="AY365">
            <v>1</v>
          </cell>
          <cell r="AZ365">
            <v>1</v>
          </cell>
          <cell r="BA365" t="str">
            <v>オーナー</v>
          </cell>
          <cell r="BB365" t="str">
            <v>水道局</v>
          </cell>
          <cell r="BC365" t="str">
            <v>小田原ガス</v>
          </cell>
          <cell r="BD365" t="str">
            <v>なし</v>
          </cell>
          <cell r="BE365" t="str">
            <v>なし</v>
          </cell>
          <cell r="BF365" t="str">
            <v>既存</v>
          </cell>
          <cell r="BG365">
            <v>0</v>
          </cell>
          <cell r="BH365">
            <v>0</v>
          </cell>
          <cell r="BI365">
            <v>0</v>
          </cell>
          <cell r="BJ365">
            <v>0</v>
          </cell>
        </row>
        <row r="366">
          <cell r="A366">
            <v>370</v>
          </cell>
          <cell r="B366" t="str">
            <v>確定</v>
          </cell>
          <cell r="C366" t="str">
            <v>新規</v>
          </cell>
          <cell r="D366" t="str">
            <v>和民</v>
          </cell>
          <cell r="E366" t="str">
            <v>高崎西口駅前</v>
          </cell>
          <cell r="F366" t="str">
            <v>確定</v>
          </cell>
          <cell r="G366" t="str">
            <v>児玉</v>
          </cell>
          <cell r="H366">
            <v>37974</v>
          </cell>
          <cell r="I366" t="str">
            <v>確定</v>
          </cell>
          <cell r="J366">
            <v>37968</v>
          </cell>
          <cell r="K366">
            <v>0.625</v>
          </cell>
          <cell r="L366">
            <v>0</v>
          </cell>
          <cell r="M366">
            <v>0</v>
          </cell>
          <cell r="N366" t="str">
            <v>370-0849</v>
          </cell>
          <cell r="O366" t="str">
            <v>群馬県高崎市八島町110-6</v>
          </cell>
          <cell r="P366" t="str">
            <v>確定</v>
          </cell>
          <cell r="Q366" t="str">
            <v>TO-MOREビル　1階</v>
          </cell>
          <cell r="R366" t="str">
            <v>確定</v>
          </cell>
          <cell r="S366" t="str">
            <v>JR高崎線</v>
          </cell>
          <cell r="T366" t="str">
            <v>高崎</v>
          </cell>
          <cell r="U366">
            <v>1</v>
          </cell>
          <cell r="V366">
            <v>80</v>
          </cell>
          <cell r="W366" t="str">
            <v>確定</v>
          </cell>
          <cell r="X366">
            <v>1</v>
          </cell>
          <cell r="Y366" t="str">
            <v>年中無休</v>
          </cell>
          <cell r="Z366" t="str">
            <v>17:00～翌日3:00　金土曜及び祝祭日の前日は5:00迄</v>
          </cell>
          <cell r="AA366" t="str">
            <v>027-330-6071</v>
          </cell>
          <cell r="AB366" t="str">
            <v>027-330-6072</v>
          </cell>
          <cell r="AC366" t="str">
            <v>なし</v>
          </cell>
          <cell r="AD366">
            <v>12000</v>
          </cell>
          <cell r="AE366">
            <v>0</v>
          </cell>
          <cell r="AF366">
            <v>80</v>
          </cell>
          <cell r="AG366">
            <v>150</v>
          </cell>
          <cell r="AH366" t="str">
            <v>確定</v>
          </cell>
          <cell r="AI366">
            <v>0</v>
          </cell>
          <cell r="AJ366" t="str">
            <v>中止</v>
          </cell>
          <cell r="AK366">
            <v>3</v>
          </cell>
          <cell r="AL366" t="str">
            <v>B+C</v>
          </cell>
          <cell r="AM366">
            <v>28</v>
          </cell>
          <cell r="AN366">
            <v>18</v>
          </cell>
          <cell r="AO366">
            <v>12</v>
          </cell>
          <cell r="AP366">
            <v>0</v>
          </cell>
          <cell r="AQ366">
            <v>0</v>
          </cell>
          <cell r="AR366">
            <v>0</v>
          </cell>
          <cell r="AS366">
            <v>0</v>
          </cell>
          <cell r="AT366">
            <v>0</v>
          </cell>
          <cell r="AU366">
            <v>0</v>
          </cell>
          <cell r="AV366">
            <v>0</v>
          </cell>
          <cell r="AW366">
            <v>30</v>
          </cell>
          <cell r="AX366">
            <v>1</v>
          </cell>
          <cell r="AY366">
            <v>1</v>
          </cell>
          <cell r="AZ366">
            <v>1</v>
          </cell>
          <cell r="BA366" t="str">
            <v>オーナー</v>
          </cell>
          <cell r="BB366" t="str">
            <v>水道局</v>
          </cell>
          <cell r="BC366" t="str">
            <v>東京ガス</v>
          </cell>
          <cell r="BD366" t="str">
            <v>なし</v>
          </cell>
          <cell r="BE366" t="str">
            <v>なし</v>
          </cell>
          <cell r="BF366" t="str">
            <v>新築</v>
          </cell>
          <cell r="BG366">
            <v>0</v>
          </cell>
          <cell r="BH366">
            <v>0</v>
          </cell>
          <cell r="BI366">
            <v>0</v>
          </cell>
          <cell r="BJ366">
            <v>0</v>
          </cell>
        </row>
        <row r="367">
          <cell r="A367">
            <v>371</v>
          </cell>
          <cell r="B367" t="str">
            <v>確定</v>
          </cell>
          <cell r="C367" t="str">
            <v>新規</v>
          </cell>
          <cell r="D367" t="str">
            <v>和民</v>
          </cell>
          <cell r="E367" t="str">
            <v>ＪＲ立花駅前</v>
          </cell>
          <cell r="F367" t="str">
            <v>確定</v>
          </cell>
          <cell r="G367" t="str">
            <v>藤井</v>
          </cell>
          <cell r="H367">
            <v>37813</v>
          </cell>
          <cell r="I367" t="str">
            <v>確定</v>
          </cell>
          <cell r="J367">
            <v>37807</v>
          </cell>
          <cell r="K367">
            <v>0.625</v>
          </cell>
          <cell r="L367">
            <v>0</v>
          </cell>
          <cell r="M367">
            <v>0</v>
          </cell>
          <cell r="N367" t="str">
            <v>661-0025</v>
          </cell>
          <cell r="O367" t="str">
            <v>兵庫県尼崎市立花町1-2-1</v>
          </cell>
          <cell r="P367" t="str">
            <v>確定</v>
          </cell>
          <cell r="Q367" t="str">
            <v>カグラサンライフプラザ　2階</v>
          </cell>
          <cell r="R367" t="str">
            <v>確定</v>
          </cell>
          <cell r="S367" t="str">
            <v>ＪＲ神戸線</v>
          </cell>
          <cell r="T367" t="str">
            <v>立花</v>
          </cell>
          <cell r="U367">
            <v>1</v>
          </cell>
          <cell r="V367">
            <v>61.6</v>
          </cell>
          <cell r="W367" t="str">
            <v>確定</v>
          </cell>
          <cell r="X367">
            <v>1</v>
          </cell>
          <cell r="Y367" t="str">
            <v>年中無休</v>
          </cell>
          <cell r="Z367" t="str">
            <v>17:00～翌日3:00　金土曜及び祝祭日の前日は5:00迄</v>
          </cell>
          <cell r="AA367" t="str">
            <v>06-6424-6373</v>
          </cell>
          <cell r="AB367" t="str">
            <v>06-6424-6374</v>
          </cell>
          <cell r="AC367" t="str">
            <v>なし</v>
          </cell>
          <cell r="AD367">
            <v>9100</v>
          </cell>
          <cell r="AE367">
            <v>0</v>
          </cell>
          <cell r="AF367">
            <v>61.6</v>
          </cell>
          <cell r="AG367">
            <v>107</v>
          </cell>
          <cell r="AH367" t="str">
            <v>確定</v>
          </cell>
          <cell r="AI367">
            <v>0</v>
          </cell>
          <cell r="AJ367" t="str">
            <v>中止</v>
          </cell>
          <cell r="AK367">
            <v>2</v>
          </cell>
          <cell r="AL367" t="str">
            <v>A+B</v>
          </cell>
          <cell r="AM367">
            <v>20</v>
          </cell>
          <cell r="AN367">
            <v>18</v>
          </cell>
          <cell r="AO367">
            <v>0</v>
          </cell>
          <cell r="AP367">
            <v>0</v>
          </cell>
          <cell r="AQ367">
            <v>0</v>
          </cell>
          <cell r="AR367">
            <v>0</v>
          </cell>
          <cell r="AS367">
            <v>0</v>
          </cell>
          <cell r="AT367">
            <v>0</v>
          </cell>
          <cell r="AU367">
            <v>0</v>
          </cell>
          <cell r="AV367">
            <v>0</v>
          </cell>
          <cell r="AW367">
            <v>38</v>
          </cell>
          <cell r="AX367">
            <v>1</v>
          </cell>
          <cell r="AY367">
            <v>1</v>
          </cell>
          <cell r="AZ367">
            <v>1</v>
          </cell>
          <cell r="BA367" t="str">
            <v>オーナー</v>
          </cell>
          <cell r="BB367" t="str">
            <v>水道局</v>
          </cell>
          <cell r="BC367" t="str">
            <v>大阪ガス</v>
          </cell>
          <cell r="BD367" t="str">
            <v>なし</v>
          </cell>
          <cell r="BE367" t="str">
            <v>なし</v>
          </cell>
          <cell r="BF367" t="str">
            <v>既存</v>
          </cell>
          <cell r="BG367">
            <v>0</v>
          </cell>
          <cell r="BH367" t="str">
            <v>京阪神リハウス㈱</v>
          </cell>
          <cell r="BI367" t="str">
            <v>岡田荘一郎</v>
          </cell>
          <cell r="BJ367" t="str">
            <v>0798-67-9531</v>
          </cell>
        </row>
        <row r="368">
          <cell r="A368">
            <v>372</v>
          </cell>
          <cell r="B368" t="str">
            <v>確定</v>
          </cell>
          <cell r="C368" t="str">
            <v>新規</v>
          </cell>
          <cell r="D368" t="str">
            <v>ゴハン</v>
          </cell>
          <cell r="E368" t="str">
            <v>巣鴨北口</v>
          </cell>
          <cell r="F368" t="str">
            <v>然の家へ</v>
          </cell>
          <cell r="G368" t="str">
            <v>坂本</v>
          </cell>
          <cell r="H368">
            <v>37813</v>
          </cell>
          <cell r="I368" t="str">
            <v>確定</v>
          </cell>
          <cell r="J368">
            <v>37804</v>
          </cell>
          <cell r="K368">
            <v>0.625</v>
          </cell>
          <cell r="L368">
            <v>0</v>
          </cell>
          <cell r="M368">
            <v>0</v>
          </cell>
          <cell r="N368" t="str">
            <v>170-0002</v>
          </cell>
          <cell r="O368" t="str">
            <v>東京都豊島区巣鴨2-5-4</v>
          </cell>
          <cell r="P368" t="str">
            <v>確定</v>
          </cell>
          <cell r="Q368" t="str">
            <v>巣鴨会館　３階</v>
          </cell>
          <cell r="R368" t="str">
            <v>確定</v>
          </cell>
          <cell r="S368" t="str">
            <v>ＪＲ山手線</v>
          </cell>
          <cell r="T368" t="str">
            <v>巣鴨</v>
          </cell>
          <cell r="U368">
            <v>1</v>
          </cell>
          <cell r="V368">
            <v>98.6</v>
          </cell>
          <cell r="W368" t="str">
            <v>確定</v>
          </cell>
          <cell r="X368">
            <v>1</v>
          </cell>
          <cell r="Y368" t="str">
            <v>年中無休</v>
          </cell>
          <cell r="Z368" t="str">
            <v>17:00～翌日３:00</v>
          </cell>
          <cell r="AA368" t="str">
            <v>03-5961-4623</v>
          </cell>
          <cell r="AB368" t="str">
            <v>03-5961-4624</v>
          </cell>
          <cell r="AC368" t="str">
            <v>なし</v>
          </cell>
          <cell r="AD368">
            <v>14800</v>
          </cell>
          <cell r="AE368">
            <v>0</v>
          </cell>
          <cell r="AF368">
            <v>98.6</v>
          </cell>
          <cell r="AG368">
            <v>173</v>
          </cell>
          <cell r="AH368" t="str">
            <v>確定</v>
          </cell>
          <cell r="AI368">
            <v>0</v>
          </cell>
          <cell r="AJ368" t="str">
            <v>中止</v>
          </cell>
          <cell r="AK368">
            <v>3</v>
          </cell>
          <cell r="AL368" t="str">
            <v>A+B+C</v>
          </cell>
          <cell r="AM368">
            <v>12</v>
          </cell>
          <cell r="AN368">
            <v>12</v>
          </cell>
          <cell r="AO368">
            <v>18</v>
          </cell>
          <cell r="AP368">
            <v>0</v>
          </cell>
          <cell r="AQ368">
            <v>0</v>
          </cell>
          <cell r="AR368">
            <v>0</v>
          </cell>
          <cell r="AS368">
            <v>0</v>
          </cell>
          <cell r="AT368">
            <v>0</v>
          </cell>
          <cell r="AU368">
            <v>0</v>
          </cell>
          <cell r="AV368">
            <v>0</v>
          </cell>
          <cell r="AW368">
            <v>0</v>
          </cell>
          <cell r="AX368">
            <v>1</v>
          </cell>
          <cell r="AY368">
            <v>1</v>
          </cell>
          <cell r="AZ368">
            <v>1</v>
          </cell>
          <cell r="BA368" t="str">
            <v>オーナー</v>
          </cell>
          <cell r="BB368" t="str">
            <v>オーナー</v>
          </cell>
          <cell r="BC368" t="str">
            <v>東京ガス</v>
          </cell>
          <cell r="BD368" t="str">
            <v>なし</v>
          </cell>
          <cell r="BE368" t="str">
            <v>なし</v>
          </cell>
          <cell r="BF368" t="str">
            <v>既存</v>
          </cell>
          <cell r="BG368">
            <v>0</v>
          </cell>
          <cell r="BH368">
            <v>0</v>
          </cell>
          <cell r="BI368" t="str">
            <v>スドウ</v>
          </cell>
          <cell r="BJ368">
            <v>0</v>
          </cell>
        </row>
        <row r="369">
          <cell r="A369">
            <v>372</v>
          </cell>
          <cell r="B369" t="str">
            <v>確定</v>
          </cell>
          <cell r="C369" t="str">
            <v>変更</v>
          </cell>
          <cell r="D369" t="str">
            <v>然の家</v>
          </cell>
          <cell r="E369" t="str">
            <v>巣鴨北口</v>
          </cell>
          <cell r="F369" t="str">
            <v>確定</v>
          </cell>
          <cell r="G369" t="str">
            <v xml:space="preserve"> </v>
          </cell>
          <cell r="H369">
            <v>38015</v>
          </cell>
          <cell r="I369" t="str">
            <v>確定</v>
          </cell>
          <cell r="J369" t="str">
            <v xml:space="preserve"> </v>
          </cell>
          <cell r="K369" t="str">
            <v xml:space="preserve"> </v>
          </cell>
          <cell r="L369">
            <v>0</v>
          </cell>
          <cell r="M369">
            <v>0</v>
          </cell>
          <cell r="N369" t="str">
            <v>170-0002</v>
          </cell>
          <cell r="O369" t="str">
            <v>東京都豊島区巣鴨2-5-4</v>
          </cell>
          <cell r="P369" t="str">
            <v>確定</v>
          </cell>
          <cell r="Q369" t="str">
            <v>巣鴨会館　３階</v>
          </cell>
          <cell r="R369" t="str">
            <v>確定</v>
          </cell>
          <cell r="S369" t="str">
            <v>ＪＲ山手線</v>
          </cell>
          <cell r="T369" t="str">
            <v>巣鴨</v>
          </cell>
          <cell r="U369">
            <v>1</v>
          </cell>
          <cell r="V369">
            <v>98.6</v>
          </cell>
          <cell r="W369" t="str">
            <v>確定</v>
          </cell>
          <cell r="X369">
            <v>1</v>
          </cell>
          <cell r="Y369" t="str">
            <v>年中無休</v>
          </cell>
          <cell r="Z369" t="str">
            <v>17:00～翌日2:00　金土曜及び祝祭日の前日は5:00迄</v>
          </cell>
          <cell r="AA369" t="str">
            <v>03-5961-4623</v>
          </cell>
          <cell r="AB369" t="str">
            <v>03-5961-4624</v>
          </cell>
          <cell r="AC369" t="str">
            <v>なし</v>
          </cell>
          <cell r="AD369" t="str">
            <v xml:space="preserve"> </v>
          </cell>
          <cell r="AE369">
            <v>0</v>
          </cell>
          <cell r="AF369">
            <v>98.6</v>
          </cell>
          <cell r="AG369">
            <v>173</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t="str">
            <v>オーナー</v>
          </cell>
          <cell r="BB369" t="str">
            <v>オーナー</v>
          </cell>
          <cell r="BC369" t="str">
            <v>東京ガス</v>
          </cell>
          <cell r="BD369" t="str">
            <v>なし</v>
          </cell>
          <cell r="BE369" t="str">
            <v>なし</v>
          </cell>
          <cell r="BF369" t="str">
            <v>既存</v>
          </cell>
          <cell r="BG369">
            <v>0</v>
          </cell>
          <cell r="BH369">
            <v>0</v>
          </cell>
          <cell r="BI369" t="str">
            <v>スドウ</v>
          </cell>
          <cell r="BJ369">
            <v>0</v>
          </cell>
        </row>
        <row r="370">
          <cell r="A370">
            <v>373</v>
          </cell>
          <cell r="B370" t="str">
            <v>確定</v>
          </cell>
          <cell r="C370" t="str">
            <v>新規</v>
          </cell>
          <cell r="D370" t="str">
            <v>和民</v>
          </cell>
          <cell r="E370" t="str">
            <v>高尾南口</v>
          </cell>
          <cell r="F370" t="str">
            <v>確定</v>
          </cell>
          <cell r="G370" t="str">
            <v>松浦</v>
          </cell>
          <cell r="H370">
            <v>37854</v>
          </cell>
          <cell r="I370" t="str">
            <v>確定</v>
          </cell>
          <cell r="J370">
            <v>37848</v>
          </cell>
          <cell r="K370">
            <v>0.625</v>
          </cell>
          <cell r="L370">
            <v>0</v>
          </cell>
          <cell r="M370">
            <v>0</v>
          </cell>
          <cell r="N370" t="str">
            <v>193-0845</v>
          </cell>
          <cell r="O370" t="str">
            <v>東京都八王子市初沢町1231-19</v>
          </cell>
          <cell r="P370" t="str">
            <v>確定</v>
          </cell>
          <cell r="Q370" t="str">
            <v>高尾パークハイツＢ棟　１階</v>
          </cell>
          <cell r="R370" t="str">
            <v>確定</v>
          </cell>
          <cell r="S370" t="str">
            <v>JR中央線</v>
          </cell>
          <cell r="T370" t="str">
            <v>高尾</v>
          </cell>
          <cell r="U370">
            <v>2</v>
          </cell>
          <cell r="V370">
            <v>87.73</v>
          </cell>
          <cell r="W370" t="str">
            <v>確定</v>
          </cell>
          <cell r="X370">
            <v>1</v>
          </cell>
          <cell r="Y370" t="str">
            <v>年中無休</v>
          </cell>
          <cell r="Z370" t="str">
            <v>17:00～翌日3:00　金土曜及び祝祭日の前日は5:00迄</v>
          </cell>
          <cell r="AA370" t="str">
            <v>0426-29-1381</v>
          </cell>
          <cell r="AB370" t="str">
            <v>0426-29-1382</v>
          </cell>
          <cell r="AC370" t="str">
            <v>なし</v>
          </cell>
          <cell r="AD370">
            <v>11700</v>
          </cell>
          <cell r="AE370">
            <v>0</v>
          </cell>
          <cell r="AF370">
            <v>84.25</v>
          </cell>
          <cell r="AG370">
            <v>158</v>
          </cell>
          <cell r="AH370" t="str">
            <v>確定</v>
          </cell>
          <cell r="AI370">
            <v>0</v>
          </cell>
          <cell r="AJ370" t="str">
            <v>中止</v>
          </cell>
          <cell r="AK370">
            <v>4</v>
          </cell>
          <cell r="AL370" t="str">
            <v>A+B+C</v>
          </cell>
          <cell r="AM370">
            <v>20</v>
          </cell>
          <cell r="AN370">
            <v>16</v>
          </cell>
          <cell r="AO370">
            <v>16</v>
          </cell>
          <cell r="AP370">
            <v>12</v>
          </cell>
          <cell r="AQ370">
            <v>0</v>
          </cell>
          <cell r="AR370">
            <v>0</v>
          </cell>
          <cell r="AS370">
            <v>0</v>
          </cell>
          <cell r="AT370">
            <v>0</v>
          </cell>
          <cell r="AU370">
            <v>0</v>
          </cell>
          <cell r="AV370">
            <v>0</v>
          </cell>
          <cell r="AW370">
            <v>64</v>
          </cell>
          <cell r="AX370">
            <v>1</v>
          </cell>
          <cell r="AY370">
            <v>1</v>
          </cell>
          <cell r="AZ370">
            <v>1</v>
          </cell>
          <cell r="BA370" t="str">
            <v>オーナー</v>
          </cell>
          <cell r="BB370" t="str">
            <v>オーナー</v>
          </cell>
          <cell r="BC370" t="str">
            <v>東京ガス</v>
          </cell>
          <cell r="BD370" t="str">
            <v>あり</v>
          </cell>
          <cell r="BE370" t="str">
            <v>なし</v>
          </cell>
          <cell r="BF370" t="str">
            <v>既存</v>
          </cell>
          <cell r="BG370">
            <v>0</v>
          </cell>
          <cell r="BH370">
            <v>0</v>
          </cell>
          <cell r="BI370">
            <v>0</v>
          </cell>
          <cell r="BJ370">
            <v>0</v>
          </cell>
        </row>
        <row r="371">
          <cell r="A371">
            <v>376</v>
          </cell>
          <cell r="B371" t="str">
            <v>確定</v>
          </cell>
          <cell r="C371" t="str">
            <v>新規</v>
          </cell>
          <cell r="D371" t="str">
            <v>和民</v>
          </cell>
          <cell r="E371" t="str">
            <v>天神1丁目</v>
          </cell>
          <cell r="F371" t="str">
            <v>確定</v>
          </cell>
          <cell r="G371" t="str">
            <v>清水</v>
          </cell>
          <cell r="H371">
            <v>37816</v>
          </cell>
          <cell r="I371" t="str">
            <v>確定</v>
          </cell>
          <cell r="J371">
            <v>37810</v>
          </cell>
          <cell r="K371">
            <v>0.625</v>
          </cell>
          <cell r="L371">
            <v>0</v>
          </cell>
          <cell r="M371">
            <v>0</v>
          </cell>
          <cell r="N371" t="str">
            <v>810-0001</v>
          </cell>
          <cell r="O371" t="str">
            <v>福岡県福岡市中央区天神1-12-3</v>
          </cell>
          <cell r="P371" t="str">
            <v>確定</v>
          </cell>
          <cell r="Q371" t="str">
            <v>天神木村家ビル　　3階</v>
          </cell>
          <cell r="R371" t="str">
            <v>確定</v>
          </cell>
          <cell r="S371" t="str">
            <v>福岡市営地下鉄</v>
          </cell>
          <cell r="T371" t="str">
            <v>天神</v>
          </cell>
          <cell r="U371">
            <v>2</v>
          </cell>
          <cell r="V371">
            <v>86.77</v>
          </cell>
          <cell r="W371" t="str">
            <v>確定</v>
          </cell>
          <cell r="X371">
            <v>1</v>
          </cell>
          <cell r="Y371" t="str">
            <v>年中無休</v>
          </cell>
          <cell r="Z371" t="str">
            <v>17:00～翌日１:00　土日曜及び祝祭日は16:00～0:00迄</v>
          </cell>
          <cell r="AA371" t="str">
            <v>092-739-3861</v>
          </cell>
          <cell r="AB371" t="str">
            <v>092-739-3862</v>
          </cell>
          <cell r="AC371" t="str">
            <v>なし</v>
          </cell>
          <cell r="AD371">
            <v>12500</v>
          </cell>
          <cell r="AE371" t="str">
            <v>㈱天神町木村家ビル</v>
          </cell>
          <cell r="AF371">
            <v>86</v>
          </cell>
          <cell r="AG371">
            <v>162</v>
          </cell>
          <cell r="AH371" t="str">
            <v>確定</v>
          </cell>
          <cell r="AI371">
            <v>0</v>
          </cell>
          <cell r="AJ371" t="str">
            <v>中止</v>
          </cell>
          <cell r="AK371">
            <v>4</v>
          </cell>
          <cell r="AL371" t="str">
            <v>A+B+C+D</v>
          </cell>
          <cell r="AM371">
            <v>16</v>
          </cell>
          <cell r="AN371">
            <v>16</v>
          </cell>
          <cell r="AO371">
            <v>18</v>
          </cell>
          <cell r="AP371">
            <v>18</v>
          </cell>
          <cell r="AQ371">
            <v>0</v>
          </cell>
          <cell r="AR371">
            <v>0</v>
          </cell>
          <cell r="AS371">
            <v>0</v>
          </cell>
          <cell r="AT371">
            <v>0</v>
          </cell>
          <cell r="AU371">
            <v>0</v>
          </cell>
          <cell r="AV371">
            <v>0</v>
          </cell>
          <cell r="AW371">
            <v>68</v>
          </cell>
          <cell r="AX371">
            <v>1</v>
          </cell>
          <cell r="AY371">
            <v>1</v>
          </cell>
          <cell r="AZ371">
            <v>1</v>
          </cell>
          <cell r="BA371" t="str">
            <v>オーナー</v>
          </cell>
          <cell r="BB371" t="str">
            <v>オーナー</v>
          </cell>
          <cell r="BC371" t="str">
            <v>西部ガス</v>
          </cell>
          <cell r="BD371" t="str">
            <v>なし</v>
          </cell>
          <cell r="BE371" t="str">
            <v>なし</v>
          </cell>
          <cell r="BF371" t="str">
            <v>既存</v>
          </cell>
          <cell r="BG371">
            <v>0</v>
          </cell>
          <cell r="BH371">
            <v>0</v>
          </cell>
          <cell r="BI371">
            <v>0</v>
          </cell>
          <cell r="BJ371">
            <v>0</v>
          </cell>
          <cell r="BK371" t="str">
            <v>㈱天神町木村家ビル</v>
          </cell>
          <cell r="BL371" t="str">
            <v>代表取締役</v>
          </cell>
          <cell r="BM371" t="str">
            <v>緒方　シヅヱ</v>
          </cell>
          <cell r="BN371" t="str">
            <v>810-0001</v>
          </cell>
          <cell r="BO371" t="str">
            <v>福岡県福岡市中央区天神１－１２－３</v>
          </cell>
          <cell r="BP371" t="str">
            <v>092-741-5861</v>
          </cell>
          <cell r="BQ371" t="str">
            <v>092-741-5520</v>
          </cell>
          <cell r="BR371" t="str">
            <v>㈱大央</v>
          </cell>
          <cell r="BS371" t="str">
            <v>宮崎</v>
          </cell>
          <cell r="BT371" t="str">
            <v>092-731-0001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row>
        <row r="372">
          <cell r="A372">
            <v>377</v>
          </cell>
          <cell r="B372" t="str">
            <v>確定</v>
          </cell>
          <cell r="C372" t="str">
            <v>新規</v>
          </cell>
          <cell r="D372" t="str">
            <v>和民</v>
          </cell>
          <cell r="E372" t="str">
            <v>栄錦通り</v>
          </cell>
          <cell r="F372" t="str">
            <v>確定</v>
          </cell>
          <cell r="G372" t="str">
            <v>藤井</v>
          </cell>
          <cell r="H372">
            <v>37830</v>
          </cell>
          <cell r="I372" t="str">
            <v>確定</v>
          </cell>
          <cell r="J372">
            <v>37824</v>
          </cell>
          <cell r="K372">
            <v>0.625</v>
          </cell>
          <cell r="L372">
            <v>0</v>
          </cell>
          <cell r="M372">
            <v>0</v>
          </cell>
          <cell r="N372" t="str">
            <v>460-0003</v>
          </cell>
          <cell r="O372" t="str">
            <v>愛知県名古屋市中区錦3-22-7</v>
          </cell>
          <cell r="P372" t="str">
            <v>確定</v>
          </cell>
          <cell r="Q372" t="str">
            <v>ARKビル　地下１階</v>
          </cell>
          <cell r="R372" t="str">
            <v>確定</v>
          </cell>
          <cell r="S372" t="str">
            <v>名古屋地下鉄東山線</v>
          </cell>
          <cell r="T372" t="str">
            <v>栄</v>
          </cell>
          <cell r="U372">
            <v>3</v>
          </cell>
          <cell r="V372">
            <v>83.4</v>
          </cell>
          <cell r="W372" t="str">
            <v>確定</v>
          </cell>
          <cell r="X372">
            <v>1</v>
          </cell>
          <cell r="Y372" t="str">
            <v>年中無休</v>
          </cell>
          <cell r="Z372" t="str">
            <v>17:00～翌日5:00　</v>
          </cell>
          <cell r="AA372" t="str">
            <v>052-955-8721</v>
          </cell>
          <cell r="AB372" t="str">
            <v>052-955-8722</v>
          </cell>
          <cell r="AC372" t="str">
            <v>なし</v>
          </cell>
          <cell r="AD372">
            <v>12300</v>
          </cell>
          <cell r="AE372">
            <v>0</v>
          </cell>
          <cell r="AF372">
            <v>73.099999999999994</v>
          </cell>
          <cell r="AG372">
            <v>145</v>
          </cell>
          <cell r="AH372" t="str">
            <v>確定</v>
          </cell>
          <cell r="AI372">
            <v>0</v>
          </cell>
          <cell r="AJ372" t="str">
            <v>中止</v>
          </cell>
          <cell r="AK372">
            <v>4</v>
          </cell>
          <cell r="AL372" t="str">
            <v>A+B</v>
          </cell>
          <cell r="AM372">
            <v>9</v>
          </cell>
          <cell r="AN372">
            <v>18</v>
          </cell>
          <cell r="AO372">
            <v>16</v>
          </cell>
          <cell r="AP372">
            <v>16</v>
          </cell>
          <cell r="AQ372">
            <v>0</v>
          </cell>
          <cell r="AR372">
            <v>0</v>
          </cell>
          <cell r="AS372">
            <v>0</v>
          </cell>
          <cell r="AT372">
            <v>0</v>
          </cell>
          <cell r="AU372">
            <v>0</v>
          </cell>
          <cell r="AV372">
            <v>0</v>
          </cell>
          <cell r="AW372">
            <v>59</v>
          </cell>
          <cell r="AX372">
            <v>1</v>
          </cell>
          <cell r="AY372">
            <v>1</v>
          </cell>
          <cell r="AZ372">
            <v>1</v>
          </cell>
          <cell r="BA372" t="str">
            <v>オーナー</v>
          </cell>
          <cell r="BB372" t="str">
            <v>オーナー</v>
          </cell>
          <cell r="BC372" t="str">
            <v>オーナー</v>
          </cell>
          <cell r="BD372" t="str">
            <v>なし</v>
          </cell>
          <cell r="BE372" t="str">
            <v>なし</v>
          </cell>
          <cell r="BF372" t="str">
            <v>既存</v>
          </cell>
          <cell r="BG372">
            <v>0</v>
          </cell>
          <cell r="BH372">
            <v>0</v>
          </cell>
          <cell r="BI372">
            <v>0</v>
          </cell>
          <cell r="BJ372">
            <v>0</v>
          </cell>
          <cell r="BK372" t="str">
            <v>アーク証券（株）</v>
          </cell>
          <cell r="BL372">
            <v>0</v>
          </cell>
          <cell r="BM372">
            <v>0</v>
          </cell>
          <cell r="BN372">
            <v>0</v>
          </cell>
          <cell r="BO372">
            <v>0</v>
          </cell>
          <cell r="BP372" t="str">
            <v>052-232-2531</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row>
        <row r="373">
          <cell r="A373">
            <v>378</v>
          </cell>
          <cell r="B373" t="str">
            <v>確定</v>
          </cell>
          <cell r="C373" t="str">
            <v>新規</v>
          </cell>
          <cell r="D373" t="str">
            <v>和民</v>
          </cell>
          <cell r="E373" t="str">
            <v>京急久里浜駅前</v>
          </cell>
          <cell r="F373" t="str">
            <v>確定</v>
          </cell>
          <cell r="G373" t="str">
            <v>能村</v>
          </cell>
          <cell r="H373">
            <v>37924</v>
          </cell>
          <cell r="I373" t="str">
            <v>確定</v>
          </cell>
          <cell r="J373">
            <v>37918</v>
          </cell>
          <cell r="K373">
            <v>0.625</v>
          </cell>
          <cell r="L373">
            <v>0</v>
          </cell>
          <cell r="M373">
            <v>0</v>
          </cell>
          <cell r="N373" t="str">
            <v>239-0831</v>
          </cell>
          <cell r="O373" t="str">
            <v>神奈川県横須賀市久里浜　１－５－８</v>
          </cell>
          <cell r="P373" t="str">
            <v>確定</v>
          </cell>
          <cell r="Q373" t="str">
            <v>STビル101　2階</v>
          </cell>
          <cell r="R373" t="str">
            <v>確定</v>
          </cell>
          <cell r="S373" t="str">
            <v>京浜急行線</v>
          </cell>
          <cell r="T373" t="str">
            <v>京急久里浜</v>
          </cell>
          <cell r="U373">
            <v>1</v>
          </cell>
          <cell r="V373">
            <v>61.84</v>
          </cell>
          <cell r="W373" t="str">
            <v>確定</v>
          </cell>
          <cell r="X373">
            <v>1</v>
          </cell>
          <cell r="Y373" t="str">
            <v>年中無休</v>
          </cell>
          <cell r="Z373" t="str">
            <v>17:00～翌日3:00　金土曜及び祝祭日の前日は5:00迄</v>
          </cell>
          <cell r="AA373" t="str">
            <v>046-830-5562</v>
          </cell>
          <cell r="AB373" t="str">
            <v>046-830-5563</v>
          </cell>
          <cell r="AC373" t="str">
            <v>なし</v>
          </cell>
          <cell r="AD373">
            <v>9000</v>
          </cell>
          <cell r="AE373">
            <v>0</v>
          </cell>
          <cell r="AF373">
            <v>61.84</v>
          </cell>
          <cell r="AG373">
            <v>112</v>
          </cell>
          <cell r="AH373" t="str">
            <v>確定</v>
          </cell>
          <cell r="AI373">
            <v>0</v>
          </cell>
          <cell r="AJ373" t="str">
            <v>中止</v>
          </cell>
          <cell r="AK373">
            <v>3</v>
          </cell>
          <cell r="AL373" t="str">
            <v>A+B+C</v>
          </cell>
          <cell r="AM373">
            <v>16</v>
          </cell>
          <cell r="AN373">
            <v>14</v>
          </cell>
          <cell r="AO373">
            <v>14</v>
          </cell>
          <cell r="AP373">
            <v>0</v>
          </cell>
          <cell r="AQ373">
            <v>0</v>
          </cell>
          <cell r="AR373">
            <v>0</v>
          </cell>
          <cell r="AS373">
            <v>0</v>
          </cell>
          <cell r="AT373">
            <v>0</v>
          </cell>
          <cell r="AU373">
            <v>0</v>
          </cell>
          <cell r="AV373">
            <v>0</v>
          </cell>
          <cell r="AW373">
            <v>44</v>
          </cell>
          <cell r="AX373">
            <v>1</v>
          </cell>
          <cell r="AY373">
            <v>1</v>
          </cell>
          <cell r="AZ373">
            <v>1</v>
          </cell>
          <cell r="BA373" t="str">
            <v>オーナー</v>
          </cell>
          <cell r="BB373" t="str">
            <v>水道局</v>
          </cell>
          <cell r="BC373" t="str">
            <v>東京ガス</v>
          </cell>
          <cell r="BD373" t="str">
            <v>なし</v>
          </cell>
          <cell r="BE373" t="str">
            <v>なし</v>
          </cell>
          <cell r="BF373" t="str">
            <v>新築</v>
          </cell>
          <cell r="BG373">
            <v>0</v>
          </cell>
          <cell r="BH373">
            <v>0</v>
          </cell>
          <cell r="BI373">
            <v>0</v>
          </cell>
          <cell r="BJ373">
            <v>0</v>
          </cell>
        </row>
        <row r="374">
          <cell r="A374">
            <v>379</v>
          </cell>
          <cell r="B374" t="str">
            <v>確定</v>
          </cell>
          <cell r="C374" t="str">
            <v>新規</v>
          </cell>
          <cell r="D374" t="str">
            <v>和民</v>
          </cell>
          <cell r="E374" t="str">
            <v>静岡御幸町</v>
          </cell>
          <cell r="F374" t="str">
            <v>確定</v>
          </cell>
          <cell r="G374" t="str">
            <v>日比</v>
          </cell>
          <cell r="H374">
            <v>37827</v>
          </cell>
          <cell r="I374" t="str">
            <v>確定</v>
          </cell>
          <cell r="J374">
            <v>37821</v>
          </cell>
          <cell r="K374">
            <v>0.375</v>
          </cell>
          <cell r="L374">
            <v>0</v>
          </cell>
          <cell r="M374">
            <v>0</v>
          </cell>
          <cell r="N374" t="str">
            <v>420-0857</v>
          </cell>
          <cell r="O374" t="str">
            <v>静岡県静岡市御幸町６番地</v>
          </cell>
          <cell r="P374" t="str">
            <v>確定</v>
          </cell>
          <cell r="Q374" t="str">
            <v>静岡セントラルビル　２階</v>
          </cell>
          <cell r="R374" t="str">
            <v>確定</v>
          </cell>
          <cell r="S374" t="str">
            <v>ＪＲ東海線</v>
          </cell>
          <cell r="T374" t="str">
            <v>静岡</v>
          </cell>
          <cell r="U374">
            <v>5</v>
          </cell>
          <cell r="V374">
            <v>75</v>
          </cell>
          <cell r="W374" t="str">
            <v>確定</v>
          </cell>
          <cell r="X374">
            <v>1</v>
          </cell>
          <cell r="Y374" t="str">
            <v>年中無休</v>
          </cell>
          <cell r="Z374" t="str">
            <v>17:00～翌日3:00　金土曜及び祝祭日の前日は5:00迄</v>
          </cell>
          <cell r="AA374" t="str">
            <v>054-653-3933</v>
          </cell>
          <cell r="AB374" t="str">
            <v>054-653-3934</v>
          </cell>
          <cell r="AC374" t="str">
            <v>なし</v>
          </cell>
          <cell r="AD374">
            <v>12000</v>
          </cell>
          <cell r="AE374">
            <v>0</v>
          </cell>
          <cell r="AF374">
            <v>75</v>
          </cell>
          <cell r="AG374">
            <v>139</v>
          </cell>
          <cell r="AH374" t="str">
            <v>確定</v>
          </cell>
          <cell r="AI374">
            <v>0</v>
          </cell>
          <cell r="AJ374" t="str">
            <v>中止</v>
          </cell>
          <cell r="AK374">
            <v>4</v>
          </cell>
          <cell r="AL374" t="str">
            <v>B+C+D</v>
          </cell>
          <cell r="AM374">
            <v>18</v>
          </cell>
          <cell r="AN374">
            <v>6</v>
          </cell>
          <cell r="AO374">
            <v>10</v>
          </cell>
          <cell r="AP374">
            <v>16</v>
          </cell>
          <cell r="AQ374">
            <v>0</v>
          </cell>
          <cell r="AR374">
            <v>0</v>
          </cell>
          <cell r="AS374">
            <v>0</v>
          </cell>
          <cell r="AT374">
            <v>0</v>
          </cell>
          <cell r="AU374">
            <v>0</v>
          </cell>
          <cell r="AV374">
            <v>0</v>
          </cell>
          <cell r="AW374">
            <v>50</v>
          </cell>
          <cell r="AX374">
            <v>1</v>
          </cell>
          <cell r="AY374">
            <v>1</v>
          </cell>
          <cell r="AZ374">
            <v>1</v>
          </cell>
          <cell r="BA374" t="str">
            <v>オーナー</v>
          </cell>
          <cell r="BB374" t="str">
            <v>オーナー</v>
          </cell>
          <cell r="BC374" t="str">
            <v>静岡ガス</v>
          </cell>
          <cell r="BD374" t="str">
            <v>あり</v>
          </cell>
          <cell r="BE374" t="str">
            <v>なし</v>
          </cell>
          <cell r="BF374" t="str">
            <v>既存</v>
          </cell>
          <cell r="BG374">
            <v>0</v>
          </cell>
          <cell r="BH374">
            <v>0</v>
          </cell>
          <cell r="BI374">
            <v>0</v>
          </cell>
          <cell r="BJ374">
            <v>0</v>
          </cell>
        </row>
        <row r="375">
          <cell r="A375">
            <v>380</v>
          </cell>
          <cell r="B375" t="str">
            <v>確定</v>
          </cell>
          <cell r="C375" t="str">
            <v>新規</v>
          </cell>
          <cell r="D375" t="str">
            <v>和民</v>
          </cell>
          <cell r="E375" t="str">
            <v>堺東駅前</v>
          </cell>
          <cell r="F375" t="str">
            <v>確定</v>
          </cell>
          <cell r="G375" t="str">
            <v>藤井</v>
          </cell>
          <cell r="H375">
            <v>37855</v>
          </cell>
          <cell r="I375" t="str">
            <v>確定</v>
          </cell>
          <cell r="J375">
            <v>37849</v>
          </cell>
          <cell r="K375">
            <v>0.625</v>
          </cell>
          <cell r="L375">
            <v>0</v>
          </cell>
          <cell r="M375">
            <v>0</v>
          </cell>
          <cell r="N375" t="str">
            <v>590-0077</v>
          </cell>
          <cell r="O375" t="str">
            <v>大阪府堺市中瓦町2-2-8</v>
          </cell>
          <cell r="P375" t="str">
            <v>確定</v>
          </cell>
          <cell r="Q375">
            <v>0</v>
          </cell>
          <cell r="R375" t="str">
            <v>確定</v>
          </cell>
          <cell r="S375" t="str">
            <v>南海高野線</v>
          </cell>
          <cell r="T375" t="str">
            <v>堺東</v>
          </cell>
          <cell r="U375">
            <v>2</v>
          </cell>
          <cell r="V375">
            <v>90.81</v>
          </cell>
          <cell r="W375" t="str">
            <v>確定</v>
          </cell>
          <cell r="X375">
            <v>3</v>
          </cell>
          <cell r="Y375" t="str">
            <v>年中無休</v>
          </cell>
          <cell r="Z375" t="str">
            <v>17:00～翌日3:00　金土曜及び祝祭日の前日は5:00迄</v>
          </cell>
          <cell r="AA375" t="str">
            <v>072-282-5401</v>
          </cell>
          <cell r="AB375" t="str">
            <v>072-282-5402</v>
          </cell>
          <cell r="AC375" t="str">
            <v>なし</v>
          </cell>
          <cell r="AD375">
            <v>12000</v>
          </cell>
          <cell r="AE375">
            <v>0</v>
          </cell>
          <cell r="AF375">
            <v>85.5</v>
          </cell>
          <cell r="AG375">
            <v>133</v>
          </cell>
          <cell r="AH375" t="str">
            <v>確定</v>
          </cell>
          <cell r="AI375">
            <v>0</v>
          </cell>
          <cell r="AJ375" t="str">
            <v>中止</v>
          </cell>
          <cell r="AK375">
            <v>3</v>
          </cell>
          <cell r="AL375" t="str">
            <v>A+B</v>
          </cell>
          <cell r="AM375">
            <v>16</v>
          </cell>
          <cell r="AN375">
            <v>18</v>
          </cell>
          <cell r="AO375">
            <v>18</v>
          </cell>
          <cell r="AP375">
            <v>0</v>
          </cell>
          <cell r="AQ375">
            <v>0</v>
          </cell>
          <cell r="AR375">
            <v>0</v>
          </cell>
          <cell r="AS375">
            <v>0</v>
          </cell>
          <cell r="AT375">
            <v>0</v>
          </cell>
          <cell r="AU375">
            <v>0</v>
          </cell>
          <cell r="AV375">
            <v>0</v>
          </cell>
          <cell r="AW375">
            <v>34</v>
          </cell>
          <cell r="AX375">
            <v>3</v>
          </cell>
          <cell r="AY375">
            <v>1</v>
          </cell>
          <cell r="AZ375">
            <v>1</v>
          </cell>
          <cell r="BA375" t="str">
            <v>関西電力</v>
          </cell>
          <cell r="BB375" t="str">
            <v>水道局</v>
          </cell>
          <cell r="BC375" t="str">
            <v>大阪ガス</v>
          </cell>
          <cell r="BD375" t="str">
            <v>なし</v>
          </cell>
          <cell r="BE375" t="str">
            <v>あり</v>
          </cell>
          <cell r="BF375" t="str">
            <v>既存</v>
          </cell>
          <cell r="BG375">
            <v>0</v>
          </cell>
          <cell r="BH375">
            <v>0</v>
          </cell>
          <cell r="BI375">
            <v>0</v>
          </cell>
          <cell r="BJ375">
            <v>0</v>
          </cell>
        </row>
        <row r="376">
          <cell r="A376">
            <v>381</v>
          </cell>
          <cell r="B376" t="str">
            <v>確定</v>
          </cell>
          <cell r="C376" t="str">
            <v>新規</v>
          </cell>
          <cell r="D376" t="str">
            <v>和民</v>
          </cell>
          <cell r="E376" t="str">
            <v>布施駅前</v>
          </cell>
          <cell r="F376" t="str">
            <v>確定</v>
          </cell>
          <cell r="G376" t="str">
            <v>藤井</v>
          </cell>
          <cell r="H376">
            <v>37862</v>
          </cell>
          <cell r="I376" t="str">
            <v>確定</v>
          </cell>
          <cell r="J376">
            <v>37856</v>
          </cell>
          <cell r="K376">
            <v>0.625</v>
          </cell>
          <cell r="L376">
            <v>0</v>
          </cell>
          <cell r="M376">
            <v>0</v>
          </cell>
          <cell r="N376" t="str">
            <v>577-0056</v>
          </cell>
          <cell r="O376" t="str">
            <v>大阪府東大阪市長堂1-5-6</v>
          </cell>
          <cell r="P376" t="str">
            <v>確定</v>
          </cell>
          <cell r="Q376" t="str">
            <v>弘容ビル　2階</v>
          </cell>
          <cell r="R376" t="str">
            <v>確定</v>
          </cell>
          <cell r="S376" t="str">
            <v>近鉄大阪線</v>
          </cell>
          <cell r="T376" t="str">
            <v>布施</v>
          </cell>
          <cell r="U376">
            <v>0.5</v>
          </cell>
          <cell r="V376">
            <v>87.6</v>
          </cell>
          <cell r="W376" t="str">
            <v>確定</v>
          </cell>
          <cell r="X376">
            <v>1</v>
          </cell>
          <cell r="Y376" t="str">
            <v>年中無休</v>
          </cell>
          <cell r="Z376" t="str">
            <v>17:00～翌日3:00　金土曜及び祝祭日の前日は5:00迄</v>
          </cell>
          <cell r="AA376" t="str">
            <v>06-4308-6322</v>
          </cell>
          <cell r="AB376" t="str">
            <v>06-4308-6323</v>
          </cell>
          <cell r="AC376" t="str">
            <v>なし</v>
          </cell>
          <cell r="AD376">
            <v>13500</v>
          </cell>
          <cell r="AE376">
            <v>0</v>
          </cell>
          <cell r="AF376">
            <v>88.46</v>
          </cell>
          <cell r="AG376">
            <v>160</v>
          </cell>
          <cell r="AH376" t="str">
            <v>確定</v>
          </cell>
          <cell r="AI376">
            <v>0</v>
          </cell>
          <cell r="AJ376" t="str">
            <v>中止</v>
          </cell>
          <cell r="AK376">
            <v>3</v>
          </cell>
          <cell r="AL376" t="str">
            <v>A+B+C</v>
          </cell>
          <cell r="AM376">
            <v>24</v>
          </cell>
          <cell r="AN376">
            <v>18</v>
          </cell>
          <cell r="AO376">
            <v>14</v>
          </cell>
          <cell r="AP376">
            <v>0</v>
          </cell>
          <cell r="AQ376">
            <v>0</v>
          </cell>
          <cell r="AR376">
            <v>0</v>
          </cell>
          <cell r="AS376">
            <v>0</v>
          </cell>
          <cell r="AT376">
            <v>0</v>
          </cell>
          <cell r="AU376">
            <v>0</v>
          </cell>
          <cell r="AV376">
            <v>0</v>
          </cell>
          <cell r="AW376">
            <v>56</v>
          </cell>
          <cell r="AX376">
            <v>1</v>
          </cell>
          <cell r="AY376">
            <v>1</v>
          </cell>
          <cell r="AZ376">
            <v>1</v>
          </cell>
          <cell r="BA376" t="str">
            <v>オーナー</v>
          </cell>
          <cell r="BB376" t="str">
            <v>オーナー</v>
          </cell>
          <cell r="BC376" t="str">
            <v>大阪ガス</v>
          </cell>
          <cell r="BD376" t="str">
            <v>なし</v>
          </cell>
          <cell r="BE376" t="str">
            <v>なし</v>
          </cell>
          <cell r="BF376" t="str">
            <v>既存</v>
          </cell>
          <cell r="BG376">
            <v>0</v>
          </cell>
          <cell r="BH376">
            <v>0</v>
          </cell>
          <cell r="BI376">
            <v>0</v>
          </cell>
          <cell r="BJ376">
            <v>0</v>
          </cell>
        </row>
        <row r="377">
          <cell r="A377">
            <v>382</v>
          </cell>
          <cell r="B377" t="str">
            <v>確定</v>
          </cell>
          <cell r="C377" t="str">
            <v>新規</v>
          </cell>
          <cell r="D377" t="str">
            <v>然の家</v>
          </cell>
          <cell r="E377" t="str">
            <v>国分寺南口</v>
          </cell>
          <cell r="F377" t="str">
            <v>確定</v>
          </cell>
          <cell r="G377" t="str">
            <v>松浦</v>
          </cell>
          <cell r="H377">
            <v>38104</v>
          </cell>
          <cell r="I377" t="str">
            <v>確定</v>
          </cell>
          <cell r="J377">
            <v>38095</v>
          </cell>
          <cell r="K377">
            <v>0.625</v>
          </cell>
          <cell r="L377">
            <v>0</v>
          </cell>
          <cell r="M377">
            <v>0</v>
          </cell>
          <cell r="N377" t="str">
            <v>185-0021</v>
          </cell>
          <cell r="O377" t="str">
            <v>東京都国分寺市南町３－９－１５</v>
          </cell>
          <cell r="P377" t="str">
            <v>確定</v>
          </cell>
          <cell r="Q377" t="str">
            <v>国分寺ステップス ３階</v>
          </cell>
          <cell r="R377" t="str">
            <v>確定</v>
          </cell>
          <cell r="S377" t="str">
            <v>JR中央線</v>
          </cell>
          <cell r="T377" t="str">
            <v>国分寺</v>
          </cell>
          <cell r="U377">
            <v>1</v>
          </cell>
          <cell r="V377">
            <v>97.81</v>
          </cell>
          <cell r="W377" t="str">
            <v>確定</v>
          </cell>
          <cell r="X377">
            <v>1</v>
          </cell>
          <cell r="Y377" t="str">
            <v>年中無休</v>
          </cell>
          <cell r="Z377" t="str">
            <v>17:00～翌日2:00　金土曜及び祝祭日の前日は5:00迄</v>
          </cell>
          <cell r="AA377" t="str">
            <v>042-320-2091</v>
          </cell>
          <cell r="AB377" t="str">
            <v>042-320-2092</v>
          </cell>
          <cell r="AC377" t="str">
            <v>なし</v>
          </cell>
          <cell r="AD377">
            <v>15000</v>
          </cell>
          <cell r="AE377">
            <v>0</v>
          </cell>
          <cell r="AF377">
            <v>97.56</v>
          </cell>
          <cell r="AG377">
            <v>167</v>
          </cell>
          <cell r="AH377" t="str">
            <v>確定</v>
          </cell>
          <cell r="AI377">
            <v>0</v>
          </cell>
          <cell r="AJ377" t="str">
            <v>中止</v>
          </cell>
          <cell r="AK377">
            <v>1</v>
          </cell>
          <cell r="AL377" t="str">
            <v>A</v>
          </cell>
          <cell r="AM377">
            <v>55</v>
          </cell>
          <cell r="AN377">
            <v>0</v>
          </cell>
          <cell r="AO377">
            <v>0</v>
          </cell>
          <cell r="AP377">
            <v>0</v>
          </cell>
          <cell r="AQ377">
            <v>0</v>
          </cell>
          <cell r="AR377">
            <v>0</v>
          </cell>
          <cell r="AS377">
            <v>0</v>
          </cell>
          <cell r="AT377">
            <v>0</v>
          </cell>
          <cell r="AU377">
            <v>0</v>
          </cell>
          <cell r="AV377">
            <v>0</v>
          </cell>
          <cell r="AW377">
            <v>55</v>
          </cell>
          <cell r="AX377">
            <v>1</v>
          </cell>
          <cell r="AY377">
            <v>1</v>
          </cell>
          <cell r="AZ377">
            <v>1</v>
          </cell>
          <cell r="BA377" t="str">
            <v>オーナー</v>
          </cell>
          <cell r="BB377" t="str">
            <v>オーナー</v>
          </cell>
          <cell r="BC377" t="str">
            <v>東京ガス</v>
          </cell>
          <cell r="BD377" t="str">
            <v>なし</v>
          </cell>
          <cell r="BE377" t="str">
            <v>なし</v>
          </cell>
          <cell r="BF377" t="str">
            <v>既存</v>
          </cell>
          <cell r="BG377">
            <v>0</v>
          </cell>
          <cell r="BH377">
            <v>0</v>
          </cell>
          <cell r="BI377">
            <v>0</v>
          </cell>
          <cell r="BJ377">
            <v>0</v>
          </cell>
          <cell r="BK377">
            <v>0</v>
          </cell>
          <cell r="BL377">
            <v>0</v>
          </cell>
          <cell r="BM377" t="str">
            <v>小柳　実</v>
          </cell>
          <cell r="BN377" t="str">
            <v>185-0022</v>
          </cell>
          <cell r="BO377" t="str">
            <v>東京都国分寺市東元町3-2-5</v>
          </cell>
          <cell r="BP377" t="str">
            <v>042-321-0373</v>
          </cell>
          <cell r="BQ377">
            <v>0</v>
          </cell>
          <cell r="BR377" t="str">
            <v>（有）空間プランニング</v>
          </cell>
          <cell r="BS377" t="str">
            <v>渡邉</v>
          </cell>
          <cell r="BT377" t="str">
            <v>047-345-3769</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row>
        <row r="378">
          <cell r="A378">
            <v>383</v>
          </cell>
          <cell r="B378" t="str">
            <v>確定</v>
          </cell>
          <cell r="C378" t="str">
            <v>新規</v>
          </cell>
          <cell r="D378" t="str">
            <v>和民</v>
          </cell>
          <cell r="E378" t="str">
            <v>新宿ﾆｭｰｻﾝﾊﾟｰｸ</v>
          </cell>
          <cell r="F378" t="str">
            <v>確定</v>
          </cell>
          <cell r="G378" t="str">
            <v>坂本</v>
          </cell>
          <cell r="H378">
            <v>37864</v>
          </cell>
          <cell r="I378" t="str">
            <v>確定</v>
          </cell>
          <cell r="J378">
            <v>37858</v>
          </cell>
          <cell r="K378">
            <v>0.625</v>
          </cell>
          <cell r="L378">
            <v>0</v>
          </cell>
          <cell r="M378">
            <v>0</v>
          </cell>
          <cell r="N378" t="str">
            <v>160-0022</v>
          </cell>
          <cell r="O378" t="str">
            <v>東京都新宿区新宿3-20-5</v>
          </cell>
          <cell r="P378" t="str">
            <v>確定</v>
          </cell>
          <cell r="Q378" t="str">
            <v>ニューサンパークビル　2階</v>
          </cell>
          <cell r="R378" t="str">
            <v>確定</v>
          </cell>
          <cell r="S378" t="str">
            <v>ＪＲ山手線</v>
          </cell>
          <cell r="T378" t="str">
            <v>新宿</v>
          </cell>
          <cell r="U378">
            <v>5</v>
          </cell>
          <cell r="V378">
            <v>67.099999999999994</v>
          </cell>
          <cell r="W378" t="str">
            <v>確定</v>
          </cell>
          <cell r="X378">
            <v>1</v>
          </cell>
          <cell r="Y378" t="str">
            <v>年中無休</v>
          </cell>
          <cell r="Z378" t="str">
            <v>17:00～翌日3:00　金土曜及び祝祭日の前日は5:00迄</v>
          </cell>
          <cell r="AA378" t="str">
            <v>03-5919-1431</v>
          </cell>
          <cell r="AB378" t="str">
            <v>03-5919-1432</v>
          </cell>
          <cell r="AC378" t="str">
            <v>なし</v>
          </cell>
          <cell r="AD378">
            <v>14700</v>
          </cell>
          <cell r="AE378">
            <v>0</v>
          </cell>
          <cell r="AF378">
            <v>67.099999999999994</v>
          </cell>
          <cell r="AG378">
            <v>113</v>
          </cell>
          <cell r="AH378" t="str">
            <v>確定</v>
          </cell>
          <cell r="AI378">
            <v>0</v>
          </cell>
          <cell r="AJ378" t="str">
            <v>中止</v>
          </cell>
          <cell r="AK378">
            <v>2</v>
          </cell>
          <cell r="AL378" t="str">
            <v>A+B</v>
          </cell>
          <cell r="AM378">
            <v>28</v>
          </cell>
          <cell r="AN378">
            <v>16</v>
          </cell>
          <cell r="AO378">
            <v>0</v>
          </cell>
          <cell r="AP378">
            <v>0</v>
          </cell>
          <cell r="AQ378">
            <v>0</v>
          </cell>
          <cell r="AR378">
            <v>0</v>
          </cell>
          <cell r="AS378">
            <v>0</v>
          </cell>
          <cell r="AT378">
            <v>0</v>
          </cell>
          <cell r="AU378">
            <v>0</v>
          </cell>
          <cell r="AV378">
            <v>0</v>
          </cell>
          <cell r="AW378">
            <v>44</v>
          </cell>
          <cell r="AX378">
            <v>1</v>
          </cell>
          <cell r="AY378">
            <v>1</v>
          </cell>
          <cell r="AZ378">
            <v>1</v>
          </cell>
          <cell r="BA378" t="str">
            <v>オーナー</v>
          </cell>
          <cell r="BB378" t="str">
            <v>オーナー</v>
          </cell>
          <cell r="BC378" t="str">
            <v>東京ガス</v>
          </cell>
          <cell r="BD378" t="str">
            <v>なし</v>
          </cell>
          <cell r="BE378" t="str">
            <v>なし</v>
          </cell>
          <cell r="BF378" t="str">
            <v>既存</v>
          </cell>
          <cell r="BG378">
            <v>0</v>
          </cell>
          <cell r="BH378" t="str">
            <v>㈱三平・㈱新宿サンパーク</v>
          </cell>
          <cell r="BI378" t="str">
            <v>篠原</v>
          </cell>
          <cell r="BJ378" t="str">
            <v>03-3354-1715</v>
          </cell>
        </row>
        <row r="379">
          <cell r="A379">
            <v>384</v>
          </cell>
          <cell r="B379" t="str">
            <v>確定</v>
          </cell>
          <cell r="C379" t="str">
            <v>新規</v>
          </cell>
          <cell r="D379" t="str">
            <v>和民</v>
          </cell>
          <cell r="E379" t="str">
            <v>博多口駅前</v>
          </cell>
          <cell r="F379" t="str">
            <v>確定</v>
          </cell>
          <cell r="G379" t="str">
            <v>清水</v>
          </cell>
          <cell r="H379">
            <v>37864</v>
          </cell>
          <cell r="I379" t="str">
            <v>確定</v>
          </cell>
          <cell r="J379">
            <v>37858</v>
          </cell>
          <cell r="K379">
            <v>0.625</v>
          </cell>
          <cell r="L379">
            <v>0</v>
          </cell>
          <cell r="M379">
            <v>0</v>
          </cell>
          <cell r="N379" t="str">
            <v>812-0011</v>
          </cell>
          <cell r="O379" t="str">
            <v>福岡県福岡市博多区博多駅前3-26-1</v>
          </cell>
          <cell r="P379" t="str">
            <v>確定</v>
          </cell>
          <cell r="Q379" t="str">
            <v>紙与駅三ビル　1階</v>
          </cell>
          <cell r="R379" t="str">
            <v>確定</v>
          </cell>
          <cell r="S379" t="str">
            <v>福岡市営地下鉄線</v>
          </cell>
          <cell r="T379" t="str">
            <v>博多</v>
          </cell>
          <cell r="U379">
            <v>2</v>
          </cell>
          <cell r="V379">
            <v>61.59</v>
          </cell>
          <cell r="W379" t="str">
            <v>確定</v>
          </cell>
          <cell r="X379">
            <v>1</v>
          </cell>
          <cell r="Y379" t="str">
            <v>年中無休</v>
          </cell>
          <cell r="Z379" t="str">
            <v>17:00～翌日3:00　</v>
          </cell>
          <cell r="AA379" t="str">
            <v>092-437-6231</v>
          </cell>
          <cell r="AB379" t="str">
            <v>092-437-6232</v>
          </cell>
          <cell r="AC379" t="str">
            <v>なし</v>
          </cell>
          <cell r="AD379">
            <v>11500</v>
          </cell>
          <cell r="AE379">
            <v>0</v>
          </cell>
          <cell r="AF379">
            <v>61.4</v>
          </cell>
          <cell r="AG379">
            <v>115</v>
          </cell>
          <cell r="AH379" t="str">
            <v>確定</v>
          </cell>
          <cell r="AI379">
            <v>0</v>
          </cell>
          <cell r="AJ379" t="str">
            <v>中止</v>
          </cell>
          <cell r="AK379">
            <v>3</v>
          </cell>
          <cell r="AL379" t="str">
            <v>A+B+C</v>
          </cell>
          <cell r="AM379">
            <v>18</v>
          </cell>
          <cell r="AN379">
            <v>12</v>
          </cell>
          <cell r="AO379">
            <v>12</v>
          </cell>
          <cell r="AP379">
            <v>0</v>
          </cell>
          <cell r="AQ379">
            <v>0</v>
          </cell>
          <cell r="AR379">
            <v>0</v>
          </cell>
          <cell r="AS379">
            <v>0</v>
          </cell>
          <cell r="AT379">
            <v>0</v>
          </cell>
          <cell r="AU379">
            <v>0</v>
          </cell>
          <cell r="AV379">
            <v>0</v>
          </cell>
          <cell r="AW379">
            <v>42</v>
          </cell>
          <cell r="AX379">
            <v>1</v>
          </cell>
          <cell r="AY379">
            <v>1</v>
          </cell>
          <cell r="AZ379">
            <v>1</v>
          </cell>
          <cell r="BA379" t="str">
            <v>オーナー</v>
          </cell>
          <cell r="BB379" t="str">
            <v>水道局</v>
          </cell>
          <cell r="BC379" t="str">
            <v>西部ガス</v>
          </cell>
          <cell r="BD379" t="str">
            <v>なし</v>
          </cell>
          <cell r="BE379" t="str">
            <v>なし</v>
          </cell>
          <cell r="BF379" t="str">
            <v>既存</v>
          </cell>
          <cell r="BG379">
            <v>0</v>
          </cell>
          <cell r="BH379">
            <v>0</v>
          </cell>
          <cell r="BI379">
            <v>0</v>
          </cell>
          <cell r="BJ379">
            <v>0</v>
          </cell>
        </row>
        <row r="380">
          <cell r="A380">
            <v>385</v>
          </cell>
          <cell r="B380" t="str">
            <v>確定</v>
          </cell>
          <cell r="C380" t="str">
            <v>新規</v>
          </cell>
          <cell r="D380" t="str">
            <v>和民</v>
          </cell>
          <cell r="E380" t="str">
            <v>神保町</v>
          </cell>
          <cell r="F380" t="str">
            <v>確定</v>
          </cell>
          <cell r="G380" t="str">
            <v>能村</v>
          </cell>
          <cell r="H380">
            <v>37919</v>
          </cell>
          <cell r="I380" t="str">
            <v>確定</v>
          </cell>
          <cell r="J380">
            <v>37912</v>
          </cell>
          <cell r="K380">
            <v>0.625</v>
          </cell>
          <cell r="L380">
            <v>0</v>
          </cell>
          <cell r="M380">
            <v>0</v>
          </cell>
          <cell r="N380" t="str">
            <v>101-0051</v>
          </cell>
          <cell r="O380" t="str">
            <v>東京都千代田区神田神保町１－１－１３</v>
          </cell>
          <cell r="P380" t="str">
            <v>確定</v>
          </cell>
          <cell r="Q380" t="str">
            <v>三省堂書店第２アネックスビル　2・3階</v>
          </cell>
          <cell r="R380" t="str">
            <v>確定</v>
          </cell>
          <cell r="S380" t="str">
            <v>都営三田線</v>
          </cell>
          <cell r="T380" t="str">
            <v>神保町</v>
          </cell>
          <cell r="U380">
            <v>2</v>
          </cell>
          <cell r="V380">
            <v>92.6</v>
          </cell>
          <cell r="W380" t="str">
            <v>確定</v>
          </cell>
          <cell r="X380">
            <v>2</v>
          </cell>
          <cell r="Y380" t="str">
            <v>年中無休</v>
          </cell>
          <cell r="Z380" t="str">
            <v>17:00～翌日3:00　金土曜及び祝祭日の前日は5:00迄</v>
          </cell>
          <cell r="AA380" t="str">
            <v>03-5217-1061</v>
          </cell>
          <cell r="AB380" t="str">
            <v>03-5217-1062</v>
          </cell>
          <cell r="AC380" t="str">
            <v>なし</v>
          </cell>
          <cell r="AD380">
            <v>13500</v>
          </cell>
          <cell r="AE380">
            <v>0</v>
          </cell>
          <cell r="AF380">
            <v>86</v>
          </cell>
          <cell r="AG380">
            <v>155</v>
          </cell>
          <cell r="AH380" t="str">
            <v>確定</v>
          </cell>
          <cell r="AI380">
            <v>0</v>
          </cell>
          <cell r="AJ380" t="str">
            <v>中止</v>
          </cell>
          <cell r="AK380">
            <v>3</v>
          </cell>
          <cell r="AL380" t="str">
            <v>A+B+C</v>
          </cell>
          <cell r="AM380">
            <v>14</v>
          </cell>
          <cell r="AN380">
            <v>18</v>
          </cell>
          <cell r="AO380">
            <v>12</v>
          </cell>
          <cell r="AP380">
            <v>0</v>
          </cell>
          <cell r="AQ380">
            <v>0</v>
          </cell>
          <cell r="AR380">
            <v>0</v>
          </cell>
          <cell r="AS380">
            <v>0</v>
          </cell>
          <cell r="AT380">
            <v>0</v>
          </cell>
          <cell r="AU380">
            <v>0</v>
          </cell>
          <cell r="AV380">
            <v>0</v>
          </cell>
          <cell r="AW380">
            <v>44</v>
          </cell>
          <cell r="AX380">
            <v>2</v>
          </cell>
          <cell r="AY380">
            <v>1</v>
          </cell>
          <cell r="AZ380">
            <v>1</v>
          </cell>
          <cell r="BA380" t="str">
            <v>オーナー</v>
          </cell>
          <cell r="BB380" t="str">
            <v>オーナー</v>
          </cell>
          <cell r="BC380" t="str">
            <v>オーナー</v>
          </cell>
          <cell r="BD380" t="str">
            <v>なし</v>
          </cell>
          <cell r="BE380" t="str">
            <v>なし</v>
          </cell>
          <cell r="BF380" t="str">
            <v>既存</v>
          </cell>
          <cell r="BG380">
            <v>0</v>
          </cell>
          <cell r="BH380" t="str">
            <v>㈱三省堂書店</v>
          </cell>
          <cell r="BI380" t="str">
            <v>小宮</v>
          </cell>
          <cell r="BJ380" t="str">
            <v>03-3295-1881</v>
          </cell>
          <cell r="BK380" t="str">
            <v>㈱三省堂書店</v>
          </cell>
        </row>
        <row r="381">
          <cell r="A381">
            <v>386</v>
          </cell>
          <cell r="B381" t="str">
            <v>確定</v>
          </cell>
          <cell r="C381" t="str">
            <v>新規</v>
          </cell>
          <cell r="D381" t="str">
            <v>和み亭</v>
          </cell>
          <cell r="E381" t="str">
            <v>津田沼</v>
          </cell>
          <cell r="F381" t="str">
            <v>確定</v>
          </cell>
          <cell r="G381" t="str">
            <v>日比</v>
          </cell>
          <cell r="H381">
            <v>37886</v>
          </cell>
          <cell r="I381" t="str">
            <v>確定</v>
          </cell>
          <cell r="J381">
            <v>37878</v>
          </cell>
          <cell r="K381">
            <v>0.625</v>
          </cell>
          <cell r="L381">
            <v>0</v>
          </cell>
          <cell r="M381">
            <v>0</v>
          </cell>
          <cell r="N381" t="str">
            <v>274-0825</v>
          </cell>
          <cell r="O381" t="str">
            <v>千葉県船橋市前原西2-33-8</v>
          </cell>
          <cell r="P381" t="str">
            <v>確定</v>
          </cell>
          <cell r="Q381">
            <v>0</v>
          </cell>
          <cell r="R381" t="str">
            <v>確定</v>
          </cell>
          <cell r="S381" t="str">
            <v>JR総武線</v>
          </cell>
          <cell r="T381" t="str">
            <v>津田沼</v>
          </cell>
          <cell r="U381">
            <v>4</v>
          </cell>
          <cell r="V381">
            <v>87.99</v>
          </cell>
          <cell r="W381" t="str">
            <v>確定</v>
          </cell>
          <cell r="X381">
            <v>1</v>
          </cell>
          <cell r="Y381" t="str">
            <v>年中無休</v>
          </cell>
          <cell r="Z381" t="str">
            <v>11:30～翌日2:00</v>
          </cell>
          <cell r="AA381" t="str">
            <v>047-403-4751</v>
          </cell>
          <cell r="AB381" t="str">
            <v>047-403-4752</v>
          </cell>
          <cell r="AC381" t="str">
            <v>なし</v>
          </cell>
          <cell r="AD381">
            <v>14000</v>
          </cell>
          <cell r="AE381">
            <v>0</v>
          </cell>
          <cell r="AF381">
            <v>77.319999999999993</v>
          </cell>
          <cell r="AG381">
            <v>134</v>
          </cell>
          <cell r="AH381" t="str">
            <v>確定</v>
          </cell>
          <cell r="AI381">
            <v>23</v>
          </cell>
          <cell r="AJ381" t="str">
            <v>中止</v>
          </cell>
          <cell r="AK381">
            <v>2</v>
          </cell>
          <cell r="AL381" t="str">
            <v>A+B</v>
          </cell>
          <cell r="AM381">
            <v>14</v>
          </cell>
          <cell r="AN381">
            <v>20</v>
          </cell>
          <cell r="AO381">
            <v>0</v>
          </cell>
          <cell r="AP381">
            <v>0</v>
          </cell>
          <cell r="AQ381">
            <v>0</v>
          </cell>
          <cell r="AR381">
            <v>0</v>
          </cell>
          <cell r="AS381">
            <v>0</v>
          </cell>
          <cell r="AT381">
            <v>0</v>
          </cell>
          <cell r="AU381">
            <v>0</v>
          </cell>
          <cell r="AV381">
            <v>0</v>
          </cell>
          <cell r="AW381">
            <v>34</v>
          </cell>
          <cell r="AX381">
            <v>1</v>
          </cell>
          <cell r="AY381">
            <v>1</v>
          </cell>
          <cell r="AZ381">
            <v>1</v>
          </cell>
          <cell r="BA381" t="str">
            <v>東京電力</v>
          </cell>
          <cell r="BB381" t="str">
            <v>水道局</v>
          </cell>
          <cell r="BC381" t="str">
            <v>東京ガスエネルギー</v>
          </cell>
          <cell r="BD381" t="str">
            <v>なし</v>
          </cell>
          <cell r="BE381" t="str">
            <v>あり</v>
          </cell>
          <cell r="BF381" t="str">
            <v>既存</v>
          </cell>
          <cell r="BG381">
            <v>0</v>
          </cell>
          <cell r="BH381" t="str">
            <v>オーナー</v>
          </cell>
          <cell r="BI381">
            <v>0</v>
          </cell>
          <cell r="BJ381">
            <v>0</v>
          </cell>
        </row>
        <row r="382">
          <cell r="A382">
            <v>387</v>
          </cell>
          <cell r="B382" t="str">
            <v>確定</v>
          </cell>
          <cell r="C382" t="str">
            <v>新規</v>
          </cell>
          <cell r="D382" t="str">
            <v>和民</v>
          </cell>
          <cell r="E382" t="str">
            <v>笹島原ビル</v>
          </cell>
          <cell r="F382" t="str">
            <v>確定</v>
          </cell>
          <cell r="G382" t="str">
            <v>藤井</v>
          </cell>
          <cell r="H382">
            <v>37882</v>
          </cell>
          <cell r="I382" t="str">
            <v>確定</v>
          </cell>
          <cell r="J382">
            <v>37876</v>
          </cell>
          <cell r="K382">
            <v>0.625</v>
          </cell>
          <cell r="L382">
            <v>0</v>
          </cell>
          <cell r="M382">
            <v>0</v>
          </cell>
          <cell r="N382" t="str">
            <v>450-0003</v>
          </cell>
          <cell r="O382" t="str">
            <v>愛知県名古屋市中村区名駅南1-24-8</v>
          </cell>
          <cell r="P382" t="str">
            <v>確定</v>
          </cell>
          <cell r="Q382" t="str">
            <v>原ビル　　２階</v>
          </cell>
          <cell r="R382" t="str">
            <v>確定</v>
          </cell>
          <cell r="S382" t="str">
            <v>ＪＲ</v>
          </cell>
          <cell r="T382" t="str">
            <v>名古屋</v>
          </cell>
          <cell r="U382">
            <v>5</v>
          </cell>
          <cell r="V382">
            <v>83.4</v>
          </cell>
          <cell r="W382" t="str">
            <v>確定</v>
          </cell>
          <cell r="X382">
            <v>1</v>
          </cell>
          <cell r="Y382" t="str">
            <v>年中無休</v>
          </cell>
          <cell r="Z382" t="str">
            <v>17:00～翌日3:00　金土曜及び祝祭日の前日は5:00迄</v>
          </cell>
          <cell r="AA382" t="str">
            <v>052-569-1503</v>
          </cell>
          <cell r="AB382" t="str">
            <v>052-569-1504</v>
          </cell>
          <cell r="AC382" t="str">
            <v>なし</v>
          </cell>
          <cell r="AD382">
            <v>11500</v>
          </cell>
          <cell r="AE382">
            <v>0</v>
          </cell>
          <cell r="AF382">
            <v>72</v>
          </cell>
          <cell r="AG382">
            <v>135</v>
          </cell>
          <cell r="AH382" t="str">
            <v>確定</v>
          </cell>
          <cell r="AI382">
            <v>0</v>
          </cell>
          <cell r="AJ382" t="str">
            <v>中止</v>
          </cell>
          <cell r="AK382">
            <v>2</v>
          </cell>
          <cell r="AL382" t="str">
            <v>A+B</v>
          </cell>
          <cell r="AM382">
            <v>28</v>
          </cell>
          <cell r="AN382">
            <v>22</v>
          </cell>
          <cell r="AO382">
            <v>0</v>
          </cell>
          <cell r="AP382">
            <v>0</v>
          </cell>
          <cell r="AQ382">
            <v>0</v>
          </cell>
          <cell r="AR382">
            <v>0</v>
          </cell>
          <cell r="AS382">
            <v>0</v>
          </cell>
          <cell r="AT382">
            <v>0</v>
          </cell>
          <cell r="AU382">
            <v>0</v>
          </cell>
          <cell r="AV382">
            <v>0</v>
          </cell>
          <cell r="AW382">
            <v>50</v>
          </cell>
          <cell r="AX382">
            <v>1</v>
          </cell>
          <cell r="AY382">
            <v>1</v>
          </cell>
          <cell r="AZ382">
            <v>1</v>
          </cell>
          <cell r="BA382" t="str">
            <v>オーナー</v>
          </cell>
          <cell r="BB382" t="str">
            <v>オーナー</v>
          </cell>
          <cell r="BC382" t="str">
            <v>東邦ガス</v>
          </cell>
          <cell r="BD382" t="str">
            <v>あり</v>
          </cell>
          <cell r="BE382" t="str">
            <v>なし</v>
          </cell>
          <cell r="BF382" t="str">
            <v>既存</v>
          </cell>
          <cell r="BG382">
            <v>0</v>
          </cell>
          <cell r="BH382" t="str">
            <v>新名ビルマネージメント㈱</v>
          </cell>
          <cell r="BI382" t="str">
            <v>大橋</v>
          </cell>
          <cell r="BJ382" t="str">
            <v>052-561-6934</v>
          </cell>
        </row>
        <row r="383">
          <cell r="A383">
            <v>388</v>
          </cell>
          <cell r="B383" t="str">
            <v>確定</v>
          </cell>
          <cell r="C383" t="str">
            <v>新規</v>
          </cell>
          <cell r="D383" t="str">
            <v>和民</v>
          </cell>
          <cell r="E383" t="str">
            <v>上本町駅前</v>
          </cell>
          <cell r="F383" t="str">
            <v>確定</v>
          </cell>
          <cell r="G383" t="str">
            <v>藤井</v>
          </cell>
          <cell r="H383">
            <v>37894</v>
          </cell>
          <cell r="I383" t="str">
            <v>確定</v>
          </cell>
          <cell r="J383">
            <v>37888</v>
          </cell>
          <cell r="K383">
            <v>0.625</v>
          </cell>
          <cell r="L383">
            <v>0</v>
          </cell>
          <cell r="M383">
            <v>0</v>
          </cell>
          <cell r="N383" t="str">
            <v>543-0001</v>
          </cell>
          <cell r="O383" t="str">
            <v>大阪市天王寺区上本町6-3-31</v>
          </cell>
          <cell r="P383" t="str">
            <v>確定</v>
          </cell>
          <cell r="Q383" t="str">
            <v>うえほんまちハイハイタウン 2階</v>
          </cell>
          <cell r="R383" t="str">
            <v>確定</v>
          </cell>
          <cell r="S383" t="str">
            <v>近鉄奈良線</v>
          </cell>
          <cell r="T383" t="str">
            <v>上本町</v>
          </cell>
          <cell r="U383">
            <v>1</v>
          </cell>
          <cell r="V383">
            <v>101.3</v>
          </cell>
          <cell r="W383" t="str">
            <v>確定</v>
          </cell>
          <cell r="X383">
            <v>1</v>
          </cell>
          <cell r="Y383" t="str">
            <v>年中無休</v>
          </cell>
          <cell r="Z383" t="str">
            <v>17:00～翌日3:00　金土曜及び祝祭日の前日は5:00迄</v>
          </cell>
          <cell r="AA383" t="str">
            <v>06-4305-6881</v>
          </cell>
          <cell r="AB383" t="str">
            <v>06-4305-6882</v>
          </cell>
          <cell r="AC383" t="str">
            <v>なし</v>
          </cell>
          <cell r="AD383">
            <v>15000</v>
          </cell>
          <cell r="AE383">
            <v>0</v>
          </cell>
          <cell r="AF383">
            <v>93.92</v>
          </cell>
          <cell r="AG383">
            <v>180</v>
          </cell>
          <cell r="AH383" t="str">
            <v>確定</v>
          </cell>
          <cell r="AI383">
            <v>0</v>
          </cell>
          <cell r="AJ383" t="str">
            <v>中止</v>
          </cell>
          <cell r="AK383">
            <v>3</v>
          </cell>
          <cell r="AL383" t="str">
            <v>A+B+C</v>
          </cell>
          <cell r="AM383">
            <v>14</v>
          </cell>
          <cell r="AN383">
            <v>16</v>
          </cell>
          <cell r="AO383">
            <v>22</v>
          </cell>
          <cell r="AP383">
            <v>0</v>
          </cell>
          <cell r="AQ383">
            <v>0</v>
          </cell>
          <cell r="AR383">
            <v>0</v>
          </cell>
          <cell r="AS383">
            <v>0</v>
          </cell>
          <cell r="AT383">
            <v>0</v>
          </cell>
          <cell r="AU383">
            <v>0</v>
          </cell>
          <cell r="AV383">
            <v>0</v>
          </cell>
          <cell r="AW383">
            <v>52</v>
          </cell>
          <cell r="AX383">
            <v>1</v>
          </cell>
          <cell r="AY383">
            <v>1</v>
          </cell>
          <cell r="AZ383">
            <v>1</v>
          </cell>
          <cell r="BA383" t="str">
            <v>オーナー</v>
          </cell>
          <cell r="BB383" t="str">
            <v>オーナー</v>
          </cell>
          <cell r="BC383" t="str">
            <v>大阪ガス</v>
          </cell>
          <cell r="BD383" t="str">
            <v>あり</v>
          </cell>
          <cell r="BE383" t="str">
            <v>なし</v>
          </cell>
          <cell r="BF383" t="str">
            <v>既存</v>
          </cell>
          <cell r="BG383">
            <v>0</v>
          </cell>
          <cell r="BH383">
            <v>0</v>
          </cell>
          <cell r="BI383">
            <v>0</v>
          </cell>
          <cell r="BJ383">
            <v>0</v>
          </cell>
        </row>
        <row r="384">
          <cell r="A384">
            <v>389</v>
          </cell>
          <cell r="B384" t="str">
            <v>確定</v>
          </cell>
          <cell r="C384" t="str">
            <v>新規</v>
          </cell>
          <cell r="D384" t="str">
            <v>然の家</v>
          </cell>
          <cell r="E384" t="str">
            <v>本厚木</v>
          </cell>
          <cell r="F384" t="str">
            <v>確定</v>
          </cell>
          <cell r="G384" t="str">
            <v>児玉</v>
          </cell>
          <cell r="H384">
            <v>37938</v>
          </cell>
          <cell r="I384" t="str">
            <v>確定</v>
          </cell>
          <cell r="J384">
            <v>37930</v>
          </cell>
          <cell r="K384">
            <v>0.625</v>
          </cell>
          <cell r="L384">
            <v>0</v>
          </cell>
          <cell r="M384">
            <v>0</v>
          </cell>
          <cell r="N384" t="str">
            <v>243-0018</v>
          </cell>
          <cell r="O384" t="str">
            <v>神奈川県厚木市中町2-4-13</v>
          </cell>
          <cell r="P384" t="str">
            <v>確定</v>
          </cell>
          <cell r="Q384" t="str">
            <v>本厚木駅前ビル　3階</v>
          </cell>
          <cell r="R384" t="str">
            <v>確定</v>
          </cell>
          <cell r="S384" t="str">
            <v>小田急線</v>
          </cell>
          <cell r="T384" t="str">
            <v>本厚木</v>
          </cell>
          <cell r="U384">
            <v>1</v>
          </cell>
          <cell r="V384">
            <v>119.9</v>
          </cell>
          <cell r="W384" t="str">
            <v>確定</v>
          </cell>
          <cell r="X384">
            <v>1</v>
          </cell>
          <cell r="Y384" t="str">
            <v>年中無休</v>
          </cell>
          <cell r="Z384" t="str">
            <v>17:00～翌日3:00　</v>
          </cell>
          <cell r="AA384" t="str">
            <v>046-297-7871</v>
          </cell>
          <cell r="AB384" t="str">
            <v>046-297-7872</v>
          </cell>
          <cell r="AC384" t="str">
            <v>なし</v>
          </cell>
          <cell r="AD384">
            <v>11500</v>
          </cell>
          <cell r="AE384">
            <v>0</v>
          </cell>
          <cell r="AF384">
            <v>90</v>
          </cell>
          <cell r="AG384">
            <v>156</v>
          </cell>
          <cell r="AH384" t="str">
            <v>確定</v>
          </cell>
          <cell r="AI384">
            <v>0</v>
          </cell>
          <cell r="AJ384" t="str">
            <v>中止</v>
          </cell>
          <cell r="AK384">
            <v>2</v>
          </cell>
          <cell r="AL384" t="str">
            <v>A+B</v>
          </cell>
          <cell r="AM384">
            <v>27</v>
          </cell>
          <cell r="AN384">
            <v>18</v>
          </cell>
          <cell r="AO384" t="str">
            <v xml:space="preserve"> </v>
          </cell>
          <cell r="AP384">
            <v>0</v>
          </cell>
          <cell r="AQ384">
            <v>0</v>
          </cell>
          <cell r="AR384">
            <v>0</v>
          </cell>
          <cell r="AS384">
            <v>0</v>
          </cell>
          <cell r="AT384">
            <v>0</v>
          </cell>
          <cell r="AU384">
            <v>0</v>
          </cell>
          <cell r="AV384">
            <v>0</v>
          </cell>
          <cell r="AW384">
            <v>45</v>
          </cell>
          <cell r="AX384">
            <v>1</v>
          </cell>
          <cell r="AY384">
            <v>1</v>
          </cell>
          <cell r="AZ384">
            <v>1</v>
          </cell>
          <cell r="BA384" t="str">
            <v>オーナー</v>
          </cell>
          <cell r="BB384" t="str">
            <v>オーナー</v>
          </cell>
          <cell r="BC384" t="str">
            <v>東京ガス</v>
          </cell>
          <cell r="BD384" t="str">
            <v>なし</v>
          </cell>
          <cell r="BE384" t="str">
            <v>なし</v>
          </cell>
          <cell r="BF384" t="str">
            <v>既存</v>
          </cell>
          <cell r="BG384">
            <v>0</v>
          </cell>
          <cell r="BH384" t="str">
            <v>合同産業㈱</v>
          </cell>
          <cell r="BI384" t="str">
            <v>佐々木･水野</v>
          </cell>
          <cell r="BJ384" t="str">
            <v>046-223-0104</v>
          </cell>
        </row>
        <row r="385">
          <cell r="A385">
            <v>390</v>
          </cell>
          <cell r="B385" t="str">
            <v>確定</v>
          </cell>
          <cell r="C385" t="str">
            <v>変更</v>
          </cell>
          <cell r="D385" t="str">
            <v>わたみん家</v>
          </cell>
          <cell r="E385" t="str">
            <v>本厚木</v>
          </cell>
          <cell r="F385">
            <v>0</v>
          </cell>
          <cell r="G385">
            <v>0</v>
          </cell>
          <cell r="H385">
            <v>37860</v>
          </cell>
          <cell r="I385" t="str">
            <v>確定</v>
          </cell>
        </row>
        <row r="386">
          <cell r="A386">
            <v>391</v>
          </cell>
          <cell r="B386" t="str">
            <v>確定</v>
          </cell>
          <cell r="C386" t="str">
            <v>新規</v>
          </cell>
          <cell r="D386" t="str">
            <v>和民</v>
          </cell>
          <cell r="E386" t="str">
            <v>練馬</v>
          </cell>
          <cell r="F386" t="str">
            <v>確定</v>
          </cell>
          <cell r="G386" t="str">
            <v>松浦</v>
          </cell>
          <cell r="H386">
            <v>37914</v>
          </cell>
          <cell r="I386" t="str">
            <v>確定</v>
          </cell>
          <cell r="J386">
            <v>37908</v>
          </cell>
          <cell r="K386">
            <v>0.625</v>
          </cell>
          <cell r="L386">
            <v>0</v>
          </cell>
          <cell r="M386">
            <v>0</v>
          </cell>
          <cell r="N386" t="str">
            <v>176-0012</v>
          </cell>
          <cell r="O386" t="str">
            <v>東京都練馬区豊玉北５－１９－１</v>
          </cell>
          <cell r="P386" t="str">
            <v>確定</v>
          </cell>
          <cell r="Q386" t="str">
            <v>フジヤビル　1･２階</v>
          </cell>
          <cell r="R386" t="str">
            <v>確定</v>
          </cell>
          <cell r="S386" t="str">
            <v>西武池袋線</v>
          </cell>
          <cell r="T386" t="str">
            <v>練馬</v>
          </cell>
          <cell r="U386">
            <v>2</v>
          </cell>
          <cell r="V386">
            <v>75.2</v>
          </cell>
          <cell r="W386" t="str">
            <v>確定</v>
          </cell>
          <cell r="X386">
            <v>2</v>
          </cell>
          <cell r="Y386" t="str">
            <v>年中無休</v>
          </cell>
          <cell r="Z386" t="str">
            <v>17:00～翌日3:00　金土曜及び祝祭日の前日は5:00迄</v>
          </cell>
          <cell r="AA386" t="str">
            <v>03-5912-5261</v>
          </cell>
          <cell r="AB386" t="str">
            <v>03-5912-5262</v>
          </cell>
          <cell r="AC386" t="str">
            <v>なし</v>
          </cell>
          <cell r="AD386">
            <v>11500</v>
          </cell>
          <cell r="AE386">
            <v>0</v>
          </cell>
          <cell r="AF386">
            <v>75.2</v>
          </cell>
          <cell r="AG386">
            <v>135</v>
          </cell>
          <cell r="AH386" t="str">
            <v>確定</v>
          </cell>
          <cell r="AI386">
            <v>0</v>
          </cell>
          <cell r="AJ386" t="str">
            <v>中止</v>
          </cell>
          <cell r="AK386">
            <v>2</v>
          </cell>
          <cell r="AL386" t="str">
            <v>A+B</v>
          </cell>
          <cell r="AM386">
            <v>22</v>
          </cell>
          <cell r="AN386">
            <v>22</v>
          </cell>
          <cell r="AO386">
            <v>0</v>
          </cell>
          <cell r="AP386">
            <v>0</v>
          </cell>
          <cell r="AQ386">
            <v>0</v>
          </cell>
          <cell r="AR386">
            <v>0</v>
          </cell>
          <cell r="AS386">
            <v>0</v>
          </cell>
          <cell r="AT386">
            <v>0</v>
          </cell>
          <cell r="AU386">
            <v>0</v>
          </cell>
          <cell r="AV386">
            <v>0</v>
          </cell>
          <cell r="AW386">
            <v>44</v>
          </cell>
          <cell r="AX386">
            <v>2</v>
          </cell>
          <cell r="AY386">
            <v>1</v>
          </cell>
          <cell r="AZ386">
            <v>1</v>
          </cell>
          <cell r="BA386" t="str">
            <v>東京電力</v>
          </cell>
          <cell r="BB386" t="str">
            <v>水道局</v>
          </cell>
          <cell r="BC386" t="str">
            <v>東京ガス</v>
          </cell>
          <cell r="BD386" t="str">
            <v>あり</v>
          </cell>
          <cell r="BE386" t="str">
            <v>あり</v>
          </cell>
          <cell r="BF386" t="str">
            <v>既存</v>
          </cell>
          <cell r="BG386">
            <v>0</v>
          </cell>
          <cell r="BH386">
            <v>0</v>
          </cell>
          <cell r="BI386">
            <v>0</v>
          </cell>
          <cell r="BJ386">
            <v>0</v>
          </cell>
          <cell r="BK386" t="str">
            <v>(有)フジヤ企画</v>
          </cell>
          <cell r="BL386" t="str">
            <v>代表取締役</v>
          </cell>
          <cell r="BM386" t="str">
            <v>渡辺　美枝子</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row>
        <row r="387">
          <cell r="A387">
            <v>393</v>
          </cell>
          <cell r="B387" t="str">
            <v>確定</v>
          </cell>
          <cell r="C387" t="str">
            <v>新規</v>
          </cell>
          <cell r="D387" t="str">
            <v>和民</v>
          </cell>
          <cell r="E387" t="str">
            <v>静岡青葉通り</v>
          </cell>
          <cell r="F387" t="str">
            <v>確定</v>
          </cell>
          <cell r="G387" t="str">
            <v>日比</v>
          </cell>
          <cell r="H387">
            <v>37970</v>
          </cell>
          <cell r="I387" t="str">
            <v>確定</v>
          </cell>
          <cell r="J387">
            <v>37964</v>
          </cell>
          <cell r="K387">
            <v>0.625</v>
          </cell>
          <cell r="L387">
            <v>0</v>
          </cell>
          <cell r="M387">
            <v>0</v>
          </cell>
          <cell r="N387" t="str">
            <v>420-0034</v>
          </cell>
          <cell r="O387" t="str">
            <v>静岡県静岡市常磐町１－３－５</v>
          </cell>
          <cell r="P387" t="str">
            <v>確定</v>
          </cell>
          <cell r="Q387" t="str">
            <v xml:space="preserve">  1・2階</v>
          </cell>
          <cell r="R387" t="str">
            <v>確定</v>
          </cell>
          <cell r="S387" t="str">
            <v>JR東海道線</v>
          </cell>
          <cell r="T387" t="str">
            <v>静岡</v>
          </cell>
          <cell r="U387">
            <v>10</v>
          </cell>
          <cell r="V387">
            <v>86.27</v>
          </cell>
          <cell r="W387" t="str">
            <v>確定</v>
          </cell>
          <cell r="X387">
            <v>2</v>
          </cell>
          <cell r="Y387" t="str">
            <v>年中無休</v>
          </cell>
          <cell r="Z387" t="str">
            <v>17:00～翌日3:00　金土曜及び祝祭日の前日は5:00迄</v>
          </cell>
          <cell r="AA387" t="str">
            <v>054-653-3294</v>
          </cell>
          <cell r="AB387" t="str">
            <v>054-653-3295</v>
          </cell>
          <cell r="AC387" t="str">
            <v>なし</v>
          </cell>
          <cell r="AD387">
            <v>11800</v>
          </cell>
          <cell r="AE387">
            <v>0</v>
          </cell>
          <cell r="AF387">
            <v>80</v>
          </cell>
          <cell r="AG387">
            <v>154</v>
          </cell>
          <cell r="AH387" t="str">
            <v>確定</v>
          </cell>
          <cell r="AI387">
            <v>0</v>
          </cell>
          <cell r="AJ387" t="str">
            <v>中止</v>
          </cell>
          <cell r="AK387">
            <v>4</v>
          </cell>
          <cell r="AL387" t="str">
            <v>A+B+C+D</v>
          </cell>
          <cell r="AM387">
            <v>12</v>
          </cell>
          <cell r="AN387">
            <v>12</v>
          </cell>
          <cell r="AO387">
            <v>18</v>
          </cell>
          <cell r="AP387">
            <v>22</v>
          </cell>
          <cell r="AQ387">
            <v>0</v>
          </cell>
          <cell r="AR387">
            <v>0</v>
          </cell>
          <cell r="AS387">
            <v>0</v>
          </cell>
          <cell r="AT387">
            <v>0</v>
          </cell>
          <cell r="AU387">
            <v>0</v>
          </cell>
          <cell r="AV387">
            <v>0</v>
          </cell>
          <cell r="AW387">
            <v>64</v>
          </cell>
          <cell r="AX387">
            <v>2</v>
          </cell>
          <cell r="AY387">
            <v>1</v>
          </cell>
          <cell r="AZ387">
            <v>1</v>
          </cell>
          <cell r="BA387" t="str">
            <v>中部電力</v>
          </cell>
          <cell r="BB387" t="str">
            <v>オーナー</v>
          </cell>
          <cell r="BC387" t="str">
            <v>静岡ガス</v>
          </cell>
          <cell r="BD387" t="str">
            <v>あり</v>
          </cell>
          <cell r="BE387" t="str">
            <v>あり</v>
          </cell>
          <cell r="BF387" t="str">
            <v>新築</v>
          </cell>
          <cell r="BG387">
            <v>0</v>
          </cell>
          <cell r="BH387">
            <v>0</v>
          </cell>
          <cell r="BI387">
            <v>0</v>
          </cell>
          <cell r="BJ387">
            <v>0</v>
          </cell>
        </row>
        <row r="388">
          <cell r="A388">
            <v>394</v>
          </cell>
          <cell r="B388" t="str">
            <v>確定</v>
          </cell>
          <cell r="C388" t="str">
            <v>変更</v>
          </cell>
          <cell r="D388" t="str">
            <v>ゴハン</v>
          </cell>
          <cell r="E388" t="str">
            <v>大鳥居</v>
          </cell>
          <cell r="F388">
            <v>0</v>
          </cell>
          <cell r="G388">
            <v>0</v>
          </cell>
          <cell r="H388">
            <v>37897</v>
          </cell>
          <cell r="I388">
            <v>0</v>
          </cell>
          <cell r="J388">
            <v>37888</v>
          </cell>
          <cell r="K388">
            <v>0</v>
          </cell>
          <cell r="L388">
            <v>0</v>
          </cell>
          <cell r="M388">
            <v>0</v>
          </cell>
          <cell r="N388" t="str">
            <v>144-0034</v>
          </cell>
          <cell r="O388" t="str">
            <v>東京都大田区西糀谷3-37-11</v>
          </cell>
          <cell r="P388">
            <v>0</v>
          </cell>
          <cell r="Q388" t="str">
            <v>ハイブリッジ２１　3階</v>
          </cell>
          <cell r="R388">
            <v>0</v>
          </cell>
          <cell r="S388" t="str">
            <v>京浜急行空港線</v>
          </cell>
          <cell r="T388" t="str">
            <v>大鳥居</v>
          </cell>
          <cell r="U388">
            <v>1</v>
          </cell>
          <cell r="V388">
            <v>0</v>
          </cell>
          <cell r="W388">
            <v>0</v>
          </cell>
          <cell r="X388">
            <v>1</v>
          </cell>
          <cell r="Y388" t="str">
            <v>年中無休</v>
          </cell>
          <cell r="Z388" t="str">
            <v>11:30～15:00　17:00～1:00</v>
          </cell>
          <cell r="AA388" t="str">
            <v>03-5737-9701</v>
          </cell>
          <cell r="AB388">
            <v>0</v>
          </cell>
          <cell r="AC388" t="str">
            <v>なし</v>
          </cell>
          <cell r="AD388">
            <v>0</v>
          </cell>
          <cell r="AE388">
            <v>0</v>
          </cell>
          <cell r="AF388">
            <v>88.37</v>
          </cell>
          <cell r="AG388">
            <v>148</v>
          </cell>
          <cell r="AH388">
            <v>0</v>
          </cell>
          <cell r="AI388">
            <v>0</v>
          </cell>
          <cell r="AJ388" t="str">
            <v>中止</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row>
        <row r="389">
          <cell r="A389">
            <v>395</v>
          </cell>
          <cell r="B389" t="str">
            <v>確定</v>
          </cell>
          <cell r="C389" t="str">
            <v>新規</v>
          </cell>
          <cell r="D389" t="str">
            <v>和民</v>
          </cell>
          <cell r="E389" t="str">
            <v>新宿御苑前</v>
          </cell>
          <cell r="F389" t="str">
            <v>確定</v>
          </cell>
          <cell r="G389" t="str">
            <v>能村</v>
          </cell>
          <cell r="H389">
            <v>37932</v>
          </cell>
          <cell r="I389" t="str">
            <v>確定</v>
          </cell>
          <cell r="J389">
            <v>37926</v>
          </cell>
          <cell r="K389">
            <v>0.625</v>
          </cell>
          <cell r="L389">
            <v>0</v>
          </cell>
          <cell r="M389">
            <v>0</v>
          </cell>
          <cell r="N389" t="str">
            <v>160-0022</v>
          </cell>
          <cell r="O389" t="str">
            <v>東京都新宿区新宿２－８－１　</v>
          </cell>
          <cell r="P389" t="str">
            <v>確定</v>
          </cell>
          <cell r="Q389" t="str">
            <v>新宿セブンビル　地下１階</v>
          </cell>
          <cell r="R389" t="str">
            <v>確定</v>
          </cell>
          <cell r="S389" t="str">
            <v>営団丸の内線</v>
          </cell>
          <cell r="T389" t="str">
            <v>新宿御苑前</v>
          </cell>
          <cell r="U389">
            <v>0</v>
          </cell>
          <cell r="V389">
            <v>80.5</v>
          </cell>
          <cell r="W389" t="str">
            <v>確定</v>
          </cell>
          <cell r="X389">
            <v>1</v>
          </cell>
          <cell r="Y389" t="str">
            <v>年中無休</v>
          </cell>
          <cell r="Z389" t="str">
            <v>17:00～翌日3:00　金土曜及び祝祭日の前日は5:00迄</v>
          </cell>
          <cell r="AA389" t="str">
            <v>03-5367-3512</v>
          </cell>
          <cell r="AB389" t="str">
            <v>03-5367-3513</v>
          </cell>
          <cell r="AC389" t="str">
            <v>なし</v>
          </cell>
          <cell r="AD389">
            <v>13500</v>
          </cell>
          <cell r="AE389">
            <v>0</v>
          </cell>
          <cell r="AF389">
            <v>80.5</v>
          </cell>
          <cell r="AG389">
            <v>145</v>
          </cell>
          <cell r="AH389" t="str">
            <v>確定</v>
          </cell>
          <cell r="AI389">
            <v>0</v>
          </cell>
          <cell r="AJ389" t="str">
            <v>中止</v>
          </cell>
          <cell r="AK389">
            <v>2</v>
          </cell>
          <cell r="AL389" t="str">
            <v>A+B</v>
          </cell>
          <cell r="AM389">
            <v>12</v>
          </cell>
          <cell r="AN389">
            <v>18</v>
          </cell>
          <cell r="AO389">
            <v>14</v>
          </cell>
          <cell r="AP389">
            <v>0</v>
          </cell>
          <cell r="AQ389">
            <v>0</v>
          </cell>
          <cell r="AR389">
            <v>0</v>
          </cell>
          <cell r="AS389">
            <v>0</v>
          </cell>
          <cell r="AT389">
            <v>0</v>
          </cell>
          <cell r="AU389">
            <v>0</v>
          </cell>
          <cell r="AV389">
            <v>0</v>
          </cell>
          <cell r="AW389">
            <v>30</v>
          </cell>
          <cell r="AX389">
            <v>1</v>
          </cell>
          <cell r="AY389">
            <v>1</v>
          </cell>
          <cell r="AZ389">
            <v>1</v>
          </cell>
          <cell r="BA389" t="str">
            <v>オーナー</v>
          </cell>
          <cell r="BB389" t="str">
            <v>オーナー</v>
          </cell>
          <cell r="BC389" t="str">
            <v>東京ガス</v>
          </cell>
          <cell r="BD389" t="str">
            <v>あり</v>
          </cell>
          <cell r="BE389" t="str">
            <v>なし</v>
          </cell>
          <cell r="BF389" t="str">
            <v>既存</v>
          </cell>
          <cell r="BG389">
            <v>0</v>
          </cell>
          <cell r="BH389" t="str">
            <v>㈱延商</v>
          </cell>
          <cell r="BI389" t="str">
            <v>鈴木社長</v>
          </cell>
          <cell r="BJ389" t="str">
            <v>03-3434-1708</v>
          </cell>
        </row>
        <row r="390">
          <cell r="A390">
            <v>396</v>
          </cell>
          <cell r="B390" t="str">
            <v>確定</v>
          </cell>
          <cell r="C390" t="str">
            <v>新規</v>
          </cell>
          <cell r="D390" t="str">
            <v>ゴハン</v>
          </cell>
          <cell r="E390" t="str">
            <v>千葉</v>
          </cell>
          <cell r="F390" t="str">
            <v>確定</v>
          </cell>
          <cell r="G390" t="str">
            <v>能村</v>
          </cell>
          <cell r="H390">
            <v>37925</v>
          </cell>
          <cell r="I390" t="str">
            <v>確定</v>
          </cell>
          <cell r="J390">
            <v>37916</v>
          </cell>
          <cell r="K390">
            <v>0.625</v>
          </cell>
          <cell r="L390">
            <v>0</v>
          </cell>
          <cell r="M390">
            <v>0</v>
          </cell>
          <cell r="N390" t="str">
            <v>260-0015</v>
          </cell>
          <cell r="O390" t="str">
            <v>千葉県千葉市中央区富士見２－４－９</v>
          </cell>
          <cell r="P390" t="str">
            <v>確定</v>
          </cell>
          <cell r="Q390" t="str">
            <v>ラフィネビル　3･4階</v>
          </cell>
          <cell r="R390" t="str">
            <v>確定</v>
          </cell>
          <cell r="S390" t="str">
            <v>ＪＲ総武線</v>
          </cell>
          <cell r="T390" t="str">
            <v>千葉</v>
          </cell>
          <cell r="U390">
            <v>2</v>
          </cell>
          <cell r="V390">
            <v>92.18</v>
          </cell>
          <cell r="W390" t="str">
            <v>確定</v>
          </cell>
          <cell r="X390">
            <v>2</v>
          </cell>
          <cell r="Y390" t="str">
            <v>年中無休</v>
          </cell>
          <cell r="Z390" t="str">
            <v>11:30～15:00　17:00～1:00</v>
          </cell>
          <cell r="AA390" t="str">
            <v>043-223-7425</v>
          </cell>
          <cell r="AB390" t="str">
            <v>043-223-7426</v>
          </cell>
          <cell r="AC390" t="str">
            <v>なし</v>
          </cell>
          <cell r="AD390">
            <v>13000</v>
          </cell>
          <cell r="AE390">
            <v>0</v>
          </cell>
          <cell r="AF390">
            <v>92.18</v>
          </cell>
          <cell r="AG390">
            <v>152</v>
          </cell>
          <cell r="AH390" t="str">
            <v>確定</v>
          </cell>
          <cell r="AI390">
            <v>0</v>
          </cell>
          <cell r="AJ390" t="str">
            <v>中止</v>
          </cell>
          <cell r="AK390">
            <v>2</v>
          </cell>
          <cell r="AL390" t="str">
            <v>連結できず</v>
          </cell>
          <cell r="AM390">
            <v>9</v>
          </cell>
          <cell r="AN390">
            <v>10</v>
          </cell>
          <cell r="AO390">
            <v>0</v>
          </cell>
          <cell r="AP390">
            <v>0</v>
          </cell>
          <cell r="AQ390">
            <v>0</v>
          </cell>
          <cell r="AR390">
            <v>0</v>
          </cell>
          <cell r="AS390">
            <v>0</v>
          </cell>
          <cell r="AT390">
            <v>0</v>
          </cell>
          <cell r="AU390">
            <v>0</v>
          </cell>
          <cell r="AV390">
            <v>0</v>
          </cell>
          <cell r="AW390">
            <v>10</v>
          </cell>
          <cell r="AX390">
            <v>2</v>
          </cell>
          <cell r="AY390">
            <v>2</v>
          </cell>
          <cell r="AZ390">
            <v>1</v>
          </cell>
          <cell r="BA390" t="str">
            <v>オーナー</v>
          </cell>
          <cell r="BB390" t="str">
            <v>オーナー</v>
          </cell>
          <cell r="BC390" t="str">
            <v>京葉ガス</v>
          </cell>
          <cell r="BD390" t="str">
            <v>あり</v>
          </cell>
          <cell r="BE390" t="str">
            <v>なし</v>
          </cell>
          <cell r="BF390" t="str">
            <v>既存</v>
          </cell>
          <cell r="BG390">
            <v>0</v>
          </cell>
          <cell r="BH390">
            <v>0</v>
          </cell>
          <cell r="BI390">
            <v>0</v>
          </cell>
          <cell r="BJ390">
            <v>0</v>
          </cell>
          <cell r="BK390" t="str">
            <v>㈱アヲキ</v>
          </cell>
          <cell r="BL390">
            <v>0</v>
          </cell>
          <cell r="BM390">
            <v>0</v>
          </cell>
          <cell r="BN390">
            <v>0</v>
          </cell>
          <cell r="BO390">
            <v>0</v>
          </cell>
          <cell r="BP390" t="str">
            <v>043-276-6310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row>
        <row r="391">
          <cell r="A391">
            <v>397</v>
          </cell>
          <cell r="B391" t="str">
            <v>確定</v>
          </cell>
          <cell r="C391" t="str">
            <v>新規</v>
          </cell>
          <cell r="D391" t="str">
            <v>和み亭</v>
          </cell>
          <cell r="E391" t="str">
            <v>五反野駅前</v>
          </cell>
          <cell r="F391" t="str">
            <v>確定</v>
          </cell>
          <cell r="G391" t="str">
            <v>日比</v>
          </cell>
          <cell r="H391">
            <v>37925</v>
          </cell>
          <cell r="I391" t="str">
            <v>確定</v>
          </cell>
          <cell r="J391">
            <v>37917</v>
          </cell>
          <cell r="K391">
            <v>0.625</v>
          </cell>
          <cell r="L391">
            <v>0</v>
          </cell>
          <cell r="M391">
            <v>0</v>
          </cell>
          <cell r="N391" t="str">
            <v>120-0013</v>
          </cell>
          <cell r="O391" t="str">
            <v>東京都足立区弘道１－１－４</v>
          </cell>
          <cell r="P391" t="str">
            <v>確定</v>
          </cell>
          <cell r="Q391" t="str">
            <v>五反野AYK５１ 2階</v>
          </cell>
          <cell r="R391" t="str">
            <v>確定</v>
          </cell>
          <cell r="S391" t="str">
            <v>東武伊勢崎線</v>
          </cell>
          <cell r="T391" t="str">
            <v>五反野</v>
          </cell>
          <cell r="U391">
            <v>1</v>
          </cell>
          <cell r="V391">
            <v>85.36</v>
          </cell>
          <cell r="W391" t="str">
            <v>確定</v>
          </cell>
          <cell r="X391">
            <v>1</v>
          </cell>
          <cell r="Y391" t="str">
            <v>年中無休</v>
          </cell>
          <cell r="Z391" t="str">
            <v>11:30～翌日2:00</v>
          </cell>
          <cell r="AA391" t="str">
            <v>03-5845-2522</v>
          </cell>
          <cell r="AB391" t="str">
            <v>03-5845-2523</v>
          </cell>
          <cell r="AC391" t="str">
            <v>なし</v>
          </cell>
          <cell r="AD391">
            <v>13000</v>
          </cell>
          <cell r="AE391">
            <v>0</v>
          </cell>
          <cell r="AF391">
            <v>80.44</v>
          </cell>
          <cell r="AG391">
            <v>139</v>
          </cell>
          <cell r="AH391" t="str">
            <v>確定</v>
          </cell>
          <cell r="AI391">
            <v>0</v>
          </cell>
          <cell r="AJ391" t="str">
            <v>中止</v>
          </cell>
          <cell r="AK391">
            <v>2</v>
          </cell>
          <cell r="AL391" t="str">
            <v>A+B</v>
          </cell>
          <cell r="AM391">
            <v>12</v>
          </cell>
          <cell r="AN391">
            <v>16</v>
          </cell>
          <cell r="AO391">
            <v>0</v>
          </cell>
          <cell r="AP391">
            <v>0</v>
          </cell>
          <cell r="AQ391">
            <v>0</v>
          </cell>
          <cell r="AR391">
            <v>0</v>
          </cell>
          <cell r="AS391">
            <v>0</v>
          </cell>
          <cell r="AT391">
            <v>0</v>
          </cell>
          <cell r="AU391">
            <v>0</v>
          </cell>
          <cell r="AV391">
            <v>0</v>
          </cell>
          <cell r="AW391">
            <v>28</v>
          </cell>
          <cell r="AX391">
            <v>1</v>
          </cell>
          <cell r="AY391">
            <v>1</v>
          </cell>
          <cell r="AZ391">
            <v>1</v>
          </cell>
          <cell r="BA391" t="str">
            <v>オーナー</v>
          </cell>
          <cell r="BB391" t="str">
            <v>水道局</v>
          </cell>
          <cell r="BC391" t="str">
            <v>東京ガス</v>
          </cell>
          <cell r="BD391" t="str">
            <v>あり</v>
          </cell>
          <cell r="BE391" t="str">
            <v>なし</v>
          </cell>
          <cell r="BF391" t="str">
            <v>新築</v>
          </cell>
          <cell r="BG391">
            <v>0</v>
          </cell>
          <cell r="BH391">
            <v>0</v>
          </cell>
          <cell r="BI391">
            <v>0</v>
          </cell>
          <cell r="BJ391">
            <v>0</v>
          </cell>
          <cell r="BK391">
            <v>0</v>
          </cell>
          <cell r="BL391">
            <v>0</v>
          </cell>
          <cell r="BM391" t="str">
            <v>高橋　武嘉</v>
          </cell>
          <cell r="BN391">
            <v>0</v>
          </cell>
          <cell r="BO391" t="str">
            <v>東京都足立区弘道１－１３－１</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row>
        <row r="392">
          <cell r="A392">
            <v>398</v>
          </cell>
          <cell r="B392" t="str">
            <v>確定</v>
          </cell>
          <cell r="C392" t="str">
            <v>新規</v>
          </cell>
          <cell r="D392" t="str">
            <v>和民</v>
          </cell>
          <cell r="E392" t="str">
            <v>錦３丁目</v>
          </cell>
          <cell r="F392" t="str">
            <v>確定</v>
          </cell>
          <cell r="G392" t="str">
            <v>藤井</v>
          </cell>
          <cell r="H392">
            <v>37930</v>
          </cell>
          <cell r="I392" t="str">
            <v>確定</v>
          </cell>
          <cell r="J392">
            <v>37924</v>
          </cell>
          <cell r="K392">
            <v>0.625</v>
          </cell>
          <cell r="L392">
            <v>0</v>
          </cell>
          <cell r="M392">
            <v>0</v>
          </cell>
          <cell r="N392" t="str">
            <v>460-0003</v>
          </cell>
          <cell r="O392" t="str">
            <v>愛知県名古屋市中区錦３－１８－１２</v>
          </cell>
          <cell r="P392" t="str">
            <v>確定</v>
          </cell>
          <cell r="Q392" t="str">
            <v>Ｍinex８８　　１階</v>
          </cell>
          <cell r="R392" t="str">
            <v>確定</v>
          </cell>
          <cell r="S392" t="str">
            <v>地下鉄東山線</v>
          </cell>
          <cell r="T392" t="str">
            <v>栄</v>
          </cell>
          <cell r="U392">
            <v>2</v>
          </cell>
          <cell r="V392">
            <v>80.819999999999993</v>
          </cell>
          <cell r="W392" t="str">
            <v>確定</v>
          </cell>
          <cell r="X392">
            <v>1</v>
          </cell>
          <cell r="Y392" t="str">
            <v>年中無休</v>
          </cell>
          <cell r="Z392" t="str">
            <v>17:00～翌日2:00　金土曜及び祝祭日の前日は3:00迄</v>
          </cell>
          <cell r="AA392" t="str">
            <v>052-955-1656</v>
          </cell>
          <cell r="AB392" t="str">
            <v>052-955-1657</v>
          </cell>
          <cell r="AC392" t="str">
            <v>なし</v>
          </cell>
          <cell r="AD392">
            <v>14000</v>
          </cell>
          <cell r="AE392" t="str">
            <v>八十八開発㈱</v>
          </cell>
          <cell r="AF392">
            <v>75.930000000000007</v>
          </cell>
          <cell r="AG392">
            <v>141</v>
          </cell>
          <cell r="AH392" t="str">
            <v>確定</v>
          </cell>
          <cell r="AI392">
            <v>0</v>
          </cell>
          <cell r="AJ392" t="str">
            <v>中止</v>
          </cell>
          <cell r="AK392">
            <v>3</v>
          </cell>
          <cell r="AL392" t="str">
            <v>A+B+C</v>
          </cell>
          <cell r="AM392">
            <v>18</v>
          </cell>
          <cell r="AN392">
            <v>6</v>
          </cell>
          <cell r="AO392">
            <v>6</v>
          </cell>
          <cell r="AP392">
            <v>0</v>
          </cell>
          <cell r="AQ392">
            <v>0</v>
          </cell>
          <cell r="AR392">
            <v>0</v>
          </cell>
          <cell r="AS392">
            <v>0</v>
          </cell>
          <cell r="AT392">
            <v>0</v>
          </cell>
          <cell r="AU392">
            <v>0</v>
          </cell>
          <cell r="AV392">
            <v>0</v>
          </cell>
          <cell r="AW392">
            <v>30</v>
          </cell>
          <cell r="AX392">
            <v>1</v>
          </cell>
          <cell r="AY392">
            <v>1</v>
          </cell>
          <cell r="AZ392">
            <v>1</v>
          </cell>
          <cell r="BA392" t="str">
            <v>オーナー</v>
          </cell>
          <cell r="BB392" t="str">
            <v>オーナー</v>
          </cell>
          <cell r="BC392" t="str">
            <v>東邦ガス</v>
          </cell>
          <cell r="BD392" t="str">
            <v>なし</v>
          </cell>
          <cell r="BE392" t="str">
            <v>なし</v>
          </cell>
          <cell r="BF392" t="str">
            <v>既存</v>
          </cell>
          <cell r="BG392">
            <v>0</v>
          </cell>
          <cell r="BH392" t="str">
            <v>八十八開発㈱</v>
          </cell>
          <cell r="BI392" t="str">
            <v>福井部長</v>
          </cell>
          <cell r="BJ392" t="str">
            <v>052-961-0881</v>
          </cell>
          <cell r="BK392" t="str">
            <v>八十八開発㈱</v>
          </cell>
          <cell r="BL392" t="str">
            <v>取締役管理部長</v>
          </cell>
          <cell r="BM392" t="str">
            <v>福井部長</v>
          </cell>
          <cell r="BN392" t="str">
            <v>460-0003</v>
          </cell>
          <cell r="BO392" t="str">
            <v>名古屋市中区錦３－１８－１２</v>
          </cell>
          <cell r="BP392" t="str">
            <v>052-961-0881</v>
          </cell>
          <cell r="BQ392">
            <v>0</v>
          </cell>
          <cell r="BR392" t="str">
            <v>㈱ワンポイント</v>
          </cell>
          <cell r="BS392" t="str">
            <v>植松</v>
          </cell>
          <cell r="BT392" t="str">
            <v>052-953-0055</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row>
        <row r="393">
          <cell r="A393">
            <v>399</v>
          </cell>
          <cell r="B393" t="str">
            <v>確定</v>
          </cell>
          <cell r="C393" t="str">
            <v>新規</v>
          </cell>
          <cell r="D393" t="str">
            <v>和民</v>
          </cell>
          <cell r="E393" t="str">
            <v>富士北口駅前</v>
          </cell>
          <cell r="F393" t="str">
            <v>確定</v>
          </cell>
          <cell r="G393" t="str">
            <v>日比</v>
          </cell>
          <cell r="H393">
            <v>37919</v>
          </cell>
          <cell r="I393" t="str">
            <v>確定</v>
          </cell>
          <cell r="J393">
            <v>37912</v>
          </cell>
          <cell r="K393">
            <v>0.625</v>
          </cell>
          <cell r="L393">
            <v>0</v>
          </cell>
          <cell r="M393">
            <v>0</v>
          </cell>
          <cell r="N393" t="str">
            <v>416-0914</v>
          </cell>
          <cell r="O393" t="str">
            <v>静岡県富士市本町４－１</v>
          </cell>
          <cell r="P393" t="str">
            <v>確定</v>
          </cell>
          <cell r="Q393" t="str">
            <v>フジビル　1・２階</v>
          </cell>
          <cell r="R393" t="str">
            <v>確定</v>
          </cell>
          <cell r="S393" t="str">
            <v>ＪＲ東海道線</v>
          </cell>
          <cell r="T393" t="str">
            <v>富士</v>
          </cell>
          <cell r="U393">
            <v>1</v>
          </cell>
          <cell r="V393">
            <v>147</v>
          </cell>
          <cell r="W393" t="str">
            <v>確定</v>
          </cell>
          <cell r="X393">
            <v>2</v>
          </cell>
          <cell r="Y393" t="str">
            <v>年中無休</v>
          </cell>
          <cell r="Z393" t="str">
            <v>17:00～翌日3:00　金土曜及び祝祭日の前日は5:00迄</v>
          </cell>
          <cell r="AA393" t="str">
            <v>0545-66-0233</v>
          </cell>
          <cell r="AB393" t="str">
            <v>0545-66-0234</v>
          </cell>
          <cell r="AC393" t="str">
            <v>なし</v>
          </cell>
          <cell r="AD393">
            <v>11500</v>
          </cell>
          <cell r="AE393">
            <v>0</v>
          </cell>
          <cell r="AF393">
            <v>80</v>
          </cell>
          <cell r="AG393">
            <v>136</v>
          </cell>
          <cell r="AH393" t="str">
            <v>確定</v>
          </cell>
          <cell r="AI393">
            <v>0</v>
          </cell>
          <cell r="AJ393" t="str">
            <v>中止</v>
          </cell>
          <cell r="AK393">
            <v>3</v>
          </cell>
          <cell r="AL393" t="str">
            <v>A</v>
          </cell>
          <cell r="AM393">
            <v>24</v>
          </cell>
          <cell r="AN393">
            <v>12</v>
          </cell>
          <cell r="AO393">
            <v>6</v>
          </cell>
          <cell r="AP393">
            <v>0</v>
          </cell>
          <cell r="AQ393">
            <v>0</v>
          </cell>
          <cell r="AR393">
            <v>0</v>
          </cell>
          <cell r="AS393">
            <v>0</v>
          </cell>
          <cell r="AT393">
            <v>0</v>
          </cell>
          <cell r="AU393">
            <v>0</v>
          </cell>
          <cell r="AV393">
            <v>0</v>
          </cell>
          <cell r="AW393">
            <v>24</v>
          </cell>
          <cell r="AX393">
            <v>1</v>
          </cell>
          <cell r="AY393">
            <v>1</v>
          </cell>
          <cell r="AZ393">
            <v>1</v>
          </cell>
          <cell r="BA393" t="str">
            <v>オーナー</v>
          </cell>
          <cell r="BB393" t="str">
            <v>水道局</v>
          </cell>
          <cell r="BC393" t="str">
            <v>静岡ガス</v>
          </cell>
          <cell r="BD393" t="str">
            <v>あり</v>
          </cell>
          <cell r="BE393" t="str">
            <v>なし</v>
          </cell>
          <cell r="BF393" t="str">
            <v>既存</v>
          </cell>
          <cell r="BG393">
            <v>0</v>
          </cell>
          <cell r="BH393" t="str">
            <v>オーナー</v>
          </cell>
          <cell r="BI393">
            <v>0</v>
          </cell>
          <cell r="BJ393">
            <v>0</v>
          </cell>
        </row>
        <row r="394">
          <cell r="A394">
            <v>400</v>
          </cell>
          <cell r="B394" t="str">
            <v>確定</v>
          </cell>
          <cell r="C394" t="str">
            <v>新規</v>
          </cell>
          <cell r="D394" t="str">
            <v>和民</v>
          </cell>
          <cell r="E394" t="str">
            <v>水道橋西通り</v>
          </cell>
          <cell r="F394" t="str">
            <v>確定</v>
          </cell>
          <cell r="G394" t="str">
            <v>日比</v>
          </cell>
          <cell r="H394">
            <v>37953</v>
          </cell>
          <cell r="I394" t="str">
            <v>確定</v>
          </cell>
          <cell r="J394">
            <v>37947</v>
          </cell>
          <cell r="K394">
            <v>0.625</v>
          </cell>
          <cell r="L394">
            <v>0</v>
          </cell>
          <cell r="M394">
            <v>0</v>
          </cell>
          <cell r="N394" t="str">
            <v>101-0061</v>
          </cell>
          <cell r="O394" t="str">
            <v>東京都千代田区三崎町２－１９－４</v>
          </cell>
          <cell r="P394" t="str">
            <v>確定</v>
          </cell>
          <cell r="Q394" t="str">
            <v>三崎町Ｍ・Ｋビル　4・5階</v>
          </cell>
          <cell r="R394" t="str">
            <v>確定</v>
          </cell>
          <cell r="S394" t="str">
            <v>ＪＲ総武線</v>
          </cell>
          <cell r="T394" t="str">
            <v>水道橋</v>
          </cell>
          <cell r="U394">
            <v>2</v>
          </cell>
          <cell r="V394">
            <v>98.28</v>
          </cell>
          <cell r="W394" t="str">
            <v>確定</v>
          </cell>
          <cell r="X394">
            <v>2</v>
          </cell>
          <cell r="Y394" t="str">
            <v>年中無休</v>
          </cell>
          <cell r="Z394" t="str">
            <v>17:00～翌日3:00　金土曜及び祝祭日の前日は5:00迄　　　　　　　但土日曜は16:00より</v>
          </cell>
          <cell r="AA394" t="str">
            <v>03-5276-3337</v>
          </cell>
          <cell r="AB394" t="str">
            <v>03-5276-3338</v>
          </cell>
          <cell r="AC394" t="str">
            <v>なし</v>
          </cell>
          <cell r="AD394">
            <v>14600</v>
          </cell>
          <cell r="AE394" t="str">
            <v>　</v>
          </cell>
          <cell r="AF394">
            <v>94.4</v>
          </cell>
          <cell r="AG394">
            <v>175</v>
          </cell>
          <cell r="AH394" t="str">
            <v>確定</v>
          </cell>
          <cell r="AI394">
            <v>0</v>
          </cell>
          <cell r="AJ394" t="str">
            <v>中止</v>
          </cell>
          <cell r="AK394">
            <v>4</v>
          </cell>
          <cell r="AL394" t="str">
            <v>A+B+C</v>
          </cell>
          <cell r="AM394">
            <v>12</v>
          </cell>
          <cell r="AN394">
            <v>12</v>
          </cell>
          <cell r="AO394">
            <v>16</v>
          </cell>
          <cell r="AP394">
            <v>14</v>
          </cell>
          <cell r="AQ394">
            <v>0</v>
          </cell>
          <cell r="AR394">
            <v>0</v>
          </cell>
          <cell r="AS394">
            <v>0</v>
          </cell>
          <cell r="AT394">
            <v>0</v>
          </cell>
          <cell r="AU394">
            <v>0</v>
          </cell>
          <cell r="AV394">
            <v>0</v>
          </cell>
          <cell r="AW394">
            <v>40</v>
          </cell>
          <cell r="AX394">
            <v>2</v>
          </cell>
          <cell r="AY394">
            <v>2</v>
          </cell>
          <cell r="AZ394">
            <v>1</v>
          </cell>
          <cell r="BA394" t="str">
            <v>オーナー</v>
          </cell>
          <cell r="BB394" t="str">
            <v>オーナー</v>
          </cell>
          <cell r="BC394" t="str">
            <v>東京ガス</v>
          </cell>
          <cell r="BD394" t="str">
            <v>なし</v>
          </cell>
          <cell r="BE394" t="str">
            <v>なし</v>
          </cell>
          <cell r="BF394" t="str">
            <v>既存</v>
          </cell>
          <cell r="BG394">
            <v>0</v>
          </cell>
          <cell r="BH394" t="str">
            <v>(有)エイチ・エム・エス</v>
          </cell>
          <cell r="BI394" t="str">
            <v>松岡</v>
          </cell>
        </row>
        <row r="395">
          <cell r="A395">
            <v>401</v>
          </cell>
          <cell r="B395" t="str">
            <v>確定</v>
          </cell>
          <cell r="C395" t="str">
            <v>新規</v>
          </cell>
          <cell r="D395" t="str">
            <v>和民</v>
          </cell>
          <cell r="E395" t="str">
            <v>沼津南口駅前</v>
          </cell>
          <cell r="F395" t="str">
            <v>確定</v>
          </cell>
          <cell r="G395" t="str">
            <v>日比</v>
          </cell>
          <cell r="H395">
            <v>37925</v>
          </cell>
          <cell r="I395" t="str">
            <v>確定</v>
          </cell>
          <cell r="J395">
            <v>37919</v>
          </cell>
          <cell r="K395">
            <v>0.54166666666666663</v>
          </cell>
          <cell r="L395">
            <v>0</v>
          </cell>
          <cell r="M395">
            <v>0</v>
          </cell>
          <cell r="N395" t="str">
            <v>410-0801</v>
          </cell>
          <cell r="O395" t="str">
            <v>静岡県沼津市大手町３－５－２５</v>
          </cell>
          <cell r="P395" t="str">
            <v>確定</v>
          </cell>
          <cell r="Q395" t="str">
            <v>マトバビル　1・2・3・4階</v>
          </cell>
          <cell r="R395" t="str">
            <v>確定</v>
          </cell>
          <cell r="S395" t="str">
            <v>ＪＲ東海道線</v>
          </cell>
          <cell r="T395" t="str">
            <v>沼津</v>
          </cell>
          <cell r="U395">
            <v>3</v>
          </cell>
          <cell r="V395">
            <v>137.41</v>
          </cell>
          <cell r="W395" t="str">
            <v>確定</v>
          </cell>
          <cell r="X395">
            <v>4</v>
          </cell>
          <cell r="Y395" t="str">
            <v>年中無休</v>
          </cell>
          <cell r="Z395" t="str">
            <v>17:00～翌日3:00　金土曜及び祝祭日の前日は5:00迄</v>
          </cell>
          <cell r="AA395" t="str">
            <v>055-964-3033</v>
          </cell>
          <cell r="AB395" t="str">
            <v>055-964-3034</v>
          </cell>
          <cell r="AC395" t="str">
            <v>なし</v>
          </cell>
          <cell r="AD395">
            <v>13500</v>
          </cell>
          <cell r="AE395">
            <v>0</v>
          </cell>
          <cell r="AF395">
            <v>103.77</v>
          </cell>
          <cell r="AG395">
            <v>177</v>
          </cell>
          <cell r="AH395" t="str">
            <v>確定</v>
          </cell>
          <cell r="AI395">
            <v>0</v>
          </cell>
          <cell r="AJ395" t="str">
            <v>中止</v>
          </cell>
          <cell r="AK395">
            <v>3</v>
          </cell>
          <cell r="AL395" t="str">
            <v>A+B+C</v>
          </cell>
          <cell r="AM395">
            <v>20</v>
          </cell>
          <cell r="AN395">
            <v>20</v>
          </cell>
          <cell r="AO395">
            <v>22</v>
          </cell>
          <cell r="AP395">
            <v>0</v>
          </cell>
          <cell r="AQ395">
            <v>0</v>
          </cell>
          <cell r="AR395">
            <v>0</v>
          </cell>
          <cell r="AS395">
            <v>0</v>
          </cell>
          <cell r="AT395">
            <v>0</v>
          </cell>
          <cell r="AU395">
            <v>0</v>
          </cell>
          <cell r="AV395">
            <v>0</v>
          </cell>
          <cell r="AW395">
            <v>62</v>
          </cell>
          <cell r="AX395">
            <v>4</v>
          </cell>
          <cell r="AY395">
            <v>1</v>
          </cell>
          <cell r="AZ395">
            <v>1</v>
          </cell>
          <cell r="BA395" t="str">
            <v>東京電力</v>
          </cell>
          <cell r="BB395" t="str">
            <v>水道局</v>
          </cell>
          <cell r="BC395" t="str">
            <v>静岡ガス</v>
          </cell>
          <cell r="BD395" t="str">
            <v>なし</v>
          </cell>
          <cell r="BE395" t="str">
            <v>あり</v>
          </cell>
          <cell r="BF395" t="str">
            <v>既存</v>
          </cell>
          <cell r="BG395">
            <v>0</v>
          </cell>
          <cell r="BH395">
            <v>0</v>
          </cell>
          <cell r="BI395">
            <v>0</v>
          </cell>
          <cell r="BJ395">
            <v>0</v>
          </cell>
          <cell r="BK395" t="str">
            <v>　</v>
          </cell>
          <cell r="BL395">
            <v>0</v>
          </cell>
          <cell r="BM395" t="str">
            <v>的場　成夫</v>
          </cell>
          <cell r="BN395">
            <v>0</v>
          </cell>
          <cell r="BO395" t="str">
            <v>横浜市西区南幸2-12-6 ｽﾄｰｸﾋﾞﾙみき503</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row>
        <row r="396">
          <cell r="A396">
            <v>402</v>
          </cell>
          <cell r="B396" t="str">
            <v>確定</v>
          </cell>
          <cell r="C396" t="str">
            <v>新規</v>
          </cell>
          <cell r="D396" t="str">
            <v>和民</v>
          </cell>
          <cell r="E396" t="str">
            <v>三田</v>
          </cell>
          <cell r="F396" t="str">
            <v>確定</v>
          </cell>
          <cell r="G396" t="str">
            <v>児玉</v>
          </cell>
          <cell r="H396">
            <v>37950</v>
          </cell>
          <cell r="I396" t="str">
            <v>確定</v>
          </cell>
          <cell r="J396">
            <v>37944</v>
          </cell>
          <cell r="K396">
            <v>0.625</v>
          </cell>
          <cell r="L396">
            <v>0</v>
          </cell>
          <cell r="M396">
            <v>0</v>
          </cell>
          <cell r="N396" t="str">
            <v>108-0014</v>
          </cell>
          <cell r="O396" t="str">
            <v>東京都港区芝5-20-17</v>
          </cell>
          <cell r="P396" t="str">
            <v>確定</v>
          </cell>
          <cell r="Q396" t="str">
            <v>ルシマン田町ビル　3階</v>
          </cell>
          <cell r="R396" t="str">
            <v>確定</v>
          </cell>
          <cell r="S396" t="str">
            <v>都営浅草線</v>
          </cell>
          <cell r="T396" t="str">
            <v>三田</v>
          </cell>
          <cell r="U396">
            <v>1</v>
          </cell>
          <cell r="V396">
            <v>105.72</v>
          </cell>
          <cell r="W396" t="str">
            <v>確定</v>
          </cell>
          <cell r="X396">
            <v>1</v>
          </cell>
          <cell r="Y396" t="str">
            <v>年中無休</v>
          </cell>
          <cell r="Z396" t="str">
            <v>17:00～翌日3:00　金土曜及び祝祭日の前日は5:00迄</v>
          </cell>
          <cell r="AA396" t="str">
            <v>03-5418-8675</v>
          </cell>
          <cell r="AB396" t="str">
            <v>03-5418-8676</v>
          </cell>
          <cell r="AC396" t="str">
            <v>なし</v>
          </cell>
          <cell r="AD396">
            <v>16500</v>
          </cell>
          <cell r="AE396">
            <v>0</v>
          </cell>
          <cell r="AF396">
            <v>100.69</v>
          </cell>
          <cell r="AG396">
            <v>190</v>
          </cell>
          <cell r="AH396" t="str">
            <v>確定</v>
          </cell>
          <cell r="AI396">
            <v>0</v>
          </cell>
          <cell r="AJ396" t="str">
            <v>中止</v>
          </cell>
          <cell r="AK396">
            <v>4</v>
          </cell>
          <cell r="AL396" t="str">
            <v>A+B</v>
          </cell>
          <cell r="AM396">
            <v>20</v>
          </cell>
          <cell r="AN396">
            <v>18</v>
          </cell>
          <cell r="AO396">
            <v>20</v>
          </cell>
          <cell r="AP396">
            <v>14</v>
          </cell>
          <cell r="AQ396">
            <v>0</v>
          </cell>
          <cell r="AR396">
            <v>0</v>
          </cell>
          <cell r="AS396">
            <v>0</v>
          </cell>
          <cell r="AT396">
            <v>0</v>
          </cell>
          <cell r="AU396">
            <v>0</v>
          </cell>
          <cell r="AV396">
            <v>0</v>
          </cell>
          <cell r="AW396">
            <v>38</v>
          </cell>
          <cell r="AX396">
            <v>1</v>
          </cell>
          <cell r="AY396">
            <v>1</v>
          </cell>
          <cell r="AZ396">
            <v>1</v>
          </cell>
          <cell r="BA396" t="str">
            <v>オーナー</v>
          </cell>
          <cell r="BB396" t="str">
            <v>オーナー</v>
          </cell>
          <cell r="BC396" t="str">
            <v>東京ガス</v>
          </cell>
          <cell r="BD396" t="str">
            <v>なし</v>
          </cell>
          <cell r="BE396" t="str">
            <v>なし</v>
          </cell>
          <cell r="BF396" t="str">
            <v>既存</v>
          </cell>
          <cell r="BG396">
            <v>0</v>
          </cell>
          <cell r="BH396">
            <v>0</v>
          </cell>
          <cell r="BI396">
            <v>0</v>
          </cell>
          <cell r="BJ396">
            <v>0</v>
          </cell>
          <cell r="BK396" t="str">
            <v>㈱東急レクリエーション</v>
          </cell>
          <cell r="BL396">
            <v>0</v>
          </cell>
          <cell r="BM396">
            <v>0</v>
          </cell>
          <cell r="BN396" t="str">
            <v>150-0031</v>
          </cell>
          <cell r="BO396" t="str">
            <v>東京都渋谷区桜丘町２－９</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row>
        <row r="397">
          <cell r="A397">
            <v>405</v>
          </cell>
          <cell r="B397" t="str">
            <v>確定</v>
          </cell>
          <cell r="C397" t="str">
            <v>新規</v>
          </cell>
          <cell r="D397" t="str">
            <v>和民</v>
          </cell>
          <cell r="E397" t="str">
            <v>鶴川北口駅前</v>
          </cell>
          <cell r="F397" t="str">
            <v>確定</v>
          </cell>
          <cell r="G397" t="str">
            <v>能村</v>
          </cell>
          <cell r="H397">
            <v>37946</v>
          </cell>
          <cell r="I397" t="str">
            <v>確定</v>
          </cell>
          <cell r="J397">
            <v>37940</v>
          </cell>
          <cell r="K397">
            <v>0.625</v>
          </cell>
          <cell r="L397">
            <v>0</v>
          </cell>
          <cell r="M397">
            <v>0</v>
          </cell>
          <cell r="N397" t="str">
            <v>195-0053</v>
          </cell>
          <cell r="O397" t="str">
            <v>東京都町田市能ケ谷町１０7３-２</v>
          </cell>
          <cell r="P397" t="str">
            <v>確定</v>
          </cell>
          <cell r="Q397" t="str">
            <v>ライトウェル青戸　　2階</v>
          </cell>
          <cell r="R397" t="str">
            <v>確定</v>
          </cell>
          <cell r="S397" t="str">
            <v>小田急線</v>
          </cell>
          <cell r="T397" t="str">
            <v>鶴川</v>
          </cell>
          <cell r="U397">
            <v>1</v>
          </cell>
          <cell r="V397">
            <v>60</v>
          </cell>
          <cell r="W397" t="str">
            <v>確定</v>
          </cell>
          <cell r="X397">
            <v>1</v>
          </cell>
          <cell r="Y397" t="str">
            <v>年中無休</v>
          </cell>
          <cell r="Z397" t="str">
            <v>17:00～翌日3:00　金土曜及び祝祭日の前日は5:00迄</v>
          </cell>
          <cell r="AA397" t="str">
            <v>042-737-3561</v>
          </cell>
          <cell r="AB397" t="str">
            <v>042-737-3562</v>
          </cell>
          <cell r="AC397" t="str">
            <v>なし</v>
          </cell>
          <cell r="AD397">
            <v>9200</v>
          </cell>
          <cell r="AE397">
            <v>0</v>
          </cell>
          <cell r="AF397">
            <v>60</v>
          </cell>
          <cell r="AG397">
            <v>101</v>
          </cell>
          <cell r="AH397" t="str">
            <v>確定</v>
          </cell>
          <cell r="AI397">
            <v>0</v>
          </cell>
          <cell r="AJ397" t="str">
            <v>中止</v>
          </cell>
          <cell r="AK397">
            <v>1</v>
          </cell>
          <cell r="AL397" t="str">
            <v>A</v>
          </cell>
          <cell r="AM397">
            <v>18</v>
          </cell>
          <cell r="AN397">
            <v>0</v>
          </cell>
          <cell r="AO397">
            <v>0</v>
          </cell>
          <cell r="AP397">
            <v>0</v>
          </cell>
          <cell r="AQ397">
            <v>0</v>
          </cell>
          <cell r="AR397">
            <v>0</v>
          </cell>
          <cell r="AS397">
            <v>0</v>
          </cell>
          <cell r="AT397">
            <v>0</v>
          </cell>
          <cell r="AU397">
            <v>0</v>
          </cell>
          <cell r="AV397">
            <v>0</v>
          </cell>
          <cell r="AW397">
            <v>18</v>
          </cell>
          <cell r="AX397">
            <v>1</v>
          </cell>
          <cell r="AY397">
            <v>1</v>
          </cell>
          <cell r="AZ397">
            <v>1</v>
          </cell>
          <cell r="BA397" t="str">
            <v>ﾄｰﾀﾙﾗｲﾌｻｰﾋﾞｽ㈱</v>
          </cell>
          <cell r="BB397" t="str">
            <v>水道局</v>
          </cell>
          <cell r="BC397" t="str">
            <v>東京ガス</v>
          </cell>
          <cell r="BD397" t="str">
            <v>あり</v>
          </cell>
          <cell r="BE397" t="str">
            <v>なし</v>
          </cell>
          <cell r="BF397" t="str">
            <v>新築</v>
          </cell>
          <cell r="BG397">
            <v>0</v>
          </cell>
          <cell r="BH397" t="str">
            <v>ﾄｰﾀﾙﾗｲﾌｻｰﾋﾞｽ㈱</v>
          </cell>
          <cell r="BI397" t="str">
            <v>多田課長代理</v>
          </cell>
          <cell r="BJ397" t="str">
            <v>03-5333-5775</v>
          </cell>
        </row>
        <row r="398">
          <cell r="A398">
            <v>406</v>
          </cell>
          <cell r="B398" t="str">
            <v>確定</v>
          </cell>
          <cell r="C398" t="str">
            <v>変更</v>
          </cell>
          <cell r="D398" t="str">
            <v>わたみん家</v>
          </cell>
          <cell r="E398" t="str">
            <v>王子</v>
          </cell>
          <cell r="F398" t="str">
            <v>確定</v>
          </cell>
          <cell r="G398">
            <v>0</v>
          </cell>
          <cell r="H398">
            <v>37929</v>
          </cell>
          <cell r="I398" t="str">
            <v>確定</v>
          </cell>
          <cell r="J398">
            <v>37921</v>
          </cell>
          <cell r="K398">
            <v>0.625</v>
          </cell>
          <cell r="L398">
            <v>0</v>
          </cell>
          <cell r="M398">
            <v>0</v>
          </cell>
          <cell r="N398" t="str">
            <v>114-0002</v>
          </cell>
          <cell r="O398" t="str">
            <v>東京都北区王子1-4-1</v>
          </cell>
          <cell r="P398" t="str">
            <v>確定</v>
          </cell>
          <cell r="Q398" t="str">
            <v>サンスクエアビルM２F</v>
          </cell>
          <cell r="R398" t="str">
            <v>確定</v>
          </cell>
          <cell r="S398">
            <v>0</v>
          </cell>
          <cell r="T398">
            <v>0</v>
          </cell>
          <cell r="U398">
            <v>0</v>
          </cell>
          <cell r="V398">
            <v>0</v>
          </cell>
          <cell r="W398">
            <v>0</v>
          </cell>
          <cell r="X398">
            <v>0</v>
          </cell>
          <cell r="Y398" t="str">
            <v>年中無休</v>
          </cell>
          <cell r="Z398" t="str">
            <v>15:00～翌日1:00　金土曜16:00～翌日3:00  祝祭日15:00～0:00</v>
          </cell>
          <cell r="AA398" t="str">
            <v>03-5902-5281</v>
          </cell>
        </row>
        <row r="399">
          <cell r="A399">
            <v>414</v>
          </cell>
          <cell r="B399" t="str">
            <v>確定</v>
          </cell>
          <cell r="C399" t="str">
            <v>新規</v>
          </cell>
          <cell r="D399" t="str">
            <v>和民</v>
          </cell>
          <cell r="E399" t="str">
            <v>JR神戸北口駅前</v>
          </cell>
          <cell r="F399" t="str">
            <v>確定</v>
          </cell>
          <cell r="G399" t="str">
            <v>藤井</v>
          </cell>
          <cell r="H399">
            <v>37946</v>
          </cell>
          <cell r="I399" t="str">
            <v>確定</v>
          </cell>
          <cell r="J399">
            <v>37940</v>
          </cell>
          <cell r="K399">
            <v>0.625</v>
          </cell>
          <cell r="L399">
            <v>0</v>
          </cell>
          <cell r="M399">
            <v>0</v>
          </cell>
          <cell r="N399" t="str">
            <v>650-0015</v>
          </cell>
          <cell r="O399" t="str">
            <v>兵庫県神戸市中央区多聞通3-3-1</v>
          </cell>
          <cell r="P399" t="str">
            <v>確定</v>
          </cell>
          <cell r="Q399" t="str">
            <v>神戸アークプラザビル　9階　</v>
          </cell>
          <cell r="R399" t="str">
            <v>確定</v>
          </cell>
          <cell r="S399" t="str">
            <v>JR神戸線</v>
          </cell>
          <cell r="T399" t="str">
            <v>神戸</v>
          </cell>
          <cell r="U399">
            <v>2</v>
          </cell>
          <cell r="V399">
            <v>67.27</v>
          </cell>
          <cell r="W399" t="str">
            <v>確定</v>
          </cell>
          <cell r="X399">
            <v>1</v>
          </cell>
          <cell r="Y399" t="str">
            <v>年中無休</v>
          </cell>
          <cell r="Z399" t="str">
            <v>17:00～翌日3:00　金土曜及び祝祭日の前日は5:00迄</v>
          </cell>
          <cell r="AA399" t="str">
            <v>078-367-2239</v>
          </cell>
          <cell r="AB399" t="str">
            <v>078-367-2241</v>
          </cell>
          <cell r="AC399" t="str">
            <v>なし</v>
          </cell>
          <cell r="AD399">
            <v>9500</v>
          </cell>
          <cell r="AE399">
            <v>0</v>
          </cell>
          <cell r="AF399">
            <v>60.62</v>
          </cell>
          <cell r="AG399">
            <v>105</v>
          </cell>
          <cell r="AH399" t="str">
            <v>確定</v>
          </cell>
          <cell r="AI399">
            <v>0</v>
          </cell>
          <cell r="AJ399" t="str">
            <v>中止</v>
          </cell>
          <cell r="AK399">
            <v>2</v>
          </cell>
          <cell r="AL399" t="str">
            <v>A+B</v>
          </cell>
          <cell r="AM399">
            <v>18</v>
          </cell>
          <cell r="AN399">
            <v>10</v>
          </cell>
          <cell r="AO399">
            <v>0</v>
          </cell>
          <cell r="AP399">
            <v>0</v>
          </cell>
          <cell r="AQ399">
            <v>0</v>
          </cell>
          <cell r="AR399">
            <v>0</v>
          </cell>
          <cell r="AS399">
            <v>0</v>
          </cell>
          <cell r="AT399">
            <v>0</v>
          </cell>
          <cell r="AU399">
            <v>0</v>
          </cell>
          <cell r="AV399">
            <v>0</v>
          </cell>
          <cell r="AW399">
            <v>28</v>
          </cell>
          <cell r="AX399">
            <v>1</v>
          </cell>
          <cell r="AY399">
            <v>1</v>
          </cell>
          <cell r="AZ399">
            <v>1</v>
          </cell>
          <cell r="BA399" t="str">
            <v>オーナー</v>
          </cell>
          <cell r="BB399" t="str">
            <v>オーナー</v>
          </cell>
          <cell r="BC399" t="str">
            <v>大阪ガス</v>
          </cell>
          <cell r="BD399" t="str">
            <v>なし</v>
          </cell>
          <cell r="BE399" t="str">
            <v>なし</v>
          </cell>
          <cell r="BF399" t="str">
            <v>既存</v>
          </cell>
          <cell r="BG399">
            <v>0</v>
          </cell>
          <cell r="BH399">
            <v>0</v>
          </cell>
          <cell r="BI399">
            <v>0</v>
          </cell>
          <cell r="BJ399">
            <v>0</v>
          </cell>
          <cell r="BK399" t="str">
            <v>大晶興業㈱</v>
          </cell>
          <cell r="BL399" t="str">
            <v>代表取締役</v>
          </cell>
          <cell r="BM399" t="str">
            <v>岡本　石豹</v>
          </cell>
          <cell r="BN399">
            <v>0</v>
          </cell>
          <cell r="BO399" t="str">
            <v>兵庫県神戸市中央区本町通2-9-1</v>
          </cell>
          <cell r="BP399">
            <v>0</v>
          </cell>
          <cell r="BQ399">
            <v>0</v>
          </cell>
          <cell r="BR399" t="str">
            <v>笹川商事㈱</v>
          </cell>
          <cell r="BS399" t="str">
            <v>水野</v>
          </cell>
          <cell r="BT399" t="str">
            <v>06-6941-2284</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row>
        <row r="400">
          <cell r="A400">
            <v>415</v>
          </cell>
          <cell r="B400" t="str">
            <v>確定</v>
          </cell>
          <cell r="C400" t="str">
            <v>新規</v>
          </cell>
          <cell r="D400" t="str">
            <v>和民</v>
          </cell>
          <cell r="E400" t="str">
            <v>北新地御堂筋</v>
          </cell>
          <cell r="F400" t="str">
            <v>確定</v>
          </cell>
          <cell r="G400" t="str">
            <v>藤井</v>
          </cell>
          <cell r="H400">
            <v>37953</v>
          </cell>
          <cell r="I400" t="str">
            <v>確定</v>
          </cell>
          <cell r="J400">
            <v>37947</v>
          </cell>
          <cell r="K400">
            <v>0.625</v>
          </cell>
          <cell r="L400">
            <v>0</v>
          </cell>
          <cell r="M400">
            <v>0</v>
          </cell>
          <cell r="N400" t="str">
            <v>530-0002</v>
          </cell>
          <cell r="O400" t="str">
            <v>大阪府大阪市北区曾根崎新地1-8-19</v>
          </cell>
          <cell r="P400" t="str">
            <v>確定</v>
          </cell>
          <cell r="Q400" t="str">
            <v>梅新ビル　6階</v>
          </cell>
          <cell r="R400" t="str">
            <v>確定</v>
          </cell>
          <cell r="S400" t="str">
            <v>JR東西線</v>
          </cell>
          <cell r="T400" t="str">
            <v>北新地</v>
          </cell>
          <cell r="U400">
            <v>3</v>
          </cell>
          <cell r="V400">
            <v>89</v>
          </cell>
          <cell r="W400" t="str">
            <v>確定</v>
          </cell>
          <cell r="X400">
            <v>1</v>
          </cell>
          <cell r="Y400" t="str">
            <v>年中無休</v>
          </cell>
          <cell r="Z400" t="str">
            <v>17:00～翌日5:00　土日曜及び祝祭日は0:00迄</v>
          </cell>
          <cell r="AA400" t="str">
            <v>06-6442-0461</v>
          </cell>
          <cell r="AB400" t="str">
            <v>06-6442-0462</v>
          </cell>
          <cell r="AC400" t="str">
            <v>なし</v>
          </cell>
          <cell r="AD400">
            <v>11500</v>
          </cell>
          <cell r="AE400">
            <v>0</v>
          </cell>
          <cell r="AF400">
            <v>68.56</v>
          </cell>
          <cell r="AG400">
            <v>120</v>
          </cell>
          <cell r="AH400" t="str">
            <v>確定</v>
          </cell>
          <cell r="AI400">
            <v>0</v>
          </cell>
          <cell r="AJ400" t="str">
            <v>中止</v>
          </cell>
          <cell r="AK400">
            <v>1</v>
          </cell>
          <cell r="AL400" t="str">
            <v>A</v>
          </cell>
          <cell r="AM400">
            <v>16</v>
          </cell>
          <cell r="AN400">
            <v>0</v>
          </cell>
          <cell r="AO400">
            <v>0</v>
          </cell>
          <cell r="AP400">
            <v>0</v>
          </cell>
          <cell r="AQ400">
            <v>0</v>
          </cell>
          <cell r="AR400">
            <v>0</v>
          </cell>
          <cell r="AS400">
            <v>0</v>
          </cell>
          <cell r="AT400">
            <v>0</v>
          </cell>
          <cell r="AU400">
            <v>0</v>
          </cell>
          <cell r="AV400">
            <v>0</v>
          </cell>
          <cell r="AW400">
            <v>16</v>
          </cell>
          <cell r="AX400">
            <v>1</v>
          </cell>
          <cell r="AY400">
            <v>1</v>
          </cell>
          <cell r="AZ400">
            <v>1</v>
          </cell>
          <cell r="BA400" t="str">
            <v>オーナー</v>
          </cell>
          <cell r="BB400" t="str">
            <v>オーナー</v>
          </cell>
          <cell r="BC400" t="str">
            <v>大阪ガス</v>
          </cell>
          <cell r="BD400" t="str">
            <v>あり</v>
          </cell>
          <cell r="BE400" t="str">
            <v>なし</v>
          </cell>
          <cell r="BF400" t="str">
            <v>既存</v>
          </cell>
          <cell r="BG400">
            <v>0</v>
          </cell>
          <cell r="BH400" t="str">
            <v>オーナー</v>
          </cell>
          <cell r="BI400" t="str">
            <v>村上</v>
          </cell>
          <cell r="BJ400" t="str">
            <v>06-6764-8540</v>
          </cell>
          <cell r="BK400" t="str">
            <v>(有)カルチャーショウワ</v>
          </cell>
          <cell r="BL400" t="str">
            <v>取締役</v>
          </cell>
          <cell r="BM400" t="str">
            <v>玉城　厚志</v>
          </cell>
          <cell r="BN400" t="str">
            <v>542-0012</v>
          </cell>
          <cell r="BO400" t="str">
            <v>大阪府大阪市中央区谷町9-2-14</v>
          </cell>
          <cell r="BP400" t="str">
            <v>06-6764-8540</v>
          </cell>
          <cell r="BQ400" t="str">
            <v>06-6764-8545</v>
          </cell>
          <cell r="BR400" t="str">
            <v>ワン・バイ・ワン㈱</v>
          </cell>
          <cell r="BS400" t="str">
            <v>畠山</v>
          </cell>
          <cell r="BT400" t="str">
            <v>06-6647-6996</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row>
        <row r="401">
          <cell r="A401">
            <v>416</v>
          </cell>
          <cell r="B401" t="str">
            <v>確定</v>
          </cell>
          <cell r="C401" t="str">
            <v>新規</v>
          </cell>
          <cell r="D401" t="str">
            <v>和民</v>
          </cell>
          <cell r="E401" t="str">
            <v>堺筋本町駅前</v>
          </cell>
          <cell r="F401" t="str">
            <v>確定</v>
          </cell>
          <cell r="G401" t="str">
            <v>藤井</v>
          </cell>
          <cell r="H401">
            <v>37963</v>
          </cell>
          <cell r="I401" t="str">
            <v>確定</v>
          </cell>
          <cell r="J401">
            <v>37957</v>
          </cell>
          <cell r="K401">
            <v>0.625</v>
          </cell>
          <cell r="L401">
            <v>0</v>
          </cell>
          <cell r="M401">
            <v>0</v>
          </cell>
          <cell r="N401" t="str">
            <v>541-0052</v>
          </cell>
          <cell r="O401" t="str">
            <v>大阪府大阪市中央区安土町2-2-15</v>
          </cell>
          <cell r="P401" t="str">
            <v>確定</v>
          </cell>
          <cell r="Q401" t="str">
            <v>第一住建　堺筋本町駅前ビル 2階</v>
          </cell>
          <cell r="R401" t="str">
            <v>確定</v>
          </cell>
          <cell r="S401" t="str">
            <v>地下鉄堺筋線</v>
          </cell>
          <cell r="T401" t="str">
            <v>堺筋本町</v>
          </cell>
          <cell r="U401">
            <v>1</v>
          </cell>
          <cell r="V401">
            <v>99.23</v>
          </cell>
          <cell r="W401" t="str">
            <v>確定</v>
          </cell>
          <cell r="X401">
            <v>1</v>
          </cell>
          <cell r="Y401" t="str">
            <v>年中無休</v>
          </cell>
          <cell r="Z401" t="str">
            <v>17:00～翌日3:00　金土曜及び祝祭日の前日は5:00迄</v>
          </cell>
          <cell r="AA401" t="str">
            <v>06-6125-2955</v>
          </cell>
          <cell r="AB401" t="str">
            <v>06-6125-2956</v>
          </cell>
          <cell r="AC401" t="str">
            <v>なし</v>
          </cell>
          <cell r="AD401">
            <v>15000</v>
          </cell>
          <cell r="AE401">
            <v>0</v>
          </cell>
          <cell r="AF401">
            <v>100</v>
          </cell>
          <cell r="AG401">
            <v>187</v>
          </cell>
          <cell r="AH401" t="str">
            <v>確定</v>
          </cell>
          <cell r="AI401">
            <v>0</v>
          </cell>
          <cell r="AJ401" t="str">
            <v>中止</v>
          </cell>
          <cell r="AK401">
            <v>3</v>
          </cell>
          <cell r="AL401" t="str">
            <v>A+B+C</v>
          </cell>
          <cell r="AM401">
            <v>18</v>
          </cell>
          <cell r="AN401">
            <v>18</v>
          </cell>
          <cell r="AO401">
            <v>16</v>
          </cell>
          <cell r="AP401">
            <v>0</v>
          </cell>
          <cell r="AQ401">
            <v>0</v>
          </cell>
          <cell r="AR401">
            <v>0</v>
          </cell>
          <cell r="AS401">
            <v>0</v>
          </cell>
          <cell r="AT401">
            <v>0</v>
          </cell>
          <cell r="AU401">
            <v>0</v>
          </cell>
          <cell r="AV401">
            <v>0</v>
          </cell>
          <cell r="AW401">
            <v>52</v>
          </cell>
          <cell r="AX401">
            <v>1</v>
          </cell>
          <cell r="AY401">
            <v>1</v>
          </cell>
          <cell r="AZ401">
            <v>1</v>
          </cell>
          <cell r="BA401" t="str">
            <v>オーナー</v>
          </cell>
          <cell r="BB401" t="str">
            <v>オーナー</v>
          </cell>
          <cell r="BC401" t="str">
            <v>大阪ガス</v>
          </cell>
          <cell r="BD401" t="str">
            <v>なし</v>
          </cell>
          <cell r="BE401" t="str">
            <v>なし</v>
          </cell>
          <cell r="BF401" t="str">
            <v>既存</v>
          </cell>
          <cell r="BG401">
            <v>0</v>
          </cell>
          <cell r="BH401" t="str">
            <v>㈱第一住建</v>
          </cell>
          <cell r="BI401" t="str">
            <v>金本</v>
          </cell>
          <cell r="BJ401" t="str">
            <v>06-6223-2003</v>
          </cell>
          <cell r="BK401" t="str">
            <v>㈱第一住建ハウザー</v>
          </cell>
          <cell r="BL401" t="str">
            <v>代表取締役</v>
          </cell>
          <cell r="BM401" t="str">
            <v>松尾　豊</v>
          </cell>
          <cell r="BN401" t="str">
            <v>541-0051</v>
          </cell>
          <cell r="BO401" t="str">
            <v>大阪府大阪市中央区備後町2-4-10</v>
          </cell>
          <cell r="BP401" t="str">
            <v>06-6223-2003</v>
          </cell>
          <cell r="BQ401" t="str">
            <v>06-6223-2010</v>
          </cell>
          <cell r="BR401" t="str">
            <v>㈱第一住建</v>
          </cell>
          <cell r="BS401" t="str">
            <v>金本</v>
          </cell>
          <cell r="BT401" t="str">
            <v>06-6223-2003</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row>
        <row r="402">
          <cell r="A402">
            <v>417</v>
          </cell>
          <cell r="B402" t="str">
            <v>確定</v>
          </cell>
          <cell r="C402" t="str">
            <v>新規</v>
          </cell>
          <cell r="D402" t="str">
            <v>和民</v>
          </cell>
          <cell r="E402" t="str">
            <v>南船場心斎橋筋</v>
          </cell>
          <cell r="F402" t="str">
            <v>確定</v>
          </cell>
          <cell r="G402" t="str">
            <v>藤井</v>
          </cell>
          <cell r="H402">
            <v>37955</v>
          </cell>
          <cell r="I402" t="str">
            <v>確定</v>
          </cell>
          <cell r="J402">
            <v>37949</v>
          </cell>
          <cell r="K402">
            <v>0.625</v>
          </cell>
          <cell r="L402">
            <v>0</v>
          </cell>
          <cell r="M402">
            <v>0</v>
          </cell>
          <cell r="N402" t="str">
            <v>542-0081</v>
          </cell>
          <cell r="O402" t="str">
            <v>大阪府大阪市中央区南船場3-12-3</v>
          </cell>
          <cell r="P402" t="str">
            <v>確定</v>
          </cell>
          <cell r="Q402" t="str">
            <v>心斎橋セントビル　3階</v>
          </cell>
          <cell r="R402" t="str">
            <v>確定</v>
          </cell>
          <cell r="S402" t="str">
            <v>地下鉄御堂筋線</v>
          </cell>
          <cell r="T402" t="str">
            <v>心斎橋</v>
          </cell>
          <cell r="U402">
            <v>2</v>
          </cell>
          <cell r="V402">
            <v>60.25</v>
          </cell>
          <cell r="W402" t="str">
            <v>確定</v>
          </cell>
          <cell r="X402">
            <v>1</v>
          </cell>
          <cell r="Y402" t="str">
            <v>年中無休</v>
          </cell>
          <cell r="Z402" t="str">
            <v>16:00～翌日2:00　</v>
          </cell>
          <cell r="AA402" t="str">
            <v>06-4963-7535</v>
          </cell>
          <cell r="AB402" t="str">
            <v>06-4963-7536</v>
          </cell>
          <cell r="AC402" t="str">
            <v>なし</v>
          </cell>
          <cell r="AD402">
            <v>10000</v>
          </cell>
          <cell r="AE402">
            <v>0</v>
          </cell>
          <cell r="AF402">
            <v>61.32</v>
          </cell>
          <cell r="AG402">
            <v>110</v>
          </cell>
          <cell r="AH402" t="str">
            <v>確定</v>
          </cell>
          <cell r="AI402">
            <v>0</v>
          </cell>
          <cell r="AJ402" t="str">
            <v>中止</v>
          </cell>
          <cell r="AK402">
            <v>3</v>
          </cell>
          <cell r="AL402" t="str">
            <v>A+B+C</v>
          </cell>
          <cell r="AM402">
            <v>8</v>
          </cell>
          <cell r="AN402">
            <v>8</v>
          </cell>
          <cell r="AO402">
            <v>12</v>
          </cell>
          <cell r="AP402">
            <v>0</v>
          </cell>
          <cell r="AQ402">
            <v>0</v>
          </cell>
          <cell r="AR402">
            <v>0</v>
          </cell>
          <cell r="AS402">
            <v>0</v>
          </cell>
          <cell r="AT402">
            <v>0</v>
          </cell>
          <cell r="AU402">
            <v>0</v>
          </cell>
          <cell r="AV402">
            <v>0</v>
          </cell>
          <cell r="AW402">
            <v>28</v>
          </cell>
          <cell r="AX402">
            <v>1</v>
          </cell>
          <cell r="AY402">
            <v>1</v>
          </cell>
          <cell r="AZ402">
            <v>1</v>
          </cell>
          <cell r="BA402" t="str">
            <v>オーナー</v>
          </cell>
          <cell r="BB402" t="str">
            <v>オーナー</v>
          </cell>
          <cell r="BC402" t="str">
            <v>大阪ガス</v>
          </cell>
          <cell r="BD402" t="str">
            <v>あり</v>
          </cell>
          <cell r="BE402" t="str">
            <v>なし</v>
          </cell>
          <cell r="BF402" t="str">
            <v>既存</v>
          </cell>
          <cell r="BG402">
            <v>0</v>
          </cell>
          <cell r="BH402" t="str">
            <v>㈱アーバントラスト</v>
          </cell>
          <cell r="BI402">
            <v>0</v>
          </cell>
          <cell r="BJ402" t="str">
            <v>06-6941-9155</v>
          </cell>
          <cell r="BK402" t="str">
            <v>(有)心斎橋セント</v>
          </cell>
          <cell r="BL402" t="str">
            <v>代表取締役</v>
          </cell>
          <cell r="BM402" t="str">
            <v>庄司　崇</v>
          </cell>
          <cell r="BN402" t="str">
            <v>542-0081</v>
          </cell>
          <cell r="BO402" t="str">
            <v>大阪府大阪市南船場3-12-3</v>
          </cell>
          <cell r="BP402">
            <v>0</v>
          </cell>
          <cell r="BQ402">
            <v>0</v>
          </cell>
          <cell r="BR402" t="str">
            <v>㈱アイディコミュニティー</v>
          </cell>
          <cell r="BS402">
            <v>0</v>
          </cell>
          <cell r="BT402" t="str">
            <v>06-6190-5011</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row>
        <row r="403">
          <cell r="A403">
            <v>418</v>
          </cell>
          <cell r="B403" t="str">
            <v>確定</v>
          </cell>
          <cell r="C403" t="str">
            <v>新規</v>
          </cell>
          <cell r="D403" t="str">
            <v>和民</v>
          </cell>
          <cell r="E403" t="str">
            <v>三条河原町</v>
          </cell>
          <cell r="F403" t="str">
            <v>確定</v>
          </cell>
          <cell r="G403" t="str">
            <v>藤井</v>
          </cell>
          <cell r="H403">
            <v>37965</v>
          </cell>
          <cell r="I403" t="str">
            <v>確定</v>
          </cell>
          <cell r="J403">
            <v>37959</v>
          </cell>
          <cell r="K403">
            <v>0.625</v>
          </cell>
          <cell r="L403">
            <v>0</v>
          </cell>
          <cell r="M403">
            <v>0</v>
          </cell>
          <cell r="N403" t="str">
            <v>604-8036</v>
          </cell>
          <cell r="O403" t="str">
            <v>京都府京都市中京区三条通寺町東入石橋町28</v>
          </cell>
          <cell r="P403" t="str">
            <v>確定</v>
          </cell>
          <cell r="Q403" t="str">
            <v>マルトー16ビル  1・2・3階</v>
          </cell>
          <cell r="R403" t="str">
            <v>確定</v>
          </cell>
          <cell r="S403" t="str">
            <v>京阪本線</v>
          </cell>
          <cell r="T403" t="str">
            <v>三条</v>
          </cell>
          <cell r="U403">
            <v>4</v>
          </cell>
          <cell r="V403">
            <v>125.51</v>
          </cell>
          <cell r="W403" t="str">
            <v>確定</v>
          </cell>
          <cell r="X403">
            <v>3</v>
          </cell>
          <cell r="Y403" t="str">
            <v>年中無休</v>
          </cell>
          <cell r="Z403" t="str">
            <v>17:00～翌日3:00　金土曜及び祝祭日の前日は5:00迄</v>
          </cell>
          <cell r="AA403" t="str">
            <v>075-257-1781</v>
          </cell>
          <cell r="AB403" t="str">
            <v>075-257-1782</v>
          </cell>
          <cell r="AC403" t="str">
            <v>なし</v>
          </cell>
          <cell r="AD403">
            <v>15000</v>
          </cell>
          <cell r="AE403">
            <v>0</v>
          </cell>
          <cell r="AF403">
            <v>98</v>
          </cell>
          <cell r="AG403">
            <v>149</v>
          </cell>
          <cell r="AH403" t="str">
            <v>確定</v>
          </cell>
          <cell r="AI403">
            <v>0</v>
          </cell>
          <cell r="AJ403" t="str">
            <v>中止</v>
          </cell>
          <cell r="AK403">
            <v>2</v>
          </cell>
          <cell r="AL403" t="str">
            <v xml:space="preserve"> </v>
          </cell>
          <cell r="AM403">
            <v>21</v>
          </cell>
          <cell r="AN403">
            <v>26</v>
          </cell>
          <cell r="AO403" t="str">
            <v>　</v>
          </cell>
          <cell r="AP403">
            <v>0</v>
          </cell>
          <cell r="AQ403">
            <v>0</v>
          </cell>
          <cell r="AR403">
            <v>0</v>
          </cell>
          <cell r="AS403">
            <v>0</v>
          </cell>
          <cell r="AT403">
            <v>0</v>
          </cell>
          <cell r="AU403">
            <v>0</v>
          </cell>
          <cell r="AV403">
            <v>0</v>
          </cell>
          <cell r="AW403">
            <v>26</v>
          </cell>
          <cell r="AX403">
            <v>3</v>
          </cell>
          <cell r="AY403">
            <v>1</v>
          </cell>
          <cell r="AZ403">
            <v>1</v>
          </cell>
          <cell r="BA403" t="str">
            <v>オーナー</v>
          </cell>
          <cell r="BB403" t="str">
            <v>オーナー</v>
          </cell>
          <cell r="BC403" t="str">
            <v>大阪ガス</v>
          </cell>
          <cell r="BD403" t="str">
            <v>なし</v>
          </cell>
          <cell r="BE403" t="str">
            <v>なし</v>
          </cell>
          <cell r="BF403" t="str">
            <v>既存</v>
          </cell>
          <cell r="BG403">
            <v>0</v>
          </cell>
          <cell r="BH403" t="str">
            <v>オーナー</v>
          </cell>
          <cell r="BI403">
            <v>0</v>
          </cell>
          <cell r="BJ403" t="str">
            <v>075-353-0431</v>
          </cell>
          <cell r="BK403" t="str">
            <v>㈱マルトー</v>
          </cell>
          <cell r="BL403" t="str">
            <v>代表取締役</v>
          </cell>
          <cell r="BM403" t="str">
            <v>西村　吉正</v>
          </cell>
          <cell r="BN403" t="str">
            <v>600-8420</v>
          </cell>
          <cell r="BO403" t="str">
            <v>京都府京都市下京区烏丸通五条上る高砂町381-1</v>
          </cell>
          <cell r="BP403" t="str">
            <v>075-353-0431</v>
          </cell>
          <cell r="BQ403" t="str">
            <v>075-353-0439</v>
          </cell>
          <cell r="BR403" t="str">
            <v>(有)清水エステート</v>
          </cell>
          <cell r="BS403" t="str">
            <v>内村</v>
          </cell>
          <cell r="BT403" t="str">
            <v>075-592-3333</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row>
        <row r="404">
          <cell r="A404">
            <v>419</v>
          </cell>
          <cell r="B404" t="str">
            <v>確定</v>
          </cell>
          <cell r="C404" t="str">
            <v>変更</v>
          </cell>
          <cell r="D404" t="str">
            <v>わたみん家</v>
          </cell>
          <cell r="E404" t="str">
            <v>神田北口</v>
          </cell>
          <cell r="F404" t="str">
            <v>確定</v>
          </cell>
          <cell r="G404">
            <v>0</v>
          </cell>
          <cell r="H404">
            <v>37924</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t="str">
            <v>年中無休</v>
          </cell>
          <cell r="Z404" t="str">
            <v>17:00～翌日１:00　金曜及び祝祭日の前日は2:00迄  土日曜及び祝祭日は0:00迄</v>
          </cell>
        </row>
        <row r="405">
          <cell r="A405">
            <v>420</v>
          </cell>
          <cell r="B405" t="str">
            <v>確定</v>
          </cell>
          <cell r="C405" t="str">
            <v>変更</v>
          </cell>
          <cell r="D405" t="str">
            <v>わたみん家</v>
          </cell>
          <cell r="E405" t="str">
            <v>浅草駅前</v>
          </cell>
          <cell r="F405" t="str">
            <v>確定</v>
          </cell>
          <cell r="G405">
            <v>0</v>
          </cell>
          <cell r="H405">
            <v>37925</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t="str">
            <v>年中無休</v>
          </cell>
          <cell r="Z405" t="str">
            <v>17:00～翌日2:00　金曜は3:00迄  土曜及び祝祭日の前日16:00～3:00 日曜及び祝祭日16:00～1:00</v>
          </cell>
        </row>
        <row r="406">
          <cell r="A406">
            <v>421</v>
          </cell>
          <cell r="B406" t="str">
            <v>確定</v>
          </cell>
          <cell r="C406" t="str">
            <v>変更</v>
          </cell>
          <cell r="D406" t="str">
            <v>わたみん家</v>
          </cell>
          <cell r="E406" t="str">
            <v>松戸西口</v>
          </cell>
          <cell r="F406" t="str">
            <v>確定</v>
          </cell>
          <cell r="G406">
            <v>0</v>
          </cell>
          <cell r="H406">
            <v>37931</v>
          </cell>
          <cell r="I406" t="str">
            <v>確定</v>
          </cell>
        </row>
        <row r="407">
          <cell r="A407">
            <v>422</v>
          </cell>
          <cell r="B407" t="str">
            <v>確定</v>
          </cell>
          <cell r="C407" t="str">
            <v>変更</v>
          </cell>
          <cell r="D407" t="str">
            <v>わたみん家</v>
          </cell>
          <cell r="E407" t="str">
            <v>中野南口</v>
          </cell>
          <cell r="F407" t="str">
            <v>確定</v>
          </cell>
          <cell r="G407">
            <v>0</v>
          </cell>
          <cell r="H407">
            <v>37938</v>
          </cell>
          <cell r="I407" t="str">
            <v>確定</v>
          </cell>
        </row>
        <row r="408">
          <cell r="A408">
            <v>423</v>
          </cell>
          <cell r="B408" t="str">
            <v>確定</v>
          </cell>
          <cell r="C408" t="str">
            <v>変更</v>
          </cell>
          <cell r="D408" t="str">
            <v>わたみん家</v>
          </cell>
          <cell r="E408" t="str">
            <v>高円寺北口</v>
          </cell>
          <cell r="F408" t="str">
            <v>確定</v>
          </cell>
          <cell r="G408">
            <v>0</v>
          </cell>
          <cell r="H408">
            <v>37945</v>
          </cell>
          <cell r="I408" t="str">
            <v>確定</v>
          </cell>
        </row>
        <row r="409">
          <cell r="A409">
            <v>424</v>
          </cell>
          <cell r="B409" t="str">
            <v>確定</v>
          </cell>
          <cell r="C409" t="str">
            <v>変更</v>
          </cell>
          <cell r="D409" t="str">
            <v>わたみん家</v>
          </cell>
          <cell r="E409" t="str">
            <v>荻窪西口</v>
          </cell>
          <cell r="F409" t="str">
            <v>確定</v>
          </cell>
          <cell r="G409">
            <v>0</v>
          </cell>
          <cell r="H409">
            <v>37952</v>
          </cell>
          <cell r="I409" t="str">
            <v>確定</v>
          </cell>
        </row>
        <row r="410">
          <cell r="A410">
            <v>425</v>
          </cell>
          <cell r="B410" t="str">
            <v>確定</v>
          </cell>
          <cell r="C410" t="str">
            <v>変更</v>
          </cell>
          <cell r="D410" t="str">
            <v>わたみん家</v>
          </cell>
          <cell r="E410" t="str">
            <v>大森山王口</v>
          </cell>
          <cell r="F410" t="str">
            <v>確定</v>
          </cell>
          <cell r="G410">
            <v>0</v>
          </cell>
          <cell r="H410">
            <v>37630</v>
          </cell>
          <cell r="I410" t="str">
            <v>確定</v>
          </cell>
          <cell r="J410">
            <v>37628</v>
          </cell>
        </row>
        <row r="411">
          <cell r="A411">
            <v>426</v>
          </cell>
          <cell r="B411" t="str">
            <v>確定</v>
          </cell>
          <cell r="C411" t="str">
            <v>変更</v>
          </cell>
          <cell r="D411" t="str">
            <v>わたみん家</v>
          </cell>
          <cell r="E411" t="str">
            <v>千葉中央公園前</v>
          </cell>
          <cell r="F411" t="str">
            <v>確定</v>
          </cell>
          <cell r="G411">
            <v>0</v>
          </cell>
          <cell r="H411">
            <v>37637</v>
          </cell>
          <cell r="I411" t="str">
            <v>確定</v>
          </cell>
          <cell r="J411">
            <v>37635</v>
          </cell>
        </row>
        <row r="412">
          <cell r="A412">
            <v>427</v>
          </cell>
          <cell r="B412" t="str">
            <v>確定</v>
          </cell>
          <cell r="C412" t="str">
            <v>変更</v>
          </cell>
          <cell r="D412" t="str">
            <v>わたみん家</v>
          </cell>
          <cell r="E412" t="str">
            <v>蒲田西口</v>
          </cell>
          <cell r="F412" t="str">
            <v>確定</v>
          </cell>
          <cell r="G412">
            <v>0</v>
          </cell>
          <cell r="H412">
            <v>37644</v>
          </cell>
          <cell r="I412" t="str">
            <v>確定</v>
          </cell>
          <cell r="J412">
            <v>37642</v>
          </cell>
        </row>
        <row r="413">
          <cell r="A413">
            <v>428</v>
          </cell>
          <cell r="B413" t="str">
            <v>確定</v>
          </cell>
          <cell r="C413" t="str">
            <v>変更</v>
          </cell>
          <cell r="D413" t="str">
            <v>わたみん家</v>
          </cell>
          <cell r="E413" t="str">
            <v>京急川崎</v>
          </cell>
          <cell r="F413" t="str">
            <v>確定</v>
          </cell>
          <cell r="G413">
            <v>0</v>
          </cell>
          <cell r="H413">
            <v>37651</v>
          </cell>
          <cell r="I413" t="str">
            <v>確定</v>
          </cell>
          <cell r="J413">
            <v>37649</v>
          </cell>
        </row>
        <row r="414">
          <cell r="A414">
            <v>429</v>
          </cell>
          <cell r="B414" t="str">
            <v>確定</v>
          </cell>
          <cell r="C414" t="str">
            <v>変更</v>
          </cell>
          <cell r="D414" t="str">
            <v>わたみん家</v>
          </cell>
          <cell r="E414" t="str">
            <v>大船東口１Ｆ</v>
          </cell>
          <cell r="F414" t="str">
            <v>確定</v>
          </cell>
          <cell r="G414">
            <v>0</v>
          </cell>
          <cell r="H414">
            <v>37658</v>
          </cell>
          <cell r="I414" t="str">
            <v>確定</v>
          </cell>
          <cell r="J414">
            <v>37656</v>
          </cell>
        </row>
        <row r="415">
          <cell r="A415">
            <v>431</v>
          </cell>
          <cell r="B415" t="str">
            <v>確定</v>
          </cell>
          <cell r="C415" t="str">
            <v>変更</v>
          </cell>
          <cell r="D415" t="str">
            <v>和み亭</v>
          </cell>
          <cell r="E415" t="str">
            <v>茗荷谷</v>
          </cell>
          <cell r="F415" t="str">
            <v>確定</v>
          </cell>
          <cell r="G415">
            <v>0</v>
          </cell>
          <cell r="H415">
            <v>37942</v>
          </cell>
          <cell r="I415" t="str">
            <v>確定</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t="str">
            <v>年中無休</v>
          </cell>
          <cell r="Z415" t="str">
            <v>11:30～翌日2:00　</v>
          </cell>
        </row>
        <row r="416">
          <cell r="A416">
            <v>432</v>
          </cell>
          <cell r="B416" t="str">
            <v>確定</v>
          </cell>
          <cell r="C416" t="str">
            <v>変更</v>
          </cell>
          <cell r="D416" t="str">
            <v>和み亭</v>
          </cell>
          <cell r="E416" t="str">
            <v>蓮根駅前</v>
          </cell>
          <cell r="F416" t="str">
            <v>確定</v>
          </cell>
          <cell r="G416">
            <v>0</v>
          </cell>
          <cell r="H416">
            <v>37954</v>
          </cell>
          <cell r="I416" t="str">
            <v>確定</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t="str">
            <v>年中無休</v>
          </cell>
          <cell r="Z416" t="str">
            <v>11:30～翌日2:00　(小上がり席は0:00迄）</v>
          </cell>
        </row>
        <row r="417">
          <cell r="A417">
            <v>433</v>
          </cell>
          <cell r="B417" t="str">
            <v>確定</v>
          </cell>
          <cell r="C417" t="str">
            <v>新規</v>
          </cell>
          <cell r="D417" t="str">
            <v>和み亭</v>
          </cell>
          <cell r="E417" t="str">
            <v>蕨塚越</v>
          </cell>
          <cell r="F417" t="str">
            <v>確定</v>
          </cell>
          <cell r="G417" t="str">
            <v>児玉</v>
          </cell>
          <cell r="H417">
            <v>37959</v>
          </cell>
          <cell r="I417" t="str">
            <v>確定</v>
          </cell>
          <cell r="J417">
            <v>37951</v>
          </cell>
          <cell r="K417">
            <v>0.625</v>
          </cell>
          <cell r="L417">
            <v>0</v>
          </cell>
          <cell r="M417">
            <v>0</v>
          </cell>
          <cell r="N417" t="str">
            <v>335-0002</v>
          </cell>
          <cell r="O417" t="str">
            <v>埼玉県蕨市塚越５－６－３５</v>
          </cell>
          <cell r="P417" t="str">
            <v>確定</v>
          </cell>
          <cell r="Q417" t="str">
            <v>マックスバリュー蕨店　1階</v>
          </cell>
          <cell r="R417" t="str">
            <v>確定</v>
          </cell>
          <cell r="S417" t="str">
            <v>ＪＲ京浜東北線</v>
          </cell>
          <cell r="T417" t="str">
            <v>西川口</v>
          </cell>
          <cell r="U417">
            <v>7</v>
          </cell>
          <cell r="V417">
            <v>73.09</v>
          </cell>
          <cell r="W417" t="str">
            <v>確定</v>
          </cell>
          <cell r="X417">
            <v>1</v>
          </cell>
          <cell r="Y417" t="str">
            <v>年中無休</v>
          </cell>
          <cell r="Z417" t="str">
            <v>11:30～翌日2:00</v>
          </cell>
          <cell r="AA417" t="str">
            <v>048-447-8456</v>
          </cell>
          <cell r="AB417" t="str">
            <v>048-447-8457</v>
          </cell>
          <cell r="AC417" t="str">
            <v>なし</v>
          </cell>
          <cell r="AD417">
            <v>10000</v>
          </cell>
          <cell r="AE417">
            <v>0</v>
          </cell>
          <cell r="AF417">
            <v>70.36</v>
          </cell>
          <cell r="AG417">
            <v>122</v>
          </cell>
          <cell r="AH417" t="str">
            <v>確定</v>
          </cell>
          <cell r="AI417">
            <v>330</v>
          </cell>
          <cell r="AJ417" t="str">
            <v>中止</v>
          </cell>
          <cell r="AK417">
            <v>2</v>
          </cell>
          <cell r="AL417" t="str">
            <v>A+B</v>
          </cell>
          <cell r="AM417">
            <v>12</v>
          </cell>
          <cell r="AN417">
            <v>14</v>
          </cell>
          <cell r="AO417">
            <v>0</v>
          </cell>
          <cell r="AP417">
            <v>0</v>
          </cell>
          <cell r="AQ417">
            <v>0</v>
          </cell>
          <cell r="AR417">
            <v>0</v>
          </cell>
          <cell r="AS417">
            <v>0</v>
          </cell>
          <cell r="AT417">
            <v>0</v>
          </cell>
          <cell r="AU417">
            <v>0</v>
          </cell>
          <cell r="AV417">
            <v>0</v>
          </cell>
          <cell r="AW417">
            <v>26</v>
          </cell>
          <cell r="AX417">
            <v>1</v>
          </cell>
          <cell r="AY417">
            <v>1</v>
          </cell>
          <cell r="AZ417">
            <v>1</v>
          </cell>
          <cell r="BA417">
            <v>0</v>
          </cell>
          <cell r="BB417" t="str">
            <v>水道局</v>
          </cell>
          <cell r="BC417" t="str">
            <v>帝石ﾌﾟﾛﾊﾟﾝｶﾞｽ㈱</v>
          </cell>
          <cell r="BD417" t="str">
            <v>なし</v>
          </cell>
          <cell r="BE417" t="str">
            <v>なし</v>
          </cell>
          <cell r="BF417" t="str">
            <v>新築</v>
          </cell>
          <cell r="BG417">
            <v>0</v>
          </cell>
          <cell r="BH417">
            <v>0</v>
          </cell>
          <cell r="BI417">
            <v>0</v>
          </cell>
          <cell r="BJ417">
            <v>0</v>
          </cell>
        </row>
        <row r="418">
          <cell r="A418">
            <v>434</v>
          </cell>
          <cell r="B418" t="str">
            <v>確定</v>
          </cell>
          <cell r="C418" t="str">
            <v>新規</v>
          </cell>
          <cell r="D418" t="str">
            <v>和民</v>
          </cell>
          <cell r="E418" t="str">
            <v>三宮ﾌﾗﾜｰﾛｰﾄﾞ</v>
          </cell>
          <cell r="F418" t="str">
            <v>確定</v>
          </cell>
          <cell r="G418" t="str">
            <v>清水</v>
          </cell>
          <cell r="H418">
            <v>38078</v>
          </cell>
          <cell r="I418" t="str">
            <v>確定</v>
          </cell>
          <cell r="J418">
            <v>38072</v>
          </cell>
          <cell r="K418">
            <v>0.66666666666666663</v>
          </cell>
          <cell r="L418">
            <v>0</v>
          </cell>
          <cell r="M418">
            <v>0</v>
          </cell>
          <cell r="N418" t="str">
            <v>651-0086</v>
          </cell>
          <cell r="O418" t="str">
            <v>兵庫県神戸市中央区磯上通８－１－１９</v>
          </cell>
          <cell r="P418" t="str">
            <v>確定</v>
          </cell>
          <cell r="Q418" t="str">
            <v>カーサグランデ神戸ビル　７階</v>
          </cell>
          <cell r="R418" t="str">
            <v>確定</v>
          </cell>
          <cell r="S418" t="str">
            <v>JR線</v>
          </cell>
          <cell r="T418" t="str">
            <v>三宮</v>
          </cell>
          <cell r="U418">
            <v>3</v>
          </cell>
          <cell r="V418">
            <v>67.760000000000005</v>
          </cell>
          <cell r="W418" t="str">
            <v>確定</v>
          </cell>
          <cell r="X418">
            <v>1</v>
          </cell>
          <cell r="Y418" t="str">
            <v>年中無休</v>
          </cell>
          <cell r="Z418" t="str">
            <v>16:00～翌日2:00　</v>
          </cell>
          <cell r="AA418" t="str">
            <v>078-200-3001</v>
          </cell>
          <cell r="AB418" t="str">
            <v>078-200-3002</v>
          </cell>
          <cell r="AC418" t="str">
            <v>なし</v>
          </cell>
          <cell r="AD418">
            <v>11000</v>
          </cell>
          <cell r="AE418">
            <v>0</v>
          </cell>
          <cell r="AF418">
            <v>67.78</v>
          </cell>
          <cell r="AG418">
            <v>125</v>
          </cell>
          <cell r="AH418" t="str">
            <v>確定</v>
          </cell>
          <cell r="AI418">
            <v>0</v>
          </cell>
          <cell r="AJ418" t="str">
            <v>中止</v>
          </cell>
          <cell r="AK418">
            <v>2</v>
          </cell>
          <cell r="AL418" t="str">
            <v>A+B</v>
          </cell>
          <cell r="AM418">
            <v>20</v>
          </cell>
          <cell r="AN418">
            <v>20</v>
          </cell>
          <cell r="AO418">
            <v>0</v>
          </cell>
          <cell r="AP418">
            <v>0</v>
          </cell>
          <cell r="AQ418">
            <v>0</v>
          </cell>
          <cell r="AR418">
            <v>0</v>
          </cell>
          <cell r="AS418">
            <v>0</v>
          </cell>
          <cell r="AT418">
            <v>0</v>
          </cell>
          <cell r="AU418">
            <v>0</v>
          </cell>
          <cell r="AV418">
            <v>0</v>
          </cell>
          <cell r="AW418">
            <v>40</v>
          </cell>
          <cell r="AX418">
            <v>1</v>
          </cell>
          <cell r="AY418">
            <v>1</v>
          </cell>
          <cell r="AZ418">
            <v>1</v>
          </cell>
          <cell r="BA418" t="str">
            <v>オーナー</v>
          </cell>
          <cell r="BB418" t="str">
            <v>オーナー</v>
          </cell>
          <cell r="BC418" t="str">
            <v>大阪ガス</v>
          </cell>
          <cell r="BD418" t="str">
            <v>なし</v>
          </cell>
          <cell r="BE418" t="str">
            <v>なし</v>
          </cell>
          <cell r="BF418" t="str">
            <v>既存</v>
          </cell>
          <cell r="BG418">
            <v>0</v>
          </cell>
          <cell r="BH418">
            <v>0</v>
          </cell>
          <cell r="BI418">
            <v>0</v>
          </cell>
          <cell r="BJ418">
            <v>0</v>
          </cell>
          <cell r="BK418" t="str">
            <v>株式会社　神戸家具</v>
          </cell>
          <cell r="BL418" t="str">
            <v>代表取締役</v>
          </cell>
          <cell r="BM418" t="str">
            <v>高野　修一</v>
          </cell>
          <cell r="BN418" t="str">
            <v>651-2148</v>
          </cell>
          <cell r="BO418" t="str">
            <v>兵庫県神戸市西区長畑町１５７</v>
          </cell>
          <cell r="BP418" t="str">
            <v>078-927-7430</v>
          </cell>
          <cell r="BQ418" t="str">
            <v>078-927-7473</v>
          </cell>
          <cell r="BR418" t="str">
            <v>株式会社エルアイシー</v>
          </cell>
          <cell r="BS418" t="str">
            <v>青木</v>
          </cell>
          <cell r="BT418" t="str">
            <v>078-302-4009</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row>
        <row r="419">
          <cell r="A419">
            <v>435</v>
          </cell>
          <cell r="B419" t="str">
            <v>確定</v>
          </cell>
          <cell r="C419" t="str">
            <v>新規</v>
          </cell>
          <cell r="D419" t="str">
            <v>和民</v>
          </cell>
          <cell r="E419" t="str">
            <v>静岡駅前南口</v>
          </cell>
          <cell r="F419" t="str">
            <v>確定</v>
          </cell>
          <cell r="G419" t="str">
            <v>日比</v>
          </cell>
          <cell r="H419">
            <v>38078</v>
          </cell>
          <cell r="I419" t="str">
            <v>確定</v>
          </cell>
          <cell r="J419">
            <v>38066</v>
          </cell>
          <cell r="K419">
            <v>0.625</v>
          </cell>
          <cell r="L419">
            <v>0</v>
          </cell>
          <cell r="M419">
            <v>0</v>
          </cell>
          <cell r="N419" t="str">
            <v>422-8067</v>
          </cell>
          <cell r="O419" t="str">
            <v>静岡県静岡市南町１４－２５</v>
          </cell>
          <cell r="P419" t="str">
            <v>確定</v>
          </cell>
          <cell r="Q419" t="str">
            <v>エスパティオ　１階</v>
          </cell>
          <cell r="R419" t="str">
            <v>確定</v>
          </cell>
          <cell r="S419" t="str">
            <v>JR東海道線</v>
          </cell>
          <cell r="T419" t="str">
            <v>静岡</v>
          </cell>
          <cell r="U419">
            <v>1</v>
          </cell>
          <cell r="V419">
            <v>75.81</v>
          </cell>
          <cell r="W419" t="str">
            <v>確定</v>
          </cell>
          <cell r="X419">
            <v>1</v>
          </cell>
          <cell r="Y419" t="str">
            <v>年中無休</v>
          </cell>
          <cell r="Z419" t="str">
            <v>17:00～翌日3:00　金土曜及び祝祭日の前日は5:00迄</v>
          </cell>
          <cell r="AA419" t="str">
            <v>054-202-5330</v>
          </cell>
          <cell r="AB419" t="str">
            <v>054-202-5331</v>
          </cell>
          <cell r="AC419" t="str">
            <v>なし</v>
          </cell>
          <cell r="AD419">
            <v>12800</v>
          </cell>
          <cell r="AE419">
            <v>0</v>
          </cell>
          <cell r="AF419">
            <v>75.81</v>
          </cell>
          <cell r="AG419">
            <v>137</v>
          </cell>
          <cell r="AH419" t="str">
            <v>確定</v>
          </cell>
          <cell r="AI419">
            <v>112</v>
          </cell>
          <cell r="AJ419" t="str">
            <v>中止</v>
          </cell>
          <cell r="AK419">
            <v>5</v>
          </cell>
          <cell r="AL419" t="str">
            <v>A+B</v>
          </cell>
          <cell r="AM419">
            <v>20</v>
          </cell>
          <cell r="AN419">
            <v>16</v>
          </cell>
          <cell r="AO419">
            <v>6</v>
          </cell>
          <cell r="AP419">
            <v>6</v>
          </cell>
          <cell r="AQ419">
            <v>10</v>
          </cell>
          <cell r="AR419">
            <v>0</v>
          </cell>
          <cell r="AS419">
            <v>0</v>
          </cell>
          <cell r="AT419">
            <v>0</v>
          </cell>
          <cell r="AU419">
            <v>0</v>
          </cell>
          <cell r="AV419">
            <v>0</v>
          </cell>
          <cell r="AW419">
            <v>36</v>
          </cell>
          <cell r="AX419">
            <v>1</v>
          </cell>
          <cell r="AY419">
            <v>1</v>
          </cell>
          <cell r="AZ419">
            <v>1</v>
          </cell>
          <cell r="BA419" t="str">
            <v>オーナー</v>
          </cell>
          <cell r="BB419" t="str">
            <v>オーナー</v>
          </cell>
          <cell r="BC419" t="str">
            <v>オーナー</v>
          </cell>
          <cell r="BD419" t="str">
            <v>あり</v>
          </cell>
          <cell r="BE419" t="str">
            <v>なし</v>
          </cell>
          <cell r="BF419" t="str">
            <v>既存</v>
          </cell>
          <cell r="BG419">
            <v>0</v>
          </cell>
          <cell r="BH419">
            <v>0</v>
          </cell>
          <cell r="BI419">
            <v>0</v>
          </cell>
          <cell r="BJ419">
            <v>0</v>
          </cell>
          <cell r="BK419" t="str">
            <v>静岡駅南口都市開発㈱</v>
          </cell>
          <cell r="BL419" t="str">
            <v>代表取締役社長</v>
          </cell>
          <cell r="BM419" t="str">
            <v>木内　貴史</v>
          </cell>
          <cell r="BN419" t="str">
            <v>422-8067</v>
          </cell>
          <cell r="BO419" t="str">
            <v>静岡県静岡市南町１４－２５</v>
          </cell>
          <cell r="BP419">
            <v>0</v>
          </cell>
          <cell r="BQ419">
            <v>0</v>
          </cell>
          <cell r="BR419" t="str">
            <v>㈱第一不動産</v>
          </cell>
          <cell r="BS419">
            <v>0</v>
          </cell>
          <cell r="BT419" t="str">
            <v xml:space="preserve"> </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row>
        <row r="420">
          <cell r="A420">
            <v>438</v>
          </cell>
          <cell r="B420" t="str">
            <v>確定</v>
          </cell>
          <cell r="C420" t="str">
            <v>新規</v>
          </cell>
          <cell r="D420" t="str">
            <v>和民</v>
          </cell>
          <cell r="E420" t="str">
            <v>塚口南口</v>
          </cell>
          <cell r="F420" t="str">
            <v>確定</v>
          </cell>
          <cell r="G420" t="str">
            <v>藤井</v>
          </cell>
          <cell r="H420">
            <v>38082</v>
          </cell>
          <cell r="I420" t="str">
            <v>確定</v>
          </cell>
          <cell r="J420">
            <v>38073</v>
          </cell>
          <cell r="K420">
            <v>0.625</v>
          </cell>
          <cell r="L420">
            <v>0</v>
          </cell>
          <cell r="M420">
            <v>0</v>
          </cell>
          <cell r="N420" t="str">
            <v>661-0012</v>
          </cell>
          <cell r="O420" t="str">
            <v>兵庫県尼崎市南塚口町２－１７－９</v>
          </cell>
          <cell r="P420" t="str">
            <v>確定</v>
          </cell>
          <cell r="Q420" t="str">
            <v>旭ビル　１階</v>
          </cell>
          <cell r="R420" t="str">
            <v>確定</v>
          </cell>
          <cell r="S420" t="str">
            <v>阪急神戸線</v>
          </cell>
          <cell r="T420" t="str">
            <v>塚口</v>
          </cell>
          <cell r="U420">
            <v>3</v>
          </cell>
          <cell r="V420">
            <v>64</v>
          </cell>
          <cell r="W420" t="str">
            <v>確定</v>
          </cell>
          <cell r="X420">
            <v>1</v>
          </cell>
          <cell r="Y420" t="str">
            <v>年中無休</v>
          </cell>
          <cell r="Z420" t="str">
            <v>17:00～翌日3:00　金土曜及び祝祭日の前日は5:00迄</v>
          </cell>
          <cell r="AA420" t="str">
            <v>06-6424-5521</v>
          </cell>
          <cell r="AB420" t="str">
            <v>06-6424-5534</v>
          </cell>
          <cell r="AC420" t="str">
            <v>なし</v>
          </cell>
          <cell r="AD420">
            <v>11200</v>
          </cell>
          <cell r="AE420">
            <v>0</v>
          </cell>
          <cell r="AF420">
            <v>63.05</v>
          </cell>
          <cell r="AG420">
            <v>115</v>
          </cell>
          <cell r="AH420" t="str">
            <v>確定</v>
          </cell>
          <cell r="AI420">
            <v>0</v>
          </cell>
          <cell r="AJ420" t="str">
            <v>中止</v>
          </cell>
          <cell r="AK420">
            <v>2</v>
          </cell>
          <cell r="AL420" t="str">
            <v>A+B</v>
          </cell>
          <cell r="AM420">
            <v>20</v>
          </cell>
          <cell r="AN420">
            <v>18</v>
          </cell>
          <cell r="AO420">
            <v>0</v>
          </cell>
          <cell r="AP420">
            <v>0</v>
          </cell>
          <cell r="AQ420">
            <v>0</v>
          </cell>
          <cell r="AR420">
            <v>0</v>
          </cell>
          <cell r="AS420">
            <v>0</v>
          </cell>
          <cell r="AT420">
            <v>0</v>
          </cell>
          <cell r="AU420">
            <v>0</v>
          </cell>
          <cell r="AV420">
            <v>0</v>
          </cell>
          <cell r="AW420">
            <v>38</v>
          </cell>
          <cell r="AX420">
            <v>1</v>
          </cell>
          <cell r="AY420">
            <v>1</v>
          </cell>
          <cell r="AZ420">
            <v>1</v>
          </cell>
          <cell r="BA420" t="str">
            <v>関西電力</v>
          </cell>
          <cell r="BB420" t="str">
            <v>オーナー</v>
          </cell>
          <cell r="BC420" t="str">
            <v>大阪ガス</v>
          </cell>
          <cell r="BD420" t="str">
            <v>あり</v>
          </cell>
          <cell r="BE420" t="str">
            <v>あり</v>
          </cell>
          <cell r="BF420" t="str">
            <v>既存</v>
          </cell>
          <cell r="BG420">
            <v>0</v>
          </cell>
          <cell r="BH420">
            <v>0</v>
          </cell>
          <cell r="BI420">
            <v>0</v>
          </cell>
          <cell r="BJ420">
            <v>0</v>
          </cell>
          <cell r="BK420" t="str">
            <v>株式会社　旭ホーム</v>
          </cell>
          <cell r="BL420" t="str">
            <v>代表取締役</v>
          </cell>
          <cell r="BM420" t="str">
            <v>井狩　正廣</v>
          </cell>
          <cell r="BN420" t="str">
            <v>651-0054</v>
          </cell>
          <cell r="BO420" t="str">
            <v>兵庫県神戸市中央区野崎通３－３－１４</v>
          </cell>
          <cell r="BP420" t="str">
            <v>078-222-7373</v>
          </cell>
          <cell r="BQ420" t="str">
            <v>078-222-7375</v>
          </cell>
          <cell r="BR420" t="str">
            <v>㈱アサヒ流通企画</v>
          </cell>
          <cell r="BS420" t="str">
            <v>田村</v>
          </cell>
          <cell r="BT420" t="str">
            <v>06-6438-3402</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row>
        <row r="421">
          <cell r="A421">
            <v>439</v>
          </cell>
          <cell r="B421" t="str">
            <v>確定</v>
          </cell>
          <cell r="C421" t="str">
            <v>新規</v>
          </cell>
          <cell r="D421" t="str">
            <v>和民</v>
          </cell>
          <cell r="E421" t="str">
            <v>小倉魚町平和通り</v>
          </cell>
          <cell r="F421" t="str">
            <v>確定</v>
          </cell>
          <cell r="G421" t="str">
            <v>清水</v>
          </cell>
          <cell r="H421">
            <v>38089</v>
          </cell>
          <cell r="I421" t="str">
            <v>確定</v>
          </cell>
          <cell r="J421">
            <v>38083</v>
          </cell>
          <cell r="K421">
            <v>0.625</v>
          </cell>
          <cell r="L421">
            <v>0</v>
          </cell>
          <cell r="M421">
            <v>0</v>
          </cell>
          <cell r="N421" t="str">
            <v>802-0006</v>
          </cell>
          <cell r="O421" t="str">
            <v>福岡県北九州市小倉北区魚町２－５－８</v>
          </cell>
          <cell r="P421" t="str">
            <v>確定</v>
          </cell>
          <cell r="Q421" t="str">
            <v>ラフィナーレ　３階</v>
          </cell>
          <cell r="R421" t="str">
            <v>確定</v>
          </cell>
          <cell r="S421" t="str">
            <v>JR線</v>
          </cell>
          <cell r="T421" t="str">
            <v>小倉</v>
          </cell>
          <cell r="U421">
            <v>3</v>
          </cell>
          <cell r="V421">
            <v>81.400000000000006</v>
          </cell>
          <cell r="W421" t="str">
            <v>確定</v>
          </cell>
          <cell r="X421">
            <v>1</v>
          </cell>
          <cell r="Y421" t="str">
            <v>年中無休</v>
          </cell>
          <cell r="Z421" t="str">
            <v>17:00～翌日3:00　金土曜及び祝祭日の前日は5:00迄</v>
          </cell>
          <cell r="AA421" t="str">
            <v>093-513-1766</v>
          </cell>
          <cell r="AB421" t="str">
            <v>093-513-1767</v>
          </cell>
          <cell r="AC421" t="str">
            <v>なし</v>
          </cell>
          <cell r="AD421">
            <v>10000</v>
          </cell>
          <cell r="AE421">
            <v>0</v>
          </cell>
          <cell r="AF421">
            <v>81.31</v>
          </cell>
          <cell r="AG421">
            <v>148</v>
          </cell>
          <cell r="AH421" t="str">
            <v>確定</v>
          </cell>
          <cell r="AI421">
            <v>0</v>
          </cell>
          <cell r="AJ421" t="str">
            <v>中止</v>
          </cell>
          <cell r="AK421">
            <v>3</v>
          </cell>
          <cell r="AL421" t="str">
            <v>A+B+C</v>
          </cell>
          <cell r="AM421">
            <v>20</v>
          </cell>
          <cell r="AN421">
            <v>24</v>
          </cell>
          <cell r="AO421">
            <v>22</v>
          </cell>
          <cell r="AP421">
            <v>0</v>
          </cell>
          <cell r="AQ421">
            <v>0</v>
          </cell>
          <cell r="AR421">
            <v>0</v>
          </cell>
          <cell r="AS421">
            <v>0</v>
          </cell>
          <cell r="AT421">
            <v>0</v>
          </cell>
          <cell r="AU421">
            <v>0</v>
          </cell>
          <cell r="AV421">
            <v>0</v>
          </cell>
          <cell r="AW421">
            <v>66</v>
          </cell>
          <cell r="AX421">
            <v>1</v>
          </cell>
          <cell r="AY421">
            <v>1</v>
          </cell>
          <cell r="AZ421">
            <v>1</v>
          </cell>
          <cell r="BA421" t="str">
            <v>オーナー</v>
          </cell>
          <cell r="BB421" t="str">
            <v>水道局</v>
          </cell>
          <cell r="BC421" t="str">
            <v>ｲﾜﾀﾆ九州ﾌﾟﾛﾊﾟﾝ</v>
          </cell>
          <cell r="BD421" t="str">
            <v>あり</v>
          </cell>
          <cell r="BE421" t="str">
            <v>なし</v>
          </cell>
          <cell r="BF421" t="str">
            <v>新築</v>
          </cell>
          <cell r="BG421">
            <v>0</v>
          </cell>
          <cell r="BH421">
            <v>0</v>
          </cell>
          <cell r="BI421">
            <v>0</v>
          </cell>
          <cell r="BJ421">
            <v>0</v>
          </cell>
          <cell r="BK421" t="str">
            <v>株式会社　徳増興産</v>
          </cell>
          <cell r="BL421" t="str">
            <v>代表取締役</v>
          </cell>
          <cell r="BM421" t="str">
            <v>徳増　雄三</v>
          </cell>
          <cell r="BN421" t="str">
            <v>802-0841</v>
          </cell>
          <cell r="BO421" t="str">
            <v>福岡県北九州市小倉南区北方１－１２－４５</v>
          </cell>
          <cell r="BP421" t="str">
            <v>093-921-6059</v>
          </cell>
          <cell r="BQ421" t="str">
            <v>093-923-6049</v>
          </cell>
          <cell r="BR421" t="str">
            <v>㈱ヒット</v>
          </cell>
          <cell r="BS421" t="str">
            <v>松井</v>
          </cell>
          <cell r="BT421" t="str">
            <v>093-521-1023</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row>
        <row r="422">
          <cell r="A422">
            <v>441</v>
          </cell>
          <cell r="B422" t="str">
            <v>確定</v>
          </cell>
          <cell r="C422" t="str">
            <v>新規</v>
          </cell>
          <cell r="D422" t="str">
            <v>ゴハン</v>
          </cell>
          <cell r="E422" t="str">
            <v>新宿ﾆｭｰｻﾝﾊﾟｰｸ</v>
          </cell>
          <cell r="F422" t="str">
            <v>確定</v>
          </cell>
          <cell r="G422" t="str">
            <v>田中</v>
          </cell>
          <cell r="H422">
            <v>38131</v>
          </cell>
          <cell r="I422" t="str">
            <v>確定</v>
          </cell>
          <cell r="J422">
            <v>38121</v>
          </cell>
          <cell r="K422">
            <v>0.625</v>
          </cell>
          <cell r="L422">
            <v>0</v>
          </cell>
          <cell r="M422">
            <v>0</v>
          </cell>
          <cell r="N422" t="str">
            <v>160-0022</v>
          </cell>
          <cell r="O422" t="str">
            <v>東京都新宿区新宿3-20-5</v>
          </cell>
          <cell r="P422" t="str">
            <v>確定</v>
          </cell>
          <cell r="Q422" t="str">
            <v>ニューサンパークビル　6階</v>
          </cell>
          <cell r="R422" t="str">
            <v>確定</v>
          </cell>
          <cell r="S422" t="str">
            <v>ＪＲ山手線</v>
          </cell>
          <cell r="T422" t="str">
            <v>新宿</v>
          </cell>
          <cell r="U422">
            <v>5</v>
          </cell>
          <cell r="V422">
            <v>67.45</v>
          </cell>
          <cell r="W422" t="str">
            <v>確定</v>
          </cell>
          <cell r="X422">
            <v>1</v>
          </cell>
          <cell r="Y422" t="str">
            <v>年中無休</v>
          </cell>
          <cell r="Z422" t="str">
            <v>17:00～翌日3:00　金土曜及び祝祭日の前日は5:00迄</v>
          </cell>
          <cell r="AA422" t="str">
            <v>03-5919-4118</v>
          </cell>
          <cell r="AB422" t="str">
            <v>03-5919-4119</v>
          </cell>
          <cell r="AC422" t="str">
            <v>なし</v>
          </cell>
          <cell r="AD422">
            <v>14000</v>
          </cell>
          <cell r="AE422">
            <v>0</v>
          </cell>
          <cell r="AF422">
            <v>67.45</v>
          </cell>
          <cell r="AG422">
            <v>115</v>
          </cell>
          <cell r="AH422" t="str">
            <v>確定</v>
          </cell>
          <cell r="AI422">
            <v>0</v>
          </cell>
          <cell r="AJ422" t="str">
            <v>中止</v>
          </cell>
          <cell r="AK422">
            <v>2</v>
          </cell>
          <cell r="AL422" t="str">
            <v>なし</v>
          </cell>
          <cell r="AM422">
            <v>10</v>
          </cell>
          <cell r="AN422">
            <v>30</v>
          </cell>
          <cell r="AO422">
            <v>0</v>
          </cell>
          <cell r="AP422">
            <v>0</v>
          </cell>
          <cell r="AQ422">
            <v>0</v>
          </cell>
          <cell r="AR422">
            <v>0</v>
          </cell>
          <cell r="AS422">
            <v>0</v>
          </cell>
          <cell r="AT422">
            <v>0</v>
          </cell>
          <cell r="AU422">
            <v>0</v>
          </cell>
          <cell r="AV422">
            <v>0</v>
          </cell>
          <cell r="AW422">
            <v>30</v>
          </cell>
          <cell r="AX422">
            <v>1</v>
          </cell>
          <cell r="AY422">
            <v>1</v>
          </cell>
          <cell r="AZ422">
            <v>1</v>
          </cell>
          <cell r="BA422" t="str">
            <v>オーナー</v>
          </cell>
          <cell r="BB422" t="str">
            <v>オーナー</v>
          </cell>
          <cell r="BC422" t="str">
            <v>東京ガス</v>
          </cell>
          <cell r="BD422" t="str">
            <v>なし</v>
          </cell>
          <cell r="BE422" t="str">
            <v>あり</v>
          </cell>
          <cell r="BF422" t="str">
            <v>既存</v>
          </cell>
          <cell r="BG422">
            <v>0</v>
          </cell>
          <cell r="BH422">
            <v>0</v>
          </cell>
          <cell r="BI422">
            <v>0</v>
          </cell>
          <cell r="BJ422">
            <v>0</v>
          </cell>
          <cell r="BK422" t="str">
            <v>株式会社　三平</v>
          </cell>
          <cell r="BL422" t="str">
            <v>代表取締役社長</v>
          </cell>
          <cell r="BM422" t="str">
            <v>小林　莞侍</v>
          </cell>
          <cell r="BN422" t="str">
            <v>160-0022</v>
          </cell>
          <cell r="BO422" t="str">
            <v>東京都新宿区新宿3-22-12</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row>
        <row r="423">
          <cell r="A423">
            <v>442</v>
          </cell>
          <cell r="B423" t="str">
            <v>確定</v>
          </cell>
          <cell r="C423" t="str">
            <v>新規</v>
          </cell>
          <cell r="D423" t="str">
            <v>和民</v>
          </cell>
          <cell r="E423" t="str">
            <v>浜松有楽街</v>
          </cell>
          <cell r="F423" t="str">
            <v>確定</v>
          </cell>
          <cell r="G423" t="str">
            <v>日比</v>
          </cell>
          <cell r="H423">
            <v>38167</v>
          </cell>
          <cell r="I423" t="str">
            <v>確定</v>
          </cell>
          <cell r="J423">
            <v>38161</v>
          </cell>
          <cell r="K423">
            <v>0.625</v>
          </cell>
          <cell r="L423">
            <v>0</v>
          </cell>
          <cell r="M423">
            <v>0</v>
          </cell>
          <cell r="N423" t="str">
            <v>430-0933</v>
          </cell>
          <cell r="O423" t="str">
            <v>静岡県浜松市鍛冶町３１８－１４</v>
          </cell>
          <cell r="P423" t="str">
            <v>確定</v>
          </cell>
          <cell r="Q423" t="str">
            <v>ワシントン靴店ビル　１・２・３階</v>
          </cell>
          <cell r="R423" t="str">
            <v>確定</v>
          </cell>
          <cell r="S423" t="str">
            <v>JR東海道線</v>
          </cell>
          <cell r="T423" t="str">
            <v>浜松</v>
          </cell>
          <cell r="U423">
            <v>5</v>
          </cell>
          <cell r="V423">
            <v>151.85</v>
          </cell>
          <cell r="W423" t="str">
            <v>確定</v>
          </cell>
          <cell r="X423">
            <v>4</v>
          </cell>
          <cell r="Y423" t="str">
            <v>年中無休</v>
          </cell>
          <cell r="Z423" t="str">
            <v>17:00～翌日3:00　金土曜及び祝祭日の前日は5:00迄</v>
          </cell>
          <cell r="AA423" t="str">
            <v>053-413-3361</v>
          </cell>
          <cell r="AB423" t="str">
            <v>053-413-3362</v>
          </cell>
          <cell r="AC423" t="str">
            <v>なし</v>
          </cell>
          <cell r="AD423">
            <v>14200</v>
          </cell>
          <cell r="AE423">
            <v>0</v>
          </cell>
          <cell r="AF423">
            <v>95.23</v>
          </cell>
          <cell r="AG423">
            <v>184</v>
          </cell>
          <cell r="AH423" t="str">
            <v>確定</v>
          </cell>
          <cell r="AI423">
            <v>0</v>
          </cell>
          <cell r="AJ423" t="str">
            <v>中止</v>
          </cell>
          <cell r="AK423">
            <v>3</v>
          </cell>
          <cell r="AL423" t="str">
            <v>A+B+C</v>
          </cell>
          <cell r="AM423">
            <v>18</v>
          </cell>
          <cell r="AN423">
            <v>18</v>
          </cell>
          <cell r="AO423">
            <v>18</v>
          </cell>
          <cell r="AP423">
            <v>0</v>
          </cell>
          <cell r="AQ423">
            <v>0</v>
          </cell>
          <cell r="AR423">
            <v>0</v>
          </cell>
          <cell r="AS423">
            <v>0</v>
          </cell>
          <cell r="AT423">
            <v>0</v>
          </cell>
          <cell r="AU423">
            <v>0</v>
          </cell>
          <cell r="AV423">
            <v>0</v>
          </cell>
          <cell r="AW423">
            <v>54</v>
          </cell>
          <cell r="AX423">
            <v>3</v>
          </cell>
          <cell r="AY423">
            <v>1</v>
          </cell>
          <cell r="AZ423">
            <v>1</v>
          </cell>
          <cell r="BA423" t="str">
            <v>ワタミ</v>
          </cell>
          <cell r="BB423" t="str">
            <v>浜松市　　水道局</v>
          </cell>
          <cell r="BC423" t="str">
            <v>中部ガス</v>
          </cell>
          <cell r="BD423" t="str">
            <v>なし</v>
          </cell>
          <cell r="BE423" t="str">
            <v>あり</v>
          </cell>
          <cell r="BF423" t="str">
            <v>既存</v>
          </cell>
          <cell r="BG423">
            <v>0</v>
          </cell>
          <cell r="BH423">
            <v>0</v>
          </cell>
          <cell r="BI423">
            <v>0</v>
          </cell>
          <cell r="BJ423">
            <v>0</v>
          </cell>
          <cell r="BK423" t="str">
            <v>㈱ワシントン</v>
          </cell>
          <cell r="BL423" t="str">
            <v>代表取締役</v>
          </cell>
          <cell r="BM423" t="str">
            <v>千田　純一</v>
          </cell>
          <cell r="BN423" t="str">
            <v>430-0933</v>
          </cell>
          <cell r="BO423" t="str">
            <v>静岡県浜松市鍛冶町３１８－１４</v>
          </cell>
          <cell r="BP423" t="str">
            <v>053-452-1922</v>
          </cell>
          <cell r="BQ423" t="str">
            <v>053-452-9841</v>
          </cell>
          <cell r="BR423" t="str">
            <v>地研㈱</v>
          </cell>
          <cell r="BS423" t="str">
            <v>名倉</v>
          </cell>
          <cell r="BT423" t="str">
            <v>053-452-1131</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row>
        <row r="424">
          <cell r="A424">
            <v>443</v>
          </cell>
          <cell r="B424" t="str">
            <v>確定</v>
          </cell>
          <cell r="C424" t="str">
            <v>新規</v>
          </cell>
          <cell r="D424" t="str">
            <v>和民</v>
          </cell>
          <cell r="E424" t="str">
            <v>阪神尼崎北口駅前</v>
          </cell>
          <cell r="F424" t="str">
            <v>確定</v>
          </cell>
          <cell r="G424" t="str">
            <v>藤井</v>
          </cell>
          <cell r="H424">
            <v>38258</v>
          </cell>
          <cell r="I424" t="str">
            <v>確定</v>
          </cell>
          <cell r="J424">
            <v>38252</v>
          </cell>
          <cell r="K424">
            <v>0.625</v>
          </cell>
          <cell r="L424">
            <v>0</v>
          </cell>
          <cell r="M424">
            <v>0</v>
          </cell>
          <cell r="N424" t="str">
            <v>660-0883</v>
          </cell>
          <cell r="O424" t="str">
            <v>兵庫県尼崎市神田北通１－６－３</v>
          </cell>
          <cell r="P424" t="str">
            <v>確定</v>
          </cell>
          <cell r="Q424" t="str">
            <v>MKビル  ４・５階</v>
          </cell>
          <cell r="R424" t="str">
            <v>確定</v>
          </cell>
          <cell r="S424" t="str">
            <v>阪神本線</v>
          </cell>
          <cell r="T424" t="str">
            <v>尼崎</v>
          </cell>
          <cell r="U424">
            <v>1</v>
          </cell>
          <cell r="V424">
            <v>114.9</v>
          </cell>
          <cell r="W424" t="str">
            <v>確定</v>
          </cell>
          <cell r="X424">
            <v>2</v>
          </cell>
          <cell r="Y424" t="str">
            <v>年中無休</v>
          </cell>
          <cell r="Z424" t="str">
            <v>17:00～翌日3:00　金土曜及び祝祭日の前日は5:00迄</v>
          </cell>
          <cell r="AA424" t="str">
            <v>06-4869-3660</v>
          </cell>
          <cell r="AB424" t="str">
            <v>06-4869-3661</v>
          </cell>
          <cell r="AC424" t="str">
            <v>なし</v>
          </cell>
          <cell r="AD424">
            <v>13500</v>
          </cell>
          <cell r="AE424">
            <v>0</v>
          </cell>
          <cell r="AF424">
            <v>97.6</v>
          </cell>
          <cell r="AG424">
            <v>178</v>
          </cell>
          <cell r="AH424" t="str">
            <v>確定</v>
          </cell>
          <cell r="AI424">
            <v>0</v>
          </cell>
          <cell r="AJ424" t="str">
            <v>中止</v>
          </cell>
          <cell r="AK424">
            <v>6</v>
          </cell>
          <cell r="AL424" t="str">
            <v>A+B+C</v>
          </cell>
          <cell r="AM424">
            <v>18</v>
          </cell>
          <cell r="AN424">
            <v>18</v>
          </cell>
          <cell r="AO424">
            <v>18</v>
          </cell>
          <cell r="AP424">
            <v>12</v>
          </cell>
          <cell r="AQ424">
            <v>6</v>
          </cell>
          <cell r="AR424">
            <v>6</v>
          </cell>
          <cell r="AS424">
            <v>0</v>
          </cell>
          <cell r="AT424">
            <v>0</v>
          </cell>
          <cell r="AU424">
            <v>0</v>
          </cell>
          <cell r="AV424">
            <v>0</v>
          </cell>
          <cell r="AW424">
            <v>54</v>
          </cell>
          <cell r="AX424">
            <v>2</v>
          </cell>
          <cell r="AY424">
            <v>2</v>
          </cell>
          <cell r="AZ424">
            <v>1</v>
          </cell>
          <cell r="BA424" t="str">
            <v>関西電力</v>
          </cell>
          <cell r="BB424" t="str">
            <v>水道局</v>
          </cell>
          <cell r="BC424" t="str">
            <v>大阪ガス</v>
          </cell>
          <cell r="BD424" t="str">
            <v>なし</v>
          </cell>
          <cell r="BE424" t="str">
            <v>あり</v>
          </cell>
          <cell r="BF424" t="str">
            <v>新築</v>
          </cell>
          <cell r="BG424">
            <v>0</v>
          </cell>
          <cell r="BH424">
            <v>0</v>
          </cell>
          <cell r="BI424">
            <v>0</v>
          </cell>
          <cell r="BJ424">
            <v>0</v>
          </cell>
          <cell r="BK424">
            <v>0</v>
          </cell>
          <cell r="BL424">
            <v>0</v>
          </cell>
          <cell r="BM424" t="str">
            <v>向井　守澄</v>
          </cell>
          <cell r="BN424" t="str">
            <v>661-0012</v>
          </cell>
          <cell r="BO424" t="str">
            <v>兵庫県尼崎市南塚口町３－１１－５</v>
          </cell>
          <cell r="BP424" t="str">
            <v>06-6423-4778</v>
          </cell>
          <cell r="BQ424">
            <v>0</v>
          </cell>
          <cell r="BR424" t="str">
            <v>㈱アイディコミュニティー</v>
          </cell>
          <cell r="BS424" t="str">
            <v>岡原</v>
          </cell>
          <cell r="BT424" t="str">
            <v>06-6190-5011</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row>
        <row r="425">
          <cell r="A425">
            <v>444</v>
          </cell>
          <cell r="B425" t="str">
            <v>確定</v>
          </cell>
          <cell r="C425" t="str">
            <v>新規</v>
          </cell>
          <cell r="D425" t="str">
            <v>和民</v>
          </cell>
          <cell r="E425" t="str">
            <v>名駅４丁目</v>
          </cell>
          <cell r="F425" t="str">
            <v>確定</v>
          </cell>
          <cell r="G425" t="str">
            <v>藤井</v>
          </cell>
          <cell r="H425">
            <v>38082</v>
          </cell>
          <cell r="I425" t="str">
            <v>確定</v>
          </cell>
          <cell r="J425">
            <v>38072</v>
          </cell>
          <cell r="K425">
            <v>0.5</v>
          </cell>
          <cell r="L425">
            <v>0</v>
          </cell>
          <cell r="M425">
            <v>0</v>
          </cell>
          <cell r="N425" t="str">
            <v>450-0002</v>
          </cell>
          <cell r="O425" t="str">
            <v>愛知県名古屋市中村区名駅４－４－３４</v>
          </cell>
          <cell r="P425" t="str">
            <v>確定</v>
          </cell>
          <cell r="Q425" t="str">
            <v>タクトビル　６・７階</v>
          </cell>
          <cell r="R425" t="str">
            <v>確定</v>
          </cell>
          <cell r="S425" t="str">
            <v>JR東海道線</v>
          </cell>
          <cell r="T425" t="str">
            <v>名古屋</v>
          </cell>
          <cell r="U425">
            <v>2</v>
          </cell>
          <cell r="V425">
            <v>102.73</v>
          </cell>
          <cell r="W425" t="str">
            <v>確定</v>
          </cell>
          <cell r="X425">
            <v>2</v>
          </cell>
          <cell r="Y425" t="str">
            <v>年中無休</v>
          </cell>
          <cell r="Z425" t="str">
            <v>17:00～翌日3:00　金土曜及び祝祭日の前日は5:00迄</v>
          </cell>
          <cell r="AA425" t="str">
            <v>052-533-0312</v>
          </cell>
          <cell r="AB425" t="str">
            <v>052-533-0313</v>
          </cell>
          <cell r="AC425" t="str">
            <v>なし</v>
          </cell>
          <cell r="AD425">
            <v>14700</v>
          </cell>
          <cell r="AE425">
            <v>0</v>
          </cell>
          <cell r="AF425">
            <v>97</v>
          </cell>
          <cell r="AG425">
            <v>171</v>
          </cell>
          <cell r="AH425" t="str">
            <v>確定</v>
          </cell>
          <cell r="AI425">
            <v>0</v>
          </cell>
          <cell r="AJ425" t="str">
            <v>中止</v>
          </cell>
          <cell r="AK425">
            <v>3</v>
          </cell>
          <cell r="AL425" t="str">
            <v>A+B+C</v>
          </cell>
          <cell r="AM425">
            <v>22</v>
          </cell>
          <cell r="AN425">
            <v>16</v>
          </cell>
          <cell r="AO425">
            <v>21</v>
          </cell>
          <cell r="AP425">
            <v>0</v>
          </cell>
          <cell r="AQ425">
            <v>0</v>
          </cell>
          <cell r="AR425">
            <v>0</v>
          </cell>
          <cell r="AS425">
            <v>0</v>
          </cell>
          <cell r="AT425">
            <v>0</v>
          </cell>
          <cell r="AU425">
            <v>0</v>
          </cell>
          <cell r="AV425">
            <v>0</v>
          </cell>
          <cell r="AW425">
            <v>59</v>
          </cell>
          <cell r="AX425">
            <v>2</v>
          </cell>
          <cell r="AY425">
            <v>1</v>
          </cell>
          <cell r="AZ425">
            <v>1</v>
          </cell>
          <cell r="BA425" t="str">
            <v>オーナー</v>
          </cell>
          <cell r="BB425" t="str">
            <v>オーナー</v>
          </cell>
          <cell r="BC425" t="str">
            <v>東邦ガス</v>
          </cell>
          <cell r="BD425" t="str">
            <v>なし</v>
          </cell>
          <cell r="BE425" t="str">
            <v>なし</v>
          </cell>
          <cell r="BF425" t="str">
            <v>既存</v>
          </cell>
          <cell r="BG425">
            <v>0</v>
          </cell>
          <cell r="BH425">
            <v>0</v>
          </cell>
          <cell r="BI425">
            <v>0</v>
          </cell>
          <cell r="BJ425">
            <v>0</v>
          </cell>
          <cell r="BK425" t="str">
            <v>株式会社　愛基</v>
          </cell>
          <cell r="BL425" t="str">
            <v>代表取締役</v>
          </cell>
          <cell r="BM425" t="str">
            <v>鈴木　基之</v>
          </cell>
          <cell r="BN425" t="str">
            <v>461-0011</v>
          </cell>
          <cell r="BO425" t="str">
            <v>愛知県名古屋市東区白壁２－５－６</v>
          </cell>
          <cell r="BP425" t="str">
            <v>052-962-7570</v>
          </cell>
          <cell r="BQ425" t="str">
            <v>052-962-7530</v>
          </cell>
          <cell r="BR425" t="str">
            <v>㈱ワンポイント</v>
          </cell>
          <cell r="BS425" t="str">
            <v>植松</v>
          </cell>
          <cell r="BT425" t="str">
            <v>052-953-0055</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row>
        <row r="426">
          <cell r="A426">
            <v>445</v>
          </cell>
          <cell r="B426" t="str">
            <v>確定</v>
          </cell>
          <cell r="C426" t="str">
            <v>新規</v>
          </cell>
          <cell r="D426" t="str">
            <v>和民</v>
          </cell>
          <cell r="E426" t="str">
            <v>京橋ＯＢＰツイン21-1F</v>
          </cell>
          <cell r="F426" t="str">
            <v>確定</v>
          </cell>
          <cell r="G426" t="str">
            <v>藤井</v>
          </cell>
          <cell r="H426">
            <v>38086</v>
          </cell>
          <cell r="I426" t="str">
            <v>確定</v>
          </cell>
          <cell r="J426">
            <v>38073</v>
          </cell>
          <cell r="K426">
            <v>0.41666666666666669</v>
          </cell>
          <cell r="L426">
            <v>0</v>
          </cell>
          <cell r="M426">
            <v>0</v>
          </cell>
          <cell r="N426" t="str">
            <v>540-6101</v>
          </cell>
          <cell r="O426" t="str">
            <v>大阪府大阪市中央区城見２－１－６１</v>
          </cell>
          <cell r="P426" t="str">
            <v>確定</v>
          </cell>
          <cell r="Q426" t="str">
            <v>ギャラリー・ツイン２１ 　1階</v>
          </cell>
          <cell r="R426" t="str">
            <v>確定</v>
          </cell>
          <cell r="S426" t="str">
            <v>JR大阪環状線</v>
          </cell>
          <cell r="T426" t="str">
            <v>京橋</v>
          </cell>
          <cell r="U426">
            <v>5</v>
          </cell>
          <cell r="V426">
            <v>86.96</v>
          </cell>
          <cell r="W426" t="str">
            <v>確定</v>
          </cell>
          <cell r="X426">
            <v>1</v>
          </cell>
          <cell r="Y426" t="str">
            <v>年中無休</v>
          </cell>
          <cell r="Z426" t="str">
            <v>17:00～翌日1:00　</v>
          </cell>
          <cell r="AA426" t="str">
            <v>06-4794-9205</v>
          </cell>
          <cell r="AB426" t="str">
            <v>06-4794-9206</v>
          </cell>
          <cell r="AC426" t="str">
            <v>なし</v>
          </cell>
          <cell r="AD426">
            <v>13500</v>
          </cell>
          <cell r="AE426">
            <v>0</v>
          </cell>
          <cell r="AF426">
            <v>82.75</v>
          </cell>
          <cell r="AG426">
            <v>151</v>
          </cell>
          <cell r="AH426" t="str">
            <v>確定</v>
          </cell>
          <cell r="AI426">
            <v>0</v>
          </cell>
          <cell r="AJ426" t="str">
            <v>中止</v>
          </cell>
          <cell r="AK426">
            <v>4</v>
          </cell>
          <cell r="AL426" t="str">
            <v>A+B+C+D</v>
          </cell>
          <cell r="AM426">
            <v>20</v>
          </cell>
          <cell r="AN426">
            <v>16</v>
          </cell>
          <cell r="AO426">
            <v>12</v>
          </cell>
          <cell r="AP426">
            <v>14</v>
          </cell>
          <cell r="AQ426">
            <v>0</v>
          </cell>
          <cell r="AR426">
            <v>0</v>
          </cell>
          <cell r="AS426">
            <v>0</v>
          </cell>
          <cell r="AT426">
            <v>0</v>
          </cell>
          <cell r="AU426">
            <v>0</v>
          </cell>
          <cell r="AV426">
            <v>0</v>
          </cell>
          <cell r="AW426">
            <v>62</v>
          </cell>
          <cell r="AX426">
            <v>1</v>
          </cell>
          <cell r="AY426">
            <v>1</v>
          </cell>
          <cell r="AZ426">
            <v>1</v>
          </cell>
          <cell r="BA426" t="str">
            <v>オーナー</v>
          </cell>
          <cell r="BB426" t="str">
            <v>オーナー</v>
          </cell>
          <cell r="BC426" t="str">
            <v>オーナー</v>
          </cell>
          <cell r="BD426" t="str">
            <v>なし</v>
          </cell>
          <cell r="BE426" t="str">
            <v>なし</v>
          </cell>
          <cell r="BF426" t="str">
            <v>既存</v>
          </cell>
          <cell r="BG426">
            <v>0</v>
          </cell>
          <cell r="BH426">
            <v>0</v>
          </cell>
          <cell r="BI426">
            <v>0</v>
          </cell>
          <cell r="BJ426">
            <v>0</v>
          </cell>
          <cell r="BK426" t="str">
            <v>松下興産　株式会社</v>
          </cell>
          <cell r="BL426" t="str">
            <v>取締役社長</v>
          </cell>
          <cell r="BM426" t="str">
            <v>土井　亨</v>
          </cell>
          <cell r="BN426" t="str">
            <v>570-0083</v>
          </cell>
          <cell r="BO426" t="str">
            <v>大阪府守口市京阪本通り２－３－６</v>
          </cell>
          <cell r="BP426" t="str">
            <v>06-6942-2250</v>
          </cell>
          <cell r="BQ426" t="str">
            <v>06-6942-2339</v>
          </cell>
          <cell r="BR426" t="str">
            <v>㈱アイディコミュニティー</v>
          </cell>
          <cell r="BS426" t="str">
            <v>岡原</v>
          </cell>
          <cell r="BT426" t="str">
            <v>06-6190-5011</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row>
        <row r="427">
          <cell r="A427">
            <v>446</v>
          </cell>
          <cell r="B427" t="str">
            <v>確定</v>
          </cell>
          <cell r="C427" t="str">
            <v>新規</v>
          </cell>
          <cell r="D427" t="str">
            <v>和民</v>
          </cell>
          <cell r="E427" t="str">
            <v>四ツ谷麹町口</v>
          </cell>
          <cell r="F427" t="str">
            <v>確定</v>
          </cell>
          <cell r="G427" t="str">
            <v>能村</v>
          </cell>
          <cell r="H427">
            <v>38090</v>
          </cell>
          <cell r="I427" t="str">
            <v>確定</v>
          </cell>
          <cell r="J427">
            <v>38084</v>
          </cell>
          <cell r="K427">
            <v>0.625</v>
          </cell>
          <cell r="L427">
            <v>0</v>
          </cell>
          <cell r="M427">
            <v>0</v>
          </cell>
          <cell r="N427" t="str">
            <v>102-0085</v>
          </cell>
          <cell r="O427" t="str">
            <v>東京都千代田区六番町１５－２</v>
          </cell>
          <cell r="P427" t="str">
            <v>確定</v>
          </cell>
          <cell r="Q427" t="str">
            <v>鳳翔ビル　２階</v>
          </cell>
          <cell r="R427" t="str">
            <v>確定</v>
          </cell>
          <cell r="S427" t="str">
            <v>JR総武線</v>
          </cell>
          <cell r="T427" t="str">
            <v>四ツ谷</v>
          </cell>
          <cell r="U427">
            <v>1</v>
          </cell>
          <cell r="V427">
            <v>66.599999999999994</v>
          </cell>
          <cell r="W427" t="str">
            <v>確定</v>
          </cell>
          <cell r="X427">
            <v>1</v>
          </cell>
          <cell r="Y427" t="str">
            <v>年中無休</v>
          </cell>
          <cell r="Z427" t="str">
            <v>17:00～翌日3:00　金土曜及び祝祭日の前日は5:00迄</v>
          </cell>
          <cell r="AA427" t="str">
            <v>03-3262-8401</v>
          </cell>
          <cell r="AB427" t="str">
            <v>03-3262-8402</v>
          </cell>
          <cell r="AC427" t="str">
            <v>なし</v>
          </cell>
          <cell r="AD427">
            <v>10700</v>
          </cell>
          <cell r="AE427">
            <v>0</v>
          </cell>
          <cell r="AF427">
            <v>55.3</v>
          </cell>
          <cell r="AG427">
            <v>100</v>
          </cell>
          <cell r="AH427" t="str">
            <v>確定</v>
          </cell>
          <cell r="AI427">
            <v>0</v>
          </cell>
          <cell r="AJ427" t="str">
            <v>中止</v>
          </cell>
          <cell r="AK427">
            <v>1</v>
          </cell>
          <cell r="AL427" t="str">
            <v>A</v>
          </cell>
          <cell r="AM427">
            <v>27</v>
          </cell>
          <cell r="AN427">
            <v>0</v>
          </cell>
          <cell r="AO427">
            <v>0</v>
          </cell>
          <cell r="AP427">
            <v>0</v>
          </cell>
          <cell r="AQ427">
            <v>0</v>
          </cell>
          <cell r="AR427">
            <v>0</v>
          </cell>
          <cell r="AS427">
            <v>0</v>
          </cell>
          <cell r="AT427">
            <v>0</v>
          </cell>
          <cell r="AU427">
            <v>0</v>
          </cell>
          <cell r="AV427">
            <v>0</v>
          </cell>
          <cell r="AW427">
            <v>27</v>
          </cell>
          <cell r="AX427">
            <v>1</v>
          </cell>
          <cell r="AY427">
            <v>1</v>
          </cell>
          <cell r="AZ427">
            <v>1</v>
          </cell>
          <cell r="BA427" t="str">
            <v>ｽﾍﾟｰｽﾄﾗｽﾄ</v>
          </cell>
          <cell r="BB427" t="str">
            <v>ｽﾍﾟｰｽﾄﾗｽﾄ</v>
          </cell>
          <cell r="BC427" t="str">
            <v>東京ガス</v>
          </cell>
          <cell r="BD427" t="str">
            <v>あり</v>
          </cell>
          <cell r="BE427" t="str">
            <v>なし</v>
          </cell>
          <cell r="BF427" t="str">
            <v>既存</v>
          </cell>
          <cell r="BG427">
            <v>0</v>
          </cell>
          <cell r="BH427">
            <v>0</v>
          </cell>
          <cell r="BI427">
            <v>0</v>
          </cell>
          <cell r="BJ427">
            <v>0</v>
          </cell>
          <cell r="BK427" t="str">
            <v>鳳翔建設　株式会社</v>
          </cell>
          <cell r="BL427" t="str">
            <v>代表取締役</v>
          </cell>
          <cell r="BM427" t="str">
            <v>二瓶　正則</v>
          </cell>
          <cell r="BN427" t="str">
            <v>102-0085</v>
          </cell>
          <cell r="BO427" t="str">
            <v>東京都千代田区六番町１５－２</v>
          </cell>
          <cell r="BP427" t="str">
            <v>03-3264-4651</v>
          </cell>
          <cell r="BQ427" t="str">
            <v>03-3234-5674</v>
          </cell>
          <cell r="BR427" t="str">
            <v>（有）ポジテック</v>
          </cell>
          <cell r="BS427" t="str">
            <v>金井</v>
          </cell>
          <cell r="BT427" t="str">
            <v>03-3366-5480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row>
        <row r="428">
          <cell r="A428">
            <v>447</v>
          </cell>
          <cell r="B428" t="str">
            <v>確定</v>
          </cell>
          <cell r="C428" t="str">
            <v>新規</v>
          </cell>
          <cell r="D428" t="str">
            <v>和み亭</v>
          </cell>
          <cell r="E428" t="str">
            <v>福生</v>
          </cell>
          <cell r="F428" t="str">
            <v>確定</v>
          </cell>
          <cell r="G428" t="str">
            <v>日比</v>
          </cell>
          <cell r="H428">
            <v>38098</v>
          </cell>
          <cell r="I428" t="str">
            <v>確定</v>
          </cell>
          <cell r="J428">
            <v>38079</v>
          </cell>
          <cell r="K428">
            <v>0.625</v>
          </cell>
          <cell r="L428">
            <v>0</v>
          </cell>
          <cell r="M428">
            <v>0</v>
          </cell>
          <cell r="N428" t="str">
            <v>197-0021</v>
          </cell>
          <cell r="O428" t="str">
            <v>東京都福生市東町５-1</v>
          </cell>
          <cell r="P428" t="str">
            <v>確定</v>
          </cell>
          <cell r="Q428" t="str">
            <v>Ｂ棟　１階</v>
          </cell>
          <cell r="R428" t="str">
            <v>確定</v>
          </cell>
          <cell r="S428" t="str">
            <v>JR青梅線</v>
          </cell>
          <cell r="T428" t="str">
            <v>福生</v>
          </cell>
          <cell r="U428">
            <v>1</v>
          </cell>
          <cell r="V428">
            <v>86</v>
          </cell>
          <cell r="W428" t="str">
            <v>確定</v>
          </cell>
          <cell r="X428">
            <v>1</v>
          </cell>
          <cell r="Y428" t="str">
            <v>年中無休</v>
          </cell>
          <cell r="Z428" t="str">
            <v>11:30～翌日2:00</v>
          </cell>
          <cell r="AA428" t="str">
            <v>042-539-2031</v>
          </cell>
          <cell r="AB428" t="str">
            <v>042-539-2032</v>
          </cell>
          <cell r="AC428" t="str">
            <v>なし</v>
          </cell>
          <cell r="AD428">
            <v>12500</v>
          </cell>
          <cell r="AE428">
            <v>0</v>
          </cell>
          <cell r="AF428">
            <v>80</v>
          </cell>
          <cell r="AG428">
            <v>140</v>
          </cell>
          <cell r="AH428" t="str">
            <v>確定</v>
          </cell>
          <cell r="AI428" t="str">
            <v>共用755</v>
          </cell>
          <cell r="AJ428" t="str">
            <v>中止</v>
          </cell>
          <cell r="AK428">
            <v>2</v>
          </cell>
          <cell r="AL428" t="str">
            <v>A+B</v>
          </cell>
          <cell r="AM428">
            <v>18</v>
          </cell>
          <cell r="AN428">
            <v>18</v>
          </cell>
          <cell r="AO428">
            <v>0</v>
          </cell>
          <cell r="AP428">
            <v>0</v>
          </cell>
          <cell r="AQ428">
            <v>0</v>
          </cell>
          <cell r="AR428">
            <v>0</v>
          </cell>
          <cell r="AS428">
            <v>0</v>
          </cell>
          <cell r="AT428">
            <v>0</v>
          </cell>
          <cell r="AU428">
            <v>0</v>
          </cell>
          <cell r="AV428">
            <v>0</v>
          </cell>
          <cell r="AW428">
            <v>36</v>
          </cell>
          <cell r="AX428">
            <v>1</v>
          </cell>
          <cell r="AY428">
            <v>1</v>
          </cell>
          <cell r="AZ428">
            <v>1</v>
          </cell>
          <cell r="BA428" t="str">
            <v>オーナー</v>
          </cell>
          <cell r="BB428" t="str">
            <v>オーナー</v>
          </cell>
          <cell r="BC428" t="str">
            <v>武陽ガス</v>
          </cell>
          <cell r="BD428" t="str">
            <v>なし</v>
          </cell>
          <cell r="BE428" t="str">
            <v>なし</v>
          </cell>
          <cell r="BF428" t="str">
            <v>新築</v>
          </cell>
          <cell r="BG428">
            <v>0</v>
          </cell>
          <cell r="BH428" t="str">
            <v>㈱丸誠</v>
          </cell>
          <cell r="BI428">
            <v>0</v>
          </cell>
          <cell r="BJ428">
            <v>0</v>
          </cell>
          <cell r="BK428" t="str">
            <v>株式会社　西友</v>
          </cell>
        </row>
        <row r="429">
          <cell r="A429">
            <v>448</v>
          </cell>
          <cell r="B429" t="str">
            <v>確定</v>
          </cell>
          <cell r="C429" t="str">
            <v>新規</v>
          </cell>
          <cell r="D429" t="str">
            <v>和み亭</v>
          </cell>
          <cell r="E429" t="str">
            <v>鹿島田</v>
          </cell>
          <cell r="F429" t="str">
            <v>確定</v>
          </cell>
          <cell r="G429" t="str">
            <v>日比</v>
          </cell>
          <cell r="H429">
            <v>38095</v>
          </cell>
          <cell r="I429" t="str">
            <v>確定</v>
          </cell>
          <cell r="J429">
            <v>38083</v>
          </cell>
          <cell r="K429">
            <v>0.625</v>
          </cell>
          <cell r="L429">
            <v>0</v>
          </cell>
          <cell r="M429">
            <v>0</v>
          </cell>
          <cell r="N429" t="str">
            <v>212-0027</v>
          </cell>
          <cell r="O429" t="str">
            <v>神奈川県川崎市幸区新塚越２０１</v>
          </cell>
          <cell r="P429" t="str">
            <v>確定</v>
          </cell>
          <cell r="Q429" t="str">
            <v>鹿島田サウザントモール　２階</v>
          </cell>
          <cell r="R429" t="str">
            <v>確定</v>
          </cell>
          <cell r="S429" t="str">
            <v>JR南武線</v>
          </cell>
          <cell r="T429" t="str">
            <v>鹿島田</v>
          </cell>
          <cell r="U429">
            <v>1</v>
          </cell>
          <cell r="V429">
            <v>0</v>
          </cell>
          <cell r="W429">
            <v>0</v>
          </cell>
          <cell r="X429">
            <v>1</v>
          </cell>
          <cell r="Y429" t="str">
            <v>年中無休</v>
          </cell>
          <cell r="Z429" t="str">
            <v>11:30～翌日2:00</v>
          </cell>
          <cell r="AA429" t="str">
            <v>044-520-1651</v>
          </cell>
          <cell r="AB429" t="str">
            <v>044-520-1652</v>
          </cell>
          <cell r="AC429" t="str">
            <v>なし</v>
          </cell>
          <cell r="AD429">
            <v>12500</v>
          </cell>
          <cell r="AE429">
            <v>0</v>
          </cell>
          <cell r="AF429">
            <v>75.36</v>
          </cell>
          <cell r="AG429">
            <v>135</v>
          </cell>
          <cell r="AH429" t="str">
            <v>確定</v>
          </cell>
          <cell r="AI429" t="str">
            <v>?</v>
          </cell>
          <cell r="AJ429" t="str">
            <v>中止</v>
          </cell>
          <cell r="AK429">
            <v>2</v>
          </cell>
          <cell r="AL429" t="str">
            <v>A+B</v>
          </cell>
          <cell r="AM429">
            <v>16</v>
          </cell>
          <cell r="AN429">
            <v>20</v>
          </cell>
          <cell r="AO429">
            <v>0</v>
          </cell>
          <cell r="AP429">
            <v>0</v>
          </cell>
          <cell r="AQ429">
            <v>0</v>
          </cell>
          <cell r="AR429">
            <v>0</v>
          </cell>
          <cell r="AS429">
            <v>0</v>
          </cell>
          <cell r="AT429">
            <v>0</v>
          </cell>
          <cell r="AU429">
            <v>0</v>
          </cell>
          <cell r="AV429">
            <v>0</v>
          </cell>
          <cell r="AW429">
            <v>36</v>
          </cell>
          <cell r="AX429">
            <v>1</v>
          </cell>
          <cell r="AY429">
            <v>1</v>
          </cell>
          <cell r="AZ429">
            <v>1</v>
          </cell>
          <cell r="BA429" t="str">
            <v>ﾙﾘｴ新川崎管理組合</v>
          </cell>
          <cell r="BB429" t="str">
            <v>ﾙﾘｴ新川崎管理組合</v>
          </cell>
          <cell r="BC429" t="str">
            <v>東京ガス</v>
          </cell>
          <cell r="BD429" t="str">
            <v>なし</v>
          </cell>
          <cell r="BE429" t="str">
            <v>なし</v>
          </cell>
          <cell r="BF429" t="str">
            <v>新築</v>
          </cell>
          <cell r="BG429">
            <v>0</v>
          </cell>
          <cell r="BH429" t="str">
            <v>神奈川県住宅供給公社</v>
          </cell>
          <cell r="BI429" t="str">
            <v>蓑輪主事</v>
          </cell>
          <cell r="BJ429" t="str">
            <v>045-651-1831</v>
          </cell>
          <cell r="BK429" t="str">
            <v>（有）角鹿</v>
          </cell>
          <cell r="BL429" t="str">
            <v>代表取締役</v>
          </cell>
          <cell r="BM429" t="str">
            <v>成川　一郎</v>
          </cell>
          <cell r="BN429" t="str">
            <v>212-0027</v>
          </cell>
          <cell r="BO429" t="str">
            <v>神奈川県川崎市幸区新塚越２０１番地</v>
          </cell>
          <cell r="BP429" t="str">
            <v>044-541-8129</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row>
        <row r="430">
          <cell r="A430">
            <v>449</v>
          </cell>
          <cell r="B430" t="str">
            <v>確定</v>
          </cell>
          <cell r="C430" t="str">
            <v>変更</v>
          </cell>
          <cell r="D430" t="str">
            <v>和民</v>
          </cell>
          <cell r="E430" t="str">
            <v>たまプラーザ</v>
          </cell>
          <cell r="F430" t="str">
            <v>確定</v>
          </cell>
          <cell r="G430">
            <v>0</v>
          </cell>
          <cell r="H430">
            <v>38091</v>
          </cell>
          <cell r="I430" t="str">
            <v>確定</v>
          </cell>
          <cell r="J430">
            <v>38085</v>
          </cell>
          <cell r="K430">
            <v>0.625</v>
          </cell>
        </row>
        <row r="431">
          <cell r="A431">
            <v>450</v>
          </cell>
          <cell r="B431" t="str">
            <v>確定</v>
          </cell>
          <cell r="C431" t="str">
            <v>新規</v>
          </cell>
          <cell r="D431" t="str">
            <v>和民</v>
          </cell>
          <cell r="E431" t="str">
            <v>名鉄新岐阜駅前</v>
          </cell>
          <cell r="F431" t="str">
            <v>確定</v>
          </cell>
          <cell r="G431" t="str">
            <v>藤井</v>
          </cell>
          <cell r="H431">
            <v>38183</v>
          </cell>
          <cell r="I431" t="str">
            <v>確定</v>
          </cell>
          <cell r="J431">
            <v>38176</v>
          </cell>
          <cell r="K431">
            <v>0.625</v>
          </cell>
          <cell r="L431">
            <v>0</v>
          </cell>
          <cell r="M431">
            <v>0</v>
          </cell>
          <cell r="N431" t="str">
            <v>500-8833</v>
          </cell>
          <cell r="O431" t="str">
            <v>岐阜県岐阜市神田町８－９－２</v>
          </cell>
          <cell r="P431" t="str">
            <v>確定</v>
          </cell>
          <cell r="Q431" t="str">
            <v>白木ビル　４・５階</v>
          </cell>
          <cell r="R431" t="str">
            <v>確定</v>
          </cell>
          <cell r="S431" t="str">
            <v>名鉄線</v>
          </cell>
          <cell r="T431" t="str">
            <v>新岐阜</v>
          </cell>
          <cell r="U431">
            <v>1</v>
          </cell>
          <cell r="V431">
            <v>141.01</v>
          </cell>
          <cell r="W431" t="str">
            <v>確定</v>
          </cell>
          <cell r="X431">
            <v>2</v>
          </cell>
          <cell r="Y431" t="str">
            <v>年中無休</v>
          </cell>
          <cell r="Z431" t="str">
            <v>17:00～翌日3:00　金土曜及び祝祭日の前日は5:00迄</v>
          </cell>
          <cell r="AA431" t="str">
            <v>058-212-3327</v>
          </cell>
          <cell r="AB431" t="str">
            <v>058-212-3328</v>
          </cell>
          <cell r="AC431" t="str">
            <v>なし</v>
          </cell>
          <cell r="AD431">
            <v>13500</v>
          </cell>
          <cell r="AE431">
            <v>0</v>
          </cell>
          <cell r="AF431">
            <v>110.59</v>
          </cell>
          <cell r="AG431">
            <v>198</v>
          </cell>
          <cell r="AH431" t="str">
            <v>確定</v>
          </cell>
          <cell r="AI431">
            <v>0</v>
          </cell>
          <cell r="AJ431" t="str">
            <v>中止</v>
          </cell>
          <cell r="AK431">
            <v>4</v>
          </cell>
          <cell r="AL431" t="str">
            <v>A+B+C+D</v>
          </cell>
          <cell r="AM431">
            <v>22</v>
          </cell>
          <cell r="AN431">
            <v>20</v>
          </cell>
          <cell r="AO431">
            <v>13</v>
          </cell>
          <cell r="AP431">
            <v>10</v>
          </cell>
          <cell r="AQ431">
            <v>0</v>
          </cell>
          <cell r="AR431">
            <v>0</v>
          </cell>
          <cell r="AS431">
            <v>0</v>
          </cell>
          <cell r="AT431">
            <v>0</v>
          </cell>
          <cell r="AU431">
            <v>0</v>
          </cell>
          <cell r="AV431">
            <v>0</v>
          </cell>
          <cell r="AW431">
            <v>65</v>
          </cell>
          <cell r="AX431">
            <v>2</v>
          </cell>
          <cell r="AY431">
            <v>1</v>
          </cell>
          <cell r="AZ431">
            <v>1</v>
          </cell>
          <cell r="BA431" t="str">
            <v>オーナー</v>
          </cell>
          <cell r="BB431">
            <v>0</v>
          </cell>
          <cell r="BC431">
            <v>0</v>
          </cell>
          <cell r="BD431" t="str">
            <v>なし</v>
          </cell>
          <cell r="BE431" t="str">
            <v>なし</v>
          </cell>
          <cell r="BF431" t="str">
            <v>既存</v>
          </cell>
          <cell r="BG431">
            <v>0</v>
          </cell>
          <cell r="BH431">
            <v>0</v>
          </cell>
          <cell r="BI431">
            <v>0</v>
          </cell>
          <cell r="BJ431">
            <v>0</v>
          </cell>
          <cell r="BK431" t="str">
            <v>豊産業　株式会社</v>
          </cell>
          <cell r="BL431" t="str">
            <v>代表取締役</v>
          </cell>
          <cell r="BM431" t="str">
            <v>白木　直也</v>
          </cell>
          <cell r="BN431" t="str">
            <v>500-8833</v>
          </cell>
          <cell r="BO431" t="str">
            <v>岐阜県岐阜市神田町8-9-2</v>
          </cell>
          <cell r="BP431" t="str">
            <v>058-265-3387</v>
          </cell>
          <cell r="BQ431" t="str">
            <v>058-265-5007</v>
          </cell>
          <cell r="BR431" t="str">
            <v>㈱渡辺不動産センター</v>
          </cell>
          <cell r="BS431" t="str">
            <v>渡辺</v>
          </cell>
          <cell r="BT431" t="str">
            <v>058-266-5678</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row>
        <row r="432">
          <cell r="A432">
            <v>451</v>
          </cell>
          <cell r="B432" t="str">
            <v>確定</v>
          </cell>
          <cell r="C432" t="str">
            <v>新規</v>
          </cell>
          <cell r="D432" t="str">
            <v>わた家</v>
          </cell>
          <cell r="E432" t="str">
            <v>津田沼北口</v>
          </cell>
          <cell r="F432" t="str">
            <v>確定</v>
          </cell>
          <cell r="G432" t="str">
            <v>大貫</v>
          </cell>
          <cell r="H432">
            <v>38139</v>
          </cell>
          <cell r="I432" t="str">
            <v>確定</v>
          </cell>
          <cell r="J432">
            <v>38132</v>
          </cell>
          <cell r="K432">
            <v>0.70833333333333337</v>
          </cell>
          <cell r="L432">
            <v>0</v>
          </cell>
          <cell r="M432">
            <v>0</v>
          </cell>
          <cell r="N432" t="str">
            <v>275-0016</v>
          </cell>
          <cell r="O432" t="str">
            <v>千葉県習志野市津田沼１－２－１</v>
          </cell>
          <cell r="P432" t="str">
            <v>確定</v>
          </cell>
          <cell r="Q432" t="str">
            <v>十三ビル　４階</v>
          </cell>
          <cell r="R432" t="str">
            <v>確定</v>
          </cell>
          <cell r="S432" t="str">
            <v>JR総武本線</v>
          </cell>
          <cell r="T432" t="str">
            <v>津田沼</v>
          </cell>
          <cell r="U432">
            <v>2</v>
          </cell>
          <cell r="V432">
            <v>37.520000000000003</v>
          </cell>
          <cell r="W432" t="str">
            <v>確定</v>
          </cell>
          <cell r="X432">
            <v>1</v>
          </cell>
          <cell r="Y432" t="str">
            <v>年中無休</v>
          </cell>
          <cell r="Z432" t="str">
            <v>17:00～翌日3:00　金土曜及び祝祭日の前日は5:00迄</v>
          </cell>
          <cell r="AA432" t="str">
            <v>047-403-3611</v>
          </cell>
          <cell r="AB432" t="str">
            <v>047-403-3612</v>
          </cell>
          <cell r="AC432" t="str">
            <v>なし</v>
          </cell>
          <cell r="AD432">
            <v>7700</v>
          </cell>
          <cell r="AE432">
            <v>0</v>
          </cell>
          <cell r="AF432">
            <v>40.89</v>
          </cell>
          <cell r="AG432">
            <v>82</v>
          </cell>
          <cell r="AH432" t="str">
            <v>確定</v>
          </cell>
          <cell r="AI432">
            <v>0</v>
          </cell>
          <cell r="AJ432" t="str">
            <v>中止</v>
          </cell>
          <cell r="AK432">
            <v>1</v>
          </cell>
          <cell r="AL432" t="str">
            <v>A</v>
          </cell>
          <cell r="AM432">
            <v>12</v>
          </cell>
          <cell r="AN432">
            <v>0</v>
          </cell>
          <cell r="AO432">
            <v>0</v>
          </cell>
          <cell r="AP432">
            <v>0</v>
          </cell>
          <cell r="AQ432">
            <v>0</v>
          </cell>
          <cell r="AR432">
            <v>0</v>
          </cell>
          <cell r="AS432">
            <v>0</v>
          </cell>
          <cell r="AT432">
            <v>0</v>
          </cell>
          <cell r="AU432">
            <v>0</v>
          </cell>
          <cell r="AV432">
            <v>0</v>
          </cell>
          <cell r="AW432">
            <v>12</v>
          </cell>
          <cell r="AX432">
            <v>1</v>
          </cell>
          <cell r="AY432">
            <v>1</v>
          </cell>
          <cell r="AZ432">
            <v>1</v>
          </cell>
          <cell r="BA432" t="str">
            <v>オーナー</v>
          </cell>
          <cell r="BB432" t="str">
            <v>オーナー</v>
          </cell>
          <cell r="BC432" t="str">
            <v>京葉ガス</v>
          </cell>
          <cell r="BD432" t="str">
            <v>なし</v>
          </cell>
          <cell r="BE432" t="str">
            <v>なし</v>
          </cell>
          <cell r="BF432" t="str">
            <v>既存</v>
          </cell>
          <cell r="BG432">
            <v>0</v>
          </cell>
          <cell r="BH432" t="str">
            <v>大栄管理　株式会社</v>
          </cell>
          <cell r="BI432" t="str">
            <v>青柳</v>
          </cell>
          <cell r="BJ432" t="str">
            <v>047-493-8233</v>
          </cell>
          <cell r="BK432" t="str">
            <v>㈱東急レクリエーション</v>
          </cell>
          <cell r="BL432" t="str">
            <v>取締役社長</v>
          </cell>
          <cell r="BM432" t="str">
            <v>長谷川　勝弥</v>
          </cell>
          <cell r="BN432" t="str">
            <v>150-0031</v>
          </cell>
          <cell r="BO432" t="str">
            <v>東京都渋谷区桜丘町２－９</v>
          </cell>
          <cell r="BP432" t="str">
            <v>03-3462-8905</v>
          </cell>
          <cell r="BQ432" t="str">
            <v>03-3770-6965</v>
          </cell>
          <cell r="BR432" t="str">
            <v>㈱ビルズ</v>
          </cell>
          <cell r="BS432" t="str">
            <v>高橋</v>
          </cell>
          <cell r="BT432" t="str">
            <v>03-5333-5641</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row>
        <row r="433">
          <cell r="A433">
            <v>452</v>
          </cell>
          <cell r="B433" t="str">
            <v>確定</v>
          </cell>
          <cell r="C433" t="str">
            <v>新規</v>
          </cell>
          <cell r="D433" t="str">
            <v>ゴハン</v>
          </cell>
          <cell r="E433" t="str">
            <v>津田沼北口</v>
          </cell>
          <cell r="F433" t="str">
            <v>確定</v>
          </cell>
          <cell r="G433" t="str">
            <v>大貫</v>
          </cell>
          <cell r="H433">
            <v>38190</v>
          </cell>
          <cell r="I433" t="str">
            <v>確定</v>
          </cell>
          <cell r="J433">
            <v>38181</v>
          </cell>
          <cell r="K433">
            <v>0.66666666666666663</v>
          </cell>
          <cell r="L433">
            <v>0</v>
          </cell>
          <cell r="M433">
            <v>0</v>
          </cell>
          <cell r="N433" t="str">
            <v>275-0016</v>
          </cell>
          <cell r="O433" t="str">
            <v>千葉県習志野市津田沼１－２－１</v>
          </cell>
          <cell r="P433" t="str">
            <v>確定</v>
          </cell>
          <cell r="Q433" t="str">
            <v>十三ビル　５階</v>
          </cell>
          <cell r="R433" t="str">
            <v>確定</v>
          </cell>
          <cell r="S433" t="str">
            <v>JR総武本線</v>
          </cell>
          <cell r="T433" t="str">
            <v>津田沼</v>
          </cell>
          <cell r="U433">
            <v>2</v>
          </cell>
          <cell r="V433">
            <v>112.47</v>
          </cell>
          <cell r="W433" t="str">
            <v>確定</v>
          </cell>
          <cell r="X433">
            <v>1</v>
          </cell>
          <cell r="Y433" t="str">
            <v>年中無休</v>
          </cell>
          <cell r="Z433" t="str">
            <v>17:00～翌日3:00　金土曜及び祝祭日の前日は3:00迄</v>
          </cell>
          <cell r="AA433" t="str">
            <v>047-403-6955</v>
          </cell>
          <cell r="AB433" t="str">
            <v>047-403-6956</v>
          </cell>
          <cell r="AC433" t="str">
            <v>なし</v>
          </cell>
          <cell r="AD433">
            <v>13100</v>
          </cell>
          <cell r="AE433">
            <v>0</v>
          </cell>
          <cell r="AF433">
            <v>100</v>
          </cell>
          <cell r="AG433">
            <v>176</v>
          </cell>
          <cell r="AH433" t="str">
            <v>確定</v>
          </cell>
          <cell r="AI433">
            <v>0</v>
          </cell>
          <cell r="AJ433" t="str">
            <v>中止</v>
          </cell>
          <cell r="AK433">
            <v>2</v>
          </cell>
          <cell r="AL433" t="str">
            <v>なし</v>
          </cell>
          <cell r="AM433">
            <v>12</v>
          </cell>
          <cell r="AN433">
            <v>24</v>
          </cell>
          <cell r="AO433">
            <v>0</v>
          </cell>
          <cell r="AP433">
            <v>0</v>
          </cell>
          <cell r="AQ433">
            <v>0</v>
          </cell>
          <cell r="AR433">
            <v>0</v>
          </cell>
          <cell r="AS433">
            <v>0</v>
          </cell>
          <cell r="AT433">
            <v>0</v>
          </cell>
          <cell r="AU433">
            <v>0</v>
          </cell>
          <cell r="AV433">
            <v>0</v>
          </cell>
          <cell r="AW433">
            <v>24</v>
          </cell>
          <cell r="AX433">
            <v>1</v>
          </cell>
          <cell r="AY433">
            <v>1</v>
          </cell>
          <cell r="AZ433">
            <v>1</v>
          </cell>
          <cell r="BA433" t="str">
            <v>東急ﾚｸﾘｴｰｼｮﾝ</v>
          </cell>
          <cell r="BB433" t="str">
            <v>東急ﾚｸﾘｴｰｼｮﾝ</v>
          </cell>
          <cell r="BC433" t="str">
            <v>東京ガス</v>
          </cell>
          <cell r="BD433" t="str">
            <v>なし</v>
          </cell>
          <cell r="BE433" t="str">
            <v>なし</v>
          </cell>
          <cell r="BF433" t="str">
            <v>既存</v>
          </cell>
          <cell r="BG433">
            <v>0</v>
          </cell>
          <cell r="BH433" t="str">
            <v>大栄管理　株式会社</v>
          </cell>
          <cell r="BI433" t="str">
            <v>青柳</v>
          </cell>
          <cell r="BJ433" t="str">
            <v>047-493-8233</v>
          </cell>
          <cell r="BK433" t="str">
            <v>㈱東急レクリエーション</v>
          </cell>
          <cell r="BL433" t="str">
            <v>取締役社長</v>
          </cell>
          <cell r="BM433" t="str">
            <v>長谷川　勝弥</v>
          </cell>
          <cell r="BN433" t="str">
            <v>150-0031</v>
          </cell>
          <cell r="BO433" t="str">
            <v>東京都渋谷区桜丘町２－９</v>
          </cell>
          <cell r="BP433" t="str">
            <v>03-3462-8905</v>
          </cell>
          <cell r="BQ433" t="str">
            <v>03-3770-6965</v>
          </cell>
          <cell r="BR433" t="str">
            <v>㈱ビルズ</v>
          </cell>
          <cell r="BS433" t="str">
            <v>高橋</v>
          </cell>
          <cell r="BT433" t="str">
            <v>03-5333-5641</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row>
        <row r="434">
          <cell r="A434">
            <v>453</v>
          </cell>
          <cell r="B434" t="str">
            <v>確定</v>
          </cell>
          <cell r="C434" t="str">
            <v>新規</v>
          </cell>
          <cell r="D434" t="str">
            <v>坐和民</v>
          </cell>
          <cell r="E434" t="str">
            <v>横浜西口</v>
          </cell>
          <cell r="F434" t="str">
            <v>確定</v>
          </cell>
          <cell r="G434" t="str">
            <v>日比</v>
          </cell>
          <cell r="H434">
            <v>38168</v>
          </cell>
          <cell r="I434" t="str">
            <v>確定</v>
          </cell>
          <cell r="J434">
            <v>38162</v>
          </cell>
          <cell r="K434">
            <v>0.625</v>
          </cell>
          <cell r="L434">
            <v>0</v>
          </cell>
          <cell r="M434">
            <v>0</v>
          </cell>
          <cell r="N434" t="str">
            <v>220-0004</v>
          </cell>
          <cell r="O434" t="str">
            <v>神奈川県横浜市西区北幸１－１－２</v>
          </cell>
          <cell r="P434" t="str">
            <v>確定</v>
          </cell>
          <cell r="Q434" t="str">
            <v>共益横浜西口ビル　５・６階</v>
          </cell>
          <cell r="R434" t="str">
            <v>確定</v>
          </cell>
          <cell r="S434" t="str">
            <v>JR東海道線</v>
          </cell>
          <cell r="T434" t="str">
            <v>横浜</v>
          </cell>
          <cell r="U434">
            <v>2</v>
          </cell>
          <cell r="V434">
            <v>100</v>
          </cell>
          <cell r="W434" t="str">
            <v>確定</v>
          </cell>
          <cell r="X434">
            <v>2</v>
          </cell>
          <cell r="Y434" t="str">
            <v>年中無休</v>
          </cell>
          <cell r="Z434" t="str">
            <v>17:00～翌日5:00　</v>
          </cell>
          <cell r="AA434" t="str">
            <v>045-410-4766</v>
          </cell>
          <cell r="AB434" t="str">
            <v>045-410-4767</v>
          </cell>
          <cell r="AC434" t="str">
            <v>なし</v>
          </cell>
          <cell r="AD434">
            <v>20000</v>
          </cell>
          <cell r="AE434">
            <v>0</v>
          </cell>
          <cell r="AF434">
            <v>100</v>
          </cell>
          <cell r="AG434">
            <v>170</v>
          </cell>
          <cell r="AH434" t="str">
            <v>確定</v>
          </cell>
          <cell r="AI434">
            <v>0</v>
          </cell>
          <cell r="AJ434" t="str">
            <v>中止</v>
          </cell>
          <cell r="AK434">
            <v>6</v>
          </cell>
          <cell r="AL434" t="str">
            <v>C+D</v>
          </cell>
          <cell r="AM434">
            <v>18</v>
          </cell>
          <cell r="AN434">
            <v>12</v>
          </cell>
          <cell r="AO434">
            <v>11</v>
          </cell>
          <cell r="AP434">
            <v>11</v>
          </cell>
          <cell r="AQ434">
            <v>11</v>
          </cell>
          <cell r="AR434">
            <v>10</v>
          </cell>
          <cell r="AS434">
            <v>0</v>
          </cell>
          <cell r="AT434">
            <v>0</v>
          </cell>
          <cell r="AU434">
            <v>0</v>
          </cell>
          <cell r="AV434">
            <v>0</v>
          </cell>
          <cell r="AW434">
            <v>22</v>
          </cell>
          <cell r="AX434">
            <v>2</v>
          </cell>
          <cell r="AY434">
            <v>2</v>
          </cell>
          <cell r="AZ434">
            <v>1</v>
          </cell>
          <cell r="BA434" t="str">
            <v>共益地所</v>
          </cell>
          <cell r="BB434" t="str">
            <v>共益地所</v>
          </cell>
          <cell r="BC434" t="str">
            <v>東京ガス</v>
          </cell>
          <cell r="BD434" t="str">
            <v>あり</v>
          </cell>
          <cell r="BE434" t="str">
            <v>なし</v>
          </cell>
          <cell r="BF434" t="str">
            <v>既存</v>
          </cell>
          <cell r="BG434">
            <v>0</v>
          </cell>
          <cell r="BH434" t="str">
            <v>共益地所　株式会社</v>
          </cell>
          <cell r="BI434" t="str">
            <v>冨田副部長</v>
          </cell>
          <cell r="BJ434" t="str">
            <v>045-263-3333</v>
          </cell>
          <cell r="BK434" t="str">
            <v>共益地所　株式会社</v>
          </cell>
          <cell r="BL434" t="str">
            <v>代表取締役社長</v>
          </cell>
          <cell r="BM434" t="str">
            <v>東根　憲一</v>
          </cell>
          <cell r="BN434" t="str">
            <v>231-0033</v>
          </cell>
          <cell r="BO434" t="str">
            <v>横浜市中区長者町４－１１－１１</v>
          </cell>
          <cell r="BP434" t="str">
            <v>045-263-3333</v>
          </cell>
          <cell r="BQ434" t="str">
            <v>045-263-3339</v>
          </cell>
          <cell r="BR434" t="str">
            <v>(有)ファイブシーズ</v>
          </cell>
          <cell r="BS434" t="str">
            <v>坂入</v>
          </cell>
          <cell r="BT434" t="str">
            <v>045-681-7445</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row>
        <row r="435">
          <cell r="A435">
            <v>454</v>
          </cell>
          <cell r="B435" t="str">
            <v>確定</v>
          </cell>
          <cell r="C435" t="str">
            <v>変更</v>
          </cell>
          <cell r="D435" t="str">
            <v>坐和民</v>
          </cell>
          <cell r="E435" t="str">
            <v>新宿野村ビル</v>
          </cell>
          <cell r="F435" t="str">
            <v>確定</v>
          </cell>
          <cell r="G435" t="str">
            <v>笠井</v>
          </cell>
          <cell r="H435">
            <v>38138</v>
          </cell>
          <cell r="I435" t="str">
            <v>確定</v>
          </cell>
          <cell r="J435">
            <v>38131</v>
          </cell>
          <cell r="K435">
            <v>0.625</v>
          </cell>
          <cell r="L435">
            <v>0</v>
          </cell>
          <cell r="M435">
            <v>0</v>
          </cell>
          <cell r="N435" t="str">
            <v>163-0590</v>
          </cell>
          <cell r="O435" t="str">
            <v>東京都新宿区西新宿１－２６－２　</v>
          </cell>
          <cell r="P435" t="str">
            <v>確定</v>
          </cell>
          <cell r="Q435" t="str">
            <v>新宿野村ビル　地下２階</v>
          </cell>
          <cell r="R435" t="str">
            <v>確定</v>
          </cell>
          <cell r="S435" t="str">
            <v>JR線</v>
          </cell>
          <cell r="T435" t="str">
            <v>新宿</v>
          </cell>
          <cell r="U435">
            <v>5</v>
          </cell>
          <cell r="V435">
            <v>90.59</v>
          </cell>
          <cell r="W435" t="str">
            <v>確定</v>
          </cell>
          <cell r="X435">
            <v>1</v>
          </cell>
          <cell r="Y435" t="str">
            <v>年中無休(不定期休あり)</v>
          </cell>
          <cell r="Z435" t="str">
            <v>16:00～23:45</v>
          </cell>
          <cell r="AA435">
            <v>0</v>
          </cell>
          <cell r="AB435">
            <v>0</v>
          </cell>
          <cell r="AC435">
            <v>0</v>
          </cell>
          <cell r="AD435">
            <v>0</v>
          </cell>
          <cell r="AE435">
            <v>0</v>
          </cell>
          <cell r="AF435">
            <v>87.5</v>
          </cell>
          <cell r="AG435">
            <v>151</v>
          </cell>
          <cell r="AH435" t="str">
            <v>確定</v>
          </cell>
          <cell r="AI435">
            <v>0</v>
          </cell>
          <cell r="AJ435" t="str">
            <v>中止</v>
          </cell>
          <cell r="AK435">
            <v>6</v>
          </cell>
          <cell r="AL435">
            <v>0</v>
          </cell>
          <cell r="AM435">
            <v>24</v>
          </cell>
          <cell r="AN435">
            <v>13</v>
          </cell>
          <cell r="AO435">
            <v>30</v>
          </cell>
          <cell r="AP435">
            <v>12</v>
          </cell>
          <cell r="AQ435">
            <v>0</v>
          </cell>
          <cell r="AR435">
            <v>0</v>
          </cell>
          <cell r="AS435">
            <v>0</v>
          </cell>
          <cell r="AT435">
            <v>0</v>
          </cell>
          <cell r="AU435">
            <v>0</v>
          </cell>
          <cell r="AV435">
            <v>0</v>
          </cell>
          <cell r="AW435">
            <v>30</v>
          </cell>
          <cell r="AX435">
            <v>1</v>
          </cell>
          <cell r="AY435">
            <v>1</v>
          </cell>
          <cell r="AZ435">
            <v>1</v>
          </cell>
          <cell r="BA435" t="str">
            <v>オーナー</v>
          </cell>
          <cell r="BB435" t="str">
            <v>オーナー</v>
          </cell>
          <cell r="BC435" t="str">
            <v>オーナー</v>
          </cell>
          <cell r="BD435" t="str">
            <v>なし</v>
          </cell>
          <cell r="BE435" t="str">
            <v>なし</v>
          </cell>
          <cell r="BF435" t="str">
            <v>既存</v>
          </cell>
          <cell r="BG435">
            <v>0</v>
          </cell>
          <cell r="BH435" t="str">
            <v>野村ビルマネジメント</v>
          </cell>
          <cell r="BI435" t="str">
            <v>石井</v>
          </cell>
        </row>
        <row r="436">
          <cell r="A436">
            <v>455</v>
          </cell>
          <cell r="B436" t="str">
            <v>確定</v>
          </cell>
          <cell r="C436" t="str">
            <v>新規</v>
          </cell>
          <cell r="D436" t="str">
            <v>和民</v>
          </cell>
          <cell r="E436" t="str">
            <v>金山北口駅前</v>
          </cell>
          <cell r="F436" t="str">
            <v>確定</v>
          </cell>
          <cell r="G436" t="str">
            <v>藤井</v>
          </cell>
          <cell r="H436">
            <v>38138</v>
          </cell>
          <cell r="I436" t="str">
            <v>確定</v>
          </cell>
          <cell r="J436">
            <v>38132</v>
          </cell>
          <cell r="K436">
            <v>0.45833333333333331</v>
          </cell>
          <cell r="L436">
            <v>0</v>
          </cell>
          <cell r="M436">
            <v>0</v>
          </cell>
          <cell r="N436" t="str">
            <v>460-0022</v>
          </cell>
          <cell r="O436" t="str">
            <v>愛知県名古屋市中区金山４－１－２４</v>
          </cell>
          <cell r="P436" t="str">
            <v>確定</v>
          </cell>
          <cell r="Q436" t="str">
            <v>金山ＣＯＳＭＯ　ＢＵＩＬＤⅡ　４階</v>
          </cell>
          <cell r="R436" t="str">
            <v>確定</v>
          </cell>
          <cell r="S436" t="str">
            <v>JR線</v>
          </cell>
          <cell r="T436" t="str">
            <v>金山</v>
          </cell>
          <cell r="U436">
            <v>5</v>
          </cell>
          <cell r="V436">
            <v>52.17</v>
          </cell>
          <cell r="W436" t="str">
            <v>確定</v>
          </cell>
          <cell r="X436">
            <v>1</v>
          </cell>
          <cell r="Y436" t="str">
            <v>年中無休</v>
          </cell>
          <cell r="Z436" t="str">
            <v>17:00～翌日3:00　金土曜及び祝祭日の前日は5:00迄</v>
          </cell>
          <cell r="AA436" t="str">
            <v>052-350-4082</v>
          </cell>
          <cell r="AB436" t="str">
            <v>052-350-4096</v>
          </cell>
          <cell r="AC436" t="str">
            <v>なし</v>
          </cell>
          <cell r="AD436">
            <v>9500</v>
          </cell>
          <cell r="AE436">
            <v>0</v>
          </cell>
          <cell r="AF436">
            <v>53.25</v>
          </cell>
          <cell r="AG436">
            <v>96</v>
          </cell>
          <cell r="AH436" t="str">
            <v>確定</v>
          </cell>
          <cell r="AI436">
            <v>0</v>
          </cell>
          <cell r="AJ436" t="str">
            <v>中止</v>
          </cell>
          <cell r="AK436">
            <v>2</v>
          </cell>
          <cell r="AL436" t="str">
            <v>A+B</v>
          </cell>
          <cell r="AM436">
            <v>20</v>
          </cell>
          <cell r="AN436">
            <v>16</v>
          </cell>
          <cell r="AO436">
            <v>0</v>
          </cell>
          <cell r="AP436">
            <v>0</v>
          </cell>
          <cell r="AQ436">
            <v>0</v>
          </cell>
          <cell r="AR436">
            <v>0</v>
          </cell>
          <cell r="AS436">
            <v>0</v>
          </cell>
          <cell r="AT436">
            <v>0</v>
          </cell>
          <cell r="AU436">
            <v>0</v>
          </cell>
          <cell r="AV436">
            <v>0</v>
          </cell>
          <cell r="AW436">
            <v>36</v>
          </cell>
          <cell r="AX436">
            <v>1</v>
          </cell>
          <cell r="AY436">
            <v>1</v>
          </cell>
          <cell r="AZ436">
            <v>1</v>
          </cell>
          <cell r="BA436" t="str">
            <v>オーナー</v>
          </cell>
          <cell r="BB436" t="str">
            <v>オーナー</v>
          </cell>
          <cell r="BC436" t="str">
            <v>東邦ガス</v>
          </cell>
          <cell r="BD436" t="str">
            <v>なし</v>
          </cell>
          <cell r="BE436" t="str">
            <v>なし</v>
          </cell>
          <cell r="BF436" t="str">
            <v>既存</v>
          </cell>
          <cell r="BG436">
            <v>0</v>
          </cell>
          <cell r="BH436">
            <v>0</v>
          </cell>
          <cell r="BI436">
            <v>0</v>
          </cell>
          <cell r="BJ436">
            <v>0</v>
          </cell>
          <cell r="BK436" t="str">
            <v>コスモ産業㈱</v>
          </cell>
          <cell r="BL436" t="str">
            <v>代表取締役社長</v>
          </cell>
          <cell r="BM436" t="str">
            <v>後藤　繁樹</v>
          </cell>
          <cell r="BN436" t="str">
            <v>491-0871</v>
          </cell>
          <cell r="BO436" t="str">
            <v>愛知県一宮市大字浅野字八幡裏６番地</v>
          </cell>
          <cell r="BP436" t="str">
            <v>0586-76-9911</v>
          </cell>
          <cell r="BQ436" t="str">
            <v>0586-76-9922</v>
          </cell>
          <cell r="BR436" t="str">
            <v>㈱ワンポイント</v>
          </cell>
          <cell r="BS436" t="str">
            <v>植松</v>
          </cell>
          <cell r="BT436" t="str">
            <v>052-953-0055</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row>
        <row r="437">
          <cell r="A437">
            <v>456</v>
          </cell>
          <cell r="B437" t="str">
            <v>確定</v>
          </cell>
          <cell r="C437" t="str">
            <v>新規</v>
          </cell>
          <cell r="D437" t="str">
            <v>和民</v>
          </cell>
          <cell r="E437" t="str">
            <v>奈良三条通り</v>
          </cell>
          <cell r="F437" t="str">
            <v>確定</v>
          </cell>
          <cell r="G437" t="str">
            <v>藤井</v>
          </cell>
          <cell r="H437">
            <v>38133</v>
          </cell>
          <cell r="I437" t="str">
            <v>確定</v>
          </cell>
          <cell r="J437">
            <v>38127</v>
          </cell>
          <cell r="K437">
            <v>0.625</v>
          </cell>
          <cell r="L437">
            <v>0</v>
          </cell>
          <cell r="M437">
            <v>0</v>
          </cell>
          <cell r="N437" t="str">
            <v>630-8244</v>
          </cell>
          <cell r="O437" t="str">
            <v>奈良県奈良市三条町４９１-１</v>
          </cell>
          <cell r="P437" t="str">
            <v>確定</v>
          </cell>
          <cell r="Q437" t="str">
            <v>浅川ハーベストビル　２階</v>
          </cell>
          <cell r="R437" t="str">
            <v>確定</v>
          </cell>
          <cell r="S437" t="str">
            <v>JR線</v>
          </cell>
          <cell r="T437" t="str">
            <v>奈良</v>
          </cell>
          <cell r="U437">
            <v>1</v>
          </cell>
          <cell r="V437">
            <v>90</v>
          </cell>
          <cell r="W437" t="str">
            <v>確定</v>
          </cell>
          <cell r="X437">
            <v>1</v>
          </cell>
          <cell r="Y437" t="str">
            <v>年中無休</v>
          </cell>
          <cell r="Z437" t="str">
            <v>17:00～翌日3:00　金土曜及び祝祭日の前日は5:00迄</v>
          </cell>
          <cell r="AA437" t="str">
            <v>0742-20-6561</v>
          </cell>
          <cell r="AB437" t="str">
            <v>0742-20-6563</v>
          </cell>
          <cell r="AC437" t="str">
            <v>なし</v>
          </cell>
          <cell r="AD437">
            <v>10000</v>
          </cell>
          <cell r="AE437">
            <v>0</v>
          </cell>
          <cell r="AF437">
            <v>82</v>
          </cell>
          <cell r="AG437">
            <v>153</v>
          </cell>
          <cell r="AH437" t="str">
            <v>確定</v>
          </cell>
          <cell r="AI437">
            <v>0</v>
          </cell>
          <cell r="AJ437" t="str">
            <v>中止</v>
          </cell>
          <cell r="AK437">
            <v>3</v>
          </cell>
          <cell r="AL437" t="str">
            <v>A+B+C</v>
          </cell>
          <cell r="AM437">
            <v>20</v>
          </cell>
          <cell r="AN437">
            <v>24</v>
          </cell>
          <cell r="AO437">
            <v>16</v>
          </cell>
          <cell r="AP437">
            <v>0</v>
          </cell>
          <cell r="AQ437">
            <v>0</v>
          </cell>
          <cell r="AR437">
            <v>0</v>
          </cell>
          <cell r="AS437">
            <v>0</v>
          </cell>
          <cell r="AT437">
            <v>0</v>
          </cell>
          <cell r="AU437">
            <v>0</v>
          </cell>
          <cell r="AV437">
            <v>0</v>
          </cell>
          <cell r="AW437">
            <v>60</v>
          </cell>
          <cell r="AX437">
            <v>1</v>
          </cell>
          <cell r="AY437">
            <v>1</v>
          </cell>
          <cell r="AZ437">
            <v>1</v>
          </cell>
          <cell r="BA437" t="str">
            <v>オーナー</v>
          </cell>
          <cell r="BB437" t="str">
            <v>水道局</v>
          </cell>
          <cell r="BC437" t="str">
            <v>大阪ガス</v>
          </cell>
          <cell r="BD437" t="str">
            <v>なし</v>
          </cell>
          <cell r="BE437" t="str">
            <v>なし</v>
          </cell>
          <cell r="BF437" t="str">
            <v>既存</v>
          </cell>
          <cell r="BG437">
            <v>0</v>
          </cell>
          <cell r="BH437">
            <v>0</v>
          </cell>
          <cell r="BI437">
            <v>0</v>
          </cell>
          <cell r="BJ437">
            <v>0</v>
          </cell>
          <cell r="BK437" t="str">
            <v>浅川ハ－ベストビル㈱</v>
          </cell>
          <cell r="BL437" t="str">
            <v>代表取締役</v>
          </cell>
          <cell r="BM437" t="str">
            <v>浅川　哲弥</v>
          </cell>
          <cell r="BN437" t="str">
            <v>630-8244</v>
          </cell>
          <cell r="BO437" t="str">
            <v>奈良県奈良市下三条町４９１番地</v>
          </cell>
          <cell r="BP437" t="str">
            <v>0742-23-4588</v>
          </cell>
          <cell r="BQ437" t="str">
            <v>0742-26-7234</v>
          </cell>
          <cell r="BR437" t="str">
            <v>㈱ｵｰﾅｰｽﾞ･ｽﾃｰｼｮﾝ</v>
          </cell>
          <cell r="BS437">
            <v>0</v>
          </cell>
          <cell r="BT437" t="str">
            <v>06-6534-1800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row>
        <row r="438">
          <cell r="A438">
            <v>457</v>
          </cell>
          <cell r="B438" t="str">
            <v>確定</v>
          </cell>
          <cell r="C438" t="str">
            <v>新規</v>
          </cell>
          <cell r="D438" t="str">
            <v>和民</v>
          </cell>
          <cell r="E438" t="str">
            <v>阪急豊中駅前</v>
          </cell>
          <cell r="F438" t="str">
            <v>確定</v>
          </cell>
          <cell r="G438" t="str">
            <v>藤井</v>
          </cell>
          <cell r="H438">
            <v>38162</v>
          </cell>
          <cell r="I438" t="str">
            <v>確定</v>
          </cell>
          <cell r="J438">
            <v>38156</v>
          </cell>
          <cell r="K438">
            <v>0.625</v>
          </cell>
          <cell r="L438">
            <v>0</v>
          </cell>
          <cell r="M438">
            <v>0</v>
          </cell>
          <cell r="N438" t="str">
            <v>560-0021</v>
          </cell>
          <cell r="O438" t="str">
            <v>大阪府豊中市本町１－１０－１</v>
          </cell>
          <cell r="P438" t="str">
            <v>確定</v>
          </cell>
          <cell r="Q438" t="str">
            <v>豊中第一ビル　４階</v>
          </cell>
          <cell r="R438" t="str">
            <v>確定</v>
          </cell>
          <cell r="S438" t="str">
            <v>阪急線</v>
          </cell>
          <cell r="T438" t="str">
            <v>豊中</v>
          </cell>
          <cell r="U438">
            <v>1</v>
          </cell>
          <cell r="V438">
            <v>67.86</v>
          </cell>
          <cell r="W438" t="str">
            <v>確定</v>
          </cell>
          <cell r="X438">
            <v>1</v>
          </cell>
          <cell r="Y438" t="str">
            <v>年中無休</v>
          </cell>
          <cell r="Z438" t="str">
            <v>17:00～翌日2:00　</v>
          </cell>
          <cell r="AA438" t="str">
            <v>06-6842-1771</v>
          </cell>
          <cell r="AB438" t="str">
            <v>06-6842-1775</v>
          </cell>
          <cell r="AC438" t="str">
            <v>なし</v>
          </cell>
          <cell r="AD438">
            <v>10500</v>
          </cell>
          <cell r="AE438">
            <v>0</v>
          </cell>
          <cell r="AF438">
            <v>67.86</v>
          </cell>
          <cell r="AG438">
            <v>124</v>
          </cell>
          <cell r="AH438" t="str">
            <v>確定</v>
          </cell>
          <cell r="AI438">
            <v>0</v>
          </cell>
          <cell r="AJ438" t="str">
            <v>中止</v>
          </cell>
          <cell r="AK438">
            <v>2</v>
          </cell>
          <cell r="AL438" t="str">
            <v>A+B</v>
          </cell>
          <cell r="AM438">
            <v>22</v>
          </cell>
          <cell r="AN438">
            <v>17</v>
          </cell>
          <cell r="AO438">
            <v>0</v>
          </cell>
          <cell r="AP438">
            <v>0</v>
          </cell>
          <cell r="AQ438">
            <v>0</v>
          </cell>
          <cell r="AR438">
            <v>0</v>
          </cell>
          <cell r="AS438">
            <v>0</v>
          </cell>
          <cell r="AT438">
            <v>0</v>
          </cell>
          <cell r="AU438">
            <v>0</v>
          </cell>
          <cell r="AV438">
            <v>0</v>
          </cell>
          <cell r="AW438">
            <v>39</v>
          </cell>
          <cell r="AX438">
            <v>1</v>
          </cell>
          <cell r="AY438">
            <v>1</v>
          </cell>
          <cell r="AZ438">
            <v>1</v>
          </cell>
          <cell r="BA438" t="str">
            <v>オーナー</v>
          </cell>
          <cell r="BB438" t="str">
            <v>オーナー</v>
          </cell>
          <cell r="BC438" t="str">
            <v>オーナー</v>
          </cell>
          <cell r="BD438" t="str">
            <v>なし</v>
          </cell>
          <cell r="BE438" t="str">
            <v>なし</v>
          </cell>
          <cell r="BF438" t="str">
            <v>既存</v>
          </cell>
          <cell r="BG438">
            <v>0</v>
          </cell>
          <cell r="BH438">
            <v>0</v>
          </cell>
          <cell r="BI438">
            <v>0</v>
          </cell>
          <cell r="BJ438">
            <v>0</v>
          </cell>
          <cell r="BK438" t="str">
            <v>株式会社　牧野組</v>
          </cell>
          <cell r="BL438" t="str">
            <v>代表取締役</v>
          </cell>
          <cell r="BM438" t="str">
            <v>牧野　浩一</v>
          </cell>
          <cell r="BN438" t="str">
            <v>560-0002</v>
          </cell>
          <cell r="BO438" t="str">
            <v>大阪府豊中市緑丘４－９－６</v>
          </cell>
          <cell r="BP438" t="str">
            <v>06-6854-1700</v>
          </cell>
          <cell r="BQ438" t="str">
            <v>06-6846-3700</v>
          </cell>
          <cell r="BR438" t="str">
            <v>㈱ビルショップ</v>
          </cell>
          <cell r="BS438" t="str">
            <v>水谷</v>
          </cell>
          <cell r="BT438" t="str">
            <v>06-6262-3333</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row>
        <row r="439">
          <cell r="A439">
            <v>458</v>
          </cell>
          <cell r="B439" t="str">
            <v>確定</v>
          </cell>
          <cell r="C439" t="str">
            <v>新規</v>
          </cell>
          <cell r="D439" t="str">
            <v>和民</v>
          </cell>
          <cell r="E439" t="str">
            <v>東岡崎駅前通り</v>
          </cell>
          <cell r="F439" t="str">
            <v>確定</v>
          </cell>
          <cell r="G439" t="str">
            <v>能村</v>
          </cell>
          <cell r="H439">
            <v>38162</v>
          </cell>
          <cell r="I439" t="str">
            <v>確定</v>
          </cell>
          <cell r="J439">
            <v>38156</v>
          </cell>
          <cell r="K439">
            <v>0.625</v>
          </cell>
          <cell r="L439">
            <v>0</v>
          </cell>
          <cell r="M439">
            <v>0</v>
          </cell>
          <cell r="N439" t="str">
            <v>444-0860</v>
          </cell>
          <cell r="O439" t="str">
            <v>愛知県岡崎市明大寺本町４－１１</v>
          </cell>
          <cell r="P439" t="str">
            <v>確定</v>
          </cell>
          <cell r="Q439" t="str">
            <v>えきまえＰＥＮビル　１階</v>
          </cell>
          <cell r="R439" t="str">
            <v>確定</v>
          </cell>
          <cell r="S439" t="str">
            <v>名鉄線</v>
          </cell>
          <cell r="T439" t="str">
            <v>東岡崎</v>
          </cell>
          <cell r="U439">
            <v>2</v>
          </cell>
          <cell r="V439">
            <v>72.8</v>
          </cell>
          <cell r="W439" t="str">
            <v>確定</v>
          </cell>
          <cell r="X439">
            <v>1</v>
          </cell>
          <cell r="Y439" t="str">
            <v>年中無休</v>
          </cell>
          <cell r="Z439" t="str">
            <v>17:00～翌日3:00　金土曜及び祝祭日の前日は5:00迄</v>
          </cell>
          <cell r="AA439" t="str">
            <v>0564-66-1166</v>
          </cell>
          <cell r="AB439" t="str">
            <v>0564-66-1168</v>
          </cell>
          <cell r="AC439" t="str">
            <v>なし</v>
          </cell>
          <cell r="AD439">
            <v>9000</v>
          </cell>
          <cell r="AE439" t="str">
            <v>株式会社　ペーパードール</v>
          </cell>
          <cell r="AF439">
            <v>68.400000000000006</v>
          </cell>
          <cell r="AG439">
            <v>131</v>
          </cell>
          <cell r="AH439" t="str">
            <v>確定</v>
          </cell>
          <cell r="AI439">
            <v>0</v>
          </cell>
          <cell r="AJ439" t="str">
            <v>中止</v>
          </cell>
          <cell r="AK439">
            <v>3</v>
          </cell>
          <cell r="AL439" t="str">
            <v>A+B+C</v>
          </cell>
          <cell r="AM439">
            <v>16</v>
          </cell>
          <cell r="AN439">
            <v>22</v>
          </cell>
          <cell r="AO439">
            <v>14</v>
          </cell>
          <cell r="AP439">
            <v>0</v>
          </cell>
          <cell r="AQ439">
            <v>0</v>
          </cell>
          <cell r="AR439">
            <v>0</v>
          </cell>
          <cell r="AS439">
            <v>0</v>
          </cell>
          <cell r="AT439">
            <v>0</v>
          </cell>
          <cell r="AU439">
            <v>0</v>
          </cell>
          <cell r="AV439">
            <v>0</v>
          </cell>
          <cell r="AW439">
            <v>52</v>
          </cell>
          <cell r="AX439">
            <v>1</v>
          </cell>
          <cell r="AY439">
            <v>1</v>
          </cell>
          <cell r="AZ439">
            <v>1</v>
          </cell>
          <cell r="BA439" t="str">
            <v>中部電力</v>
          </cell>
          <cell r="BB439" t="str">
            <v>水道局</v>
          </cell>
          <cell r="BC439" t="str">
            <v>東邦ガス</v>
          </cell>
          <cell r="BD439" t="str">
            <v>あり</v>
          </cell>
          <cell r="BE439" t="str">
            <v>なし</v>
          </cell>
          <cell r="BF439" t="str">
            <v>既存</v>
          </cell>
          <cell r="BG439">
            <v>0</v>
          </cell>
          <cell r="BH439">
            <v>0</v>
          </cell>
          <cell r="BI439">
            <v>0</v>
          </cell>
          <cell r="BJ439">
            <v>0</v>
          </cell>
          <cell r="BK439" t="str">
            <v>㈱ペーパードール</v>
          </cell>
          <cell r="BL439" t="str">
            <v>代表取締役</v>
          </cell>
          <cell r="BM439" t="str">
            <v>鈴木　雅美</v>
          </cell>
          <cell r="BN439" t="str">
            <v>444-0860</v>
          </cell>
          <cell r="BO439" t="str">
            <v>愛知県岡崎市明大寺本町４－１１</v>
          </cell>
          <cell r="BP439" t="str">
            <v>0564-24-1743</v>
          </cell>
          <cell r="BQ439">
            <v>0</v>
          </cell>
          <cell r="BR439" t="str">
            <v>㈱ワンポイント</v>
          </cell>
          <cell r="BS439" t="str">
            <v>植松</v>
          </cell>
          <cell r="BT439" t="str">
            <v>052-953-0055</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row>
        <row r="440">
          <cell r="A440">
            <v>459</v>
          </cell>
          <cell r="B440" t="str">
            <v>確定</v>
          </cell>
          <cell r="C440" t="str">
            <v>新規</v>
          </cell>
          <cell r="D440" t="str">
            <v>坐和民</v>
          </cell>
          <cell r="E440" t="str">
            <v>渋谷文化村通り</v>
          </cell>
          <cell r="F440" t="str">
            <v>確定</v>
          </cell>
          <cell r="G440" t="str">
            <v>田中</v>
          </cell>
          <cell r="H440">
            <v>38198</v>
          </cell>
          <cell r="I440" t="str">
            <v>確定</v>
          </cell>
          <cell r="J440">
            <v>38192</v>
          </cell>
          <cell r="K440">
            <v>0.625</v>
          </cell>
          <cell r="L440">
            <v>0</v>
          </cell>
          <cell r="M440">
            <v>0</v>
          </cell>
          <cell r="N440" t="str">
            <v>150-0042</v>
          </cell>
          <cell r="O440" t="str">
            <v>東京都渋谷区宇田川町２７－４</v>
          </cell>
          <cell r="P440" t="str">
            <v>確定</v>
          </cell>
          <cell r="Q440" t="str">
            <v>喜山ビル　６・７・８階</v>
          </cell>
          <cell r="R440" t="str">
            <v>確定</v>
          </cell>
          <cell r="S440" t="str">
            <v>ＪＲ山手線</v>
          </cell>
          <cell r="T440" t="str">
            <v>渋谷</v>
          </cell>
          <cell r="U440">
            <v>3</v>
          </cell>
          <cell r="V440">
            <v>145.65</v>
          </cell>
          <cell r="W440" t="str">
            <v>確定</v>
          </cell>
          <cell r="X440">
            <v>3</v>
          </cell>
          <cell r="Y440" t="str">
            <v>年中無休</v>
          </cell>
          <cell r="Z440" t="str">
            <v>17:00～翌日5:00　</v>
          </cell>
          <cell r="AA440" t="str">
            <v>03-5728-1731</v>
          </cell>
          <cell r="AB440" t="str">
            <v>03-5728-1732</v>
          </cell>
          <cell r="AC440" t="str">
            <v>なし</v>
          </cell>
          <cell r="AD440">
            <v>25500</v>
          </cell>
          <cell r="AE440" t="str">
            <v>喜山　英信　ほか３名</v>
          </cell>
          <cell r="AF440">
            <v>143.68</v>
          </cell>
          <cell r="AG440">
            <v>244</v>
          </cell>
          <cell r="AH440" t="str">
            <v>確定</v>
          </cell>
          <cell r="AI440">
            <v>0</v>
          </cell>
          <cell r="AJ440" t="str">
            <v>中止</v>
          </cell>
          <cell r="AK440">
            <v>8</v>
          </cell>
          <cell r="AL440" t="str">
            <v>D＋Ｅ</v>
          </cell>
          <cell r="AM440">
            <v>23</v>
          </cell>
          <cell r="AN440">
            <v>10</v>
          </cell>
          <cell r="AO440">
            <v>14</v>
          </cell>
          <cell r="AP440">
            <v>11</v>
          </cell>
          <cell r="AQ440">
            <v>10</v>
          </cell>
          <cell r="AR440">
            <v>12</v>
          </cell>
          <cell r="AS440">
            <v>12</v>
          </cell>
          <cell r="AT440">
            <v>21</v>
          </cell>
          <cell r="AU440">
            <v>0</v>
          </cell>
          <cell r="AV440">
            <v>0</v>
          </cell>
          <cell r="AW440">
            <v>23</v>
          </cell>
          <cell r="AX440">
            <v>3</v>
          </cell>
          <cell r="AY440">
            <v>3</v>
          </cell>
          <cell r="AZ440">
            <v>1</v>
          </cell>
          <cell r="BA440" t="str">
            <v>オーナー</v>
          </cell>
          <cell r="BB440" t="str">
            <v>オーナー</v>
          </cell>
          <cell r="BC440" t="str">
            <v>東京ガス</v>
          </cell>
          <cell r="BD440" t="str">
            <v>なし</v>
          </cell>
          <cell r="BE440" t="str">
            <v>なし</v>
          </cell>
          <cell r="BF440" t="str">
            <v>既存</v>
          </cell>
          <cell r="BG440">
            <v>0</v>
          </cell>
          <cell r="BH440" t="str">
            <v>（有）台成商事</v>
          </cell>
          <cell r="BI440">
            <v>0</v>
          </cell>
          <cell r="BJ440" t="str">
            <v>03-3461-4044</v>
          </cell>
          <cell r="BK440" t="str">
            <v>（有）台成商事</v>
          </cell>
          <cell r="BL440" t="str">
            <v>代表取締役</v>
          </cell>
          <cell r="BM440" t="str">
            <v>喜山　英信</v>
          </cell>
          <cell r="BN440" t="str">
            <v>150-0043</v>
          </cell>
          <cell r="BO440" t="str">
            <v>東京都渋谷区道玄坂2-29-10</v>
          </cell>
          <cell r="BP440" t="str">
            <v>03-3461-4044</v>
          </cell>
          <cell r="BQ440" t="str">
            <v>03-3461-1421</v>
          </cell>
          <cell r="BR440" t="str">
            <v>㈱タツモト</v>
          </cell>
          <cell r="BS440" t="str">
            <v>富樫</v>
          </cell>
          <cell r="BT440" t="str">
            <v>03-5466-1515</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row>
        <row r="441">
          <cell r="A441">
            <v>460</v>
          </cell>
          <cell r="B441" t="str">
            <v>確定</v>
          </cell>
          <cell r="C441" t="str">
            <v>新規</v>
          </cell>
          <cell r="D441" t="str">
            <v>和民</v>
          </cell>
          <cell r="E441" t="str">
            <v>ＪＲ宇都宮東口</v>
          </cell>
          <cell r="F441" t="str">
            <v>確定</v>
          </cell>
          <cell r="G441" t="str">
            <v>児玉</v>
          </cell>
          <cell r="H441">
            <v>38260</v>
          </cell>
          <cell r="I441" t="str">
            <v>確定</v>
          </cell>
          <cell r="J441">
            <v>38254</v>
          </cell>
          <cell r="K441">
            <v>0.625</v>
          </cell>
          <cell r="L441">
            <v>0</v>
          </cell>
          <cell r="M441">
            <v>0</v>
          </cell>
          <cell r="N441" t="str">
            <v>321-0953</v>
          </cell>
          <cell r="O441" t="str">
            <v>栃木県宇都宮市東宿郷２－５－５</v>
          </cell>
          <cell r="P441" t="str">
            <v>確定</v>
          </cell>
          <cell r="Q441" t="str">
            <v>１・２階</v>
          </cell>
          <cell r="R441" t="str">
            <v>確定</v>
          </cell>
          <cell r="S441" t="str">
            <v>ＪＲ線</v>
          </cell>
          <cell r="T441" t="str">
            <v>宇都宮</v>
          </cell>
          <cell r="U441">
            <v>3</v>
          </cell>
          <cell r="V441">
            <v>80</v>
          </cell>
          <cell r="W441" t="str">
            <v>確定</v>
          </cell>
          <cell r="X441">
            <v>2</v>
          </cell>
          <cell r="Y441" t="str">
            <v>年中無休</v>
          </cell>
          <cell r="Z441" t="str">
            <v>17:00～翌日3:00　金土曜及び祝祭日の前日は5:00迄</v>
          </cell>
          <cell r="AA441" t="str">
            <v>028-651-3580</v>
          </cell>
          <cell r="AB441" t="str">
            <v>028-651-3581</v>
          </cell>
          <cell r="AC441" t="str">
            <v>なし</v>
          </cell>
          <cell r="AD441">
            <v>11500</v>
          </cell>
          <cell r="AE441">
            <v>0</v>
          </cell>
          <cell r="AF441">
            <v>75</v>
          </cell>
          <cell r="AG441">
            <v>136</v>
          </cell>
          <cell r="AH441" t="str">
            <v>確定</v>
          </cell>
          <cell r="AI441">
            <v>0</v>
          </cell>
          <cell r="AJ441" t="str">
            <v>中止</v>
          </cell>
          <cell r="AK441">
            <v>3</v>
          </cell>
          <cell r="AL441" t="str">
            <v>A+B+C</v>
          </cell>
          <cell r="AM441">
            <v>16</v>
          </cell>
          <cell r="AN441">
            <v>16</v>
          </cell>
          <cell r="AO441">
            <v>20</v>
          </cell>
          <cell r="AP441">
            <v>0</v>
          </cell>
          <cell r="AQ441">
            <v>0</v>
          </cell>
          <cell r="AR441">
            <v>0</v>
          </cell>
          <cell r="AS441">
            <v>0</v>
          </cell>
          <cell r="AT441">
            <v>0</v>
          </cell>
          <cell r="AU441">
            <v>0</v>
          </cell>
          <cell r="AV441">
            <v>0</v>
          </cell>
          <cell r="AW441">
            <v>52</v>
          </cell>
          <cell r="AX441">
            <v>2</v>
          </cell>
          <cell r="AY441">
            <v>1</v>
          </cell>
          <cell r="AZ441">
            <v>1</v>
          </cell>
          <cell r="BA441" t="str">
            <v>東京電力</v>
          </cell>
          <cell r="BB441" t="str">
            <v>水道局</v>
          </cell>
          <cell r="BC441" t="str">
            <v>東京ガス</v>
          </cell>
          <cell r="BD441" t="str">
            <v>あり</v>
          </cell>
          <cell r="BE441" t="str">
            <v>あり</v>
          </cell>
          <cell r="BF441" t="str">
            <v>新築</v>
          </cell>
          <cell r="BG441">
            <v>0</v>
          </cell>
          <cell r="BH441" t="str">
            <v>ワタミエコロジー</v>
          </cell>
          <cell r="BI441">
            <v>0</v>
          </cell>
          <cell r="BJ441" t="str">
            <v>03-5737-7103</v>
          </cell>
          <cell r="BK441">
            <v>0</v>
          </cell>
          <cell r="BL441">
            <v>0</v>
          </cell>
          <cell r="BM441" t="str">
            <v>白澤　拓</v>
          </cell>
          <cell r="BN441" t="str">
            <v>320-0843</v>
          </cell>
          <cell r="BO441" t="str">
            <v>栃木県宇都宮市花園町１６－２０</v>
          </cell>
          <cell r="BP441" t="str">
            <v>028-635-6174</v>
          </cell>
          <cell r="BQ441">
            <v>0</v>
          </cell>
          <cell r="BR441" t="str">
            <v>なし</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row>
        <row r="442">
          <cell r="A442">
            <v>461</v>
          </cell>
          <cell r="B442" t="str">
            <v>確定</v>
          </cell>
          <cell r="C442" t="str">
            <v>新規</v>
          </cell>
          <cell r="D442" t="str">
            <v>坐和民</v>
          </cell>
          <cell r="E442" t="str">
            <v>中野北口</v>
          </cell>
          <cell r="F442" t="str">
            <v>確定</v>
          </cell>
          <cell r="G442" t="str">
            <v>田中</v>
          </cell>
          <cell r="H442">
            <v>38188</v>
          </cell>
          <cell r="I442" t="str">
            <v>確定</v>
          </cell>
          <cell r="J442">
            <v>38182</v>
          </cell>
          <cell r="K442">
            <v>0.625</v>
          </cell>
          <cell r="L442">
            <v>0</v>
          </cell>
          <cell r="M442">
            <v>0</v>
          </cell>
          <cell r="N442" t="str">
            <v>164-0001</v>
          </cell>
          <cell r="O442" t="str">
            <v>東京都中野区中野５－５９－１１</v>
          </cell>
          <cell r="P442" t="str">
            <v>確定</v>
          </cell>
          <cell r="Q442" t="str">
            <v>筑紫屋ビル　１・２・３階</v>
          </cell>
          <cell r="R442" t="str">
            <v>確定</v>
          </cell>
          <cell r="S442" t="str">
            <v>ＪＲ中央線</v>
          </cell>
          <cell r="T442" t="str">
            <v>中野</v>
          </cell>
          <cell r="U442">
            <v>3</v>
          </cell>
          <cell r="V442">
            <v>89.45</v>
          </cell>
          <cell r="W442" t="str">
            <v>確定</v>
          </cell>
          <cell r="X442">
            <v>3</v>
          </cell>
          <cell r="Y442" t="str">
            <v>年中無休</v>
          </cell>
          <cell r="Z442" t="str">
            <v>17:00～翌日5:00　</v>
          </cell>
          <cell r="AA442" t="str">
            <v>03-5345-5137</v>
          </cell>
          <cell r="AB442" t="str">
            <v>03-5345-5138</v>
          </cell>
          <cell r="AC442" t="str">
            <v>なし</v>
          </cell>
          <cell r="AD442">
            <v>14600</v>
          </cell>
          <cell r="AE442" t="str">
            <v>筑紫屋　株式会社</v>
          </cell>
          <cell r="AF442">
            <v>80.849999999999994</v>
          </cell>
          <cell r="AG442">
            <v>156</v>
          </cell>
          <cell r="AH442" t="str">
            <v>確定</v>
          </cell>
          <cell r="AI442">
            <v>0</v>
          </cell>
          <cell r="AJ442" t="str">
            <v>中止</v>
          </cell>
          <cell r="AK442">
            <v>6</v>
          </cell>
          <cell r="AL442" t="str">
            <v>B+F</v>
          </cell>
          <cell r="AM442">
            <v>14</v>
          </cell>
          <cell r="AN442">
            <v>13</v>
          </cell>
          <cell r="AO442">
            <v>10</v>
          </cell>
          <cell r="AP442">
            <v>8</v>
          </cell>
          <cell r="AQ442">
            <v>7</v>
          </cell>
          <cell r="AR442">
            <v>7</v>
          </cell>
          <cell r="AS442">
            <v>0</v>
          </cell>
          <cell r="AT442">
            <v>0</v>
          </cell>
          <cell r="AU442">
            <v>0</v>
          </cell>
          <cell r="AV442">
            <v>0</v>
          </cell>
          <cell r="AW442">
            <v>20</v>
          </cell>
          <cell r="AX442">
            <v>3</v>
          </cell>
          <cell r="AY442">
            <v>1</v>
          </cell>
          <cell r="AZ442">
            <v>1</v>
          </cell>
          <cell r="BA442" t="str">
            <v>東京電力</v>
          </cell>
          <cell r="BB442" t="str">
            <v>水道局</v>
          </cell>
          <cell r="BC442" t="str">
            <v>東京ガス</v>
          </cell>
          <cell r="BD442" t="str">
            <v>なし</v>
          </cell>
          <cell r="BE442" t="str">
            <v>あり</v>
          </cell>
          <cell r="BF442" t="str">
            <v>既存</v>
          </cell>
          <cell r="BG442">
            <v>0</v>
          </cell>
          <cell r="BH442">
            <v>0</v>
          </cell>
          <cell r="BI442">
            <v>0</v>
          </cell>
          <cell r="BJ442">
            <v>0</v>
          </cell>
          <cell r="BK442" t="str">
            <v>筑紫屋　株式会社</v>
          </cell>
          <cell r="BL442" t="str">
            <v>代表取締役</v>
          </cell>
          <cell r="BM442" t="str">
            <v>清水　恵士</v>
          </cell>
          <cell r="BN442" t="str">
            <v>164-0001</v>
          </cell>
          <cell r="BO442" t="str">
            <v>東京都中野区中野５－６５－１１</v>
          </cell>
          <cell r="BP442" t="str">
            <v>03-3387-2347</v>
          </cell>
          <cell r="BQ442" t="str">
            <v>03-3387-0358</v>
          </cell>
          <cell r="BR442" t="str">
            <v>㈱ｺｱﾄｰﾀﾙﾌﾟﾗﾝﾆﾝｸﾞ</v>
          </cell>
          <cell r="BS442" t="str">
            <v>涌井</v>
          </cell>
          <cell r="BT442" t="str">
            <v>03-3352-7811</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row>
        <row r="443">
          <cell r="A443">
            <v>464</v>
          </cell>
          <cell r="B443" t="str">
            <v>確定</v>
          </cell>
          <cell r="C443" t="str">
            <v>新規</v>
          </cell>
          <cell r="D443" t="str">
            <v>ゴハン</v>
          </cell>
          <cell r="E443" t="str">
            <v>船橋南口</v>
          </cell>
          <cell r="F443" t="str">
            <v>確定</v>
          </cell>
          <cell r="G443" t="str">
            <v>大貫</v>
          </cell>
          <cell r="H443">
            <v>38230</v>
          </cell>
          <cell r="I443" t="str">
            <v>確定</v>
          </cell>
          <cell r="J443">
            <v>38220</v>
          </cell>
          <cell r="K443">
            <v>0.66666666666666663</v>
          </cell>
          <cell r="L443">
            <v>0</v>
          </cell>
          <cell r="M443">
            <v>0</v>
          </cell>
          <cell r="N443" t="str">
            <v>273-0005</v>
          </cell>
          <cell r="O443" t="str">
            <v>千葉県船橋市本町１－７－６</v>
          </cell>
          <cell r="P443" t="str">
            <v>確定</v>
          </cell>
          <cell r="Q443" t="str">
            <v>ドリーム船橋ビル　５階</v>
          </cell>
          <cell r="R443" t="str">
            <v>確定</v>
          </cell>
          <cell r="S443" t="str">
            <v>JR総武線</v>
          </cell>
          <cell r="T443" t="str">
            <v>船橋</v>
          </cell>
          <cell r="U443">
            <v>5</v>
          </cell>
          <cell r="V443">
            <v>160.9</v>
          </cell>
          <cell r="W443" t="str">
            <v>確定</v>
          </cell>
          <cell r="X443">
            <v>3</v>
          </cell>
          <cell r="Y443" t="str">
            <v>年中無休</v>
          </cell>
          <cell r="Z443" t="str">
            <v>17:00～翌日1:00　金土曜及び祝祭日の前日は3:00迄</v>
          </cell>
          <cell r="AA443" t="str">
            <v>047-495-3881</v>
          </cell>
          <cell r="AB443" t="str">
            <v>047-495-3882</v>
          </cell>
          <cell r="AC443" t="str">
            <v>なし</v>
          </cell>
          <cell r="AD443">
            <v>15500</v>
          </cell>
          <cell r="AE443">
            <v>0</v>
          </cell>
          <cell r="AF443">
            <v>120</v>
          </cell>
          <cell r="AG443">
            <v>204</v>
          </cell>
          <cell r="AH443" t="str">
            <v>確定</v>
          </cell>
          <cell r="AI443">
            <v>0</v>
          </cell>
          <cell r="AJ443" t="str">
            <v>中止</v>
          </cell>
          <cell r="AK443">
            <v>2</v>
          </cell>
          <cell r="AL443" t="str">
            <v>A+B</v>
          </cell>
          <cell r="AM443">
            <v>20</v>
          </cell>
          <cell r="AN443">
            <v>27</v>
          </cell>
          <cell r="AO443">
            <v>0</v>
          </cell>
          <cell r="AP443">
            <v>0</v>
          </cell>
          <cell r="AQ443">
            <v>0</v>
          </cell>
          <cell r="AR443">
            <v>0</v>
          </cell>
          <cell r="AS443">
            <v>0</v>
          </cell>
          <cell r="AT443">
            <v>0</v>
          </cell>
          <cell r="AU443">
            <v>0</v>
          </cell>
          <cell r="AV443">
            <v>0</v>
          </cell>
          <cell r="AW443">
            <v>47</v>
          </cell>
          <cell r="AX443">
            <v>2</v>
          </cell>
          <cell r="AY443">
            <v>1</v>
          </cell>
          <cell r="AZ443">
            <v>1</v>
          </cell>
          <cell r="BA443">
            <v>0</v>
          </cell>
          <cell r="BB443">
            <v>0</v>
          </cell>
          <cell r="BC443" t="str">
            <v>京葉ガス</v>
          </cell>
          <cell r="BD443" t="str">
            <v>なし</v>
          </cell>
          <cell r="BE443" t="str">
            <v>なし</v>
          </cell>
          <cell r="BF443" t="str">
            <v>既存</v>
          </cell>
          <cell r="BG443">
            <v>0</v>
          </cell>
          <cell r="BH443">
            <v>0</v>
          </cell>
          <cell r="BI443">
            <v>0</v>
          </cell>
          <cell r="BJ443">
            <v>0</v>
          </cell>
          <cell r="BK443" t="str">
            <v>㈱イクティス</v>
          </cell>
          <cell r="BL443" t="str">
            <v>代表</v>
          </cell>
          <cell r="BM443" t="str">
            <v>溝江　昭男</v>
          </cell>
          <cell r="BN443" t="str">
            <v>810-0042</v>
          </cell>
          <cell r="BO443" t="str">
            <v>福岡県福岡市中央区赤坂１－９－２０</v>
          </cell>
          <cell r="BP443" t="str">
            <v>092-725-1187</v>
          </cell>
          <cell r="BQ443">
            <v>0</v>
          </cell>
          <cell r="BR443" t="str">
            <v>(有)ﾜｲﾜｲｺｰﾎﾟﾚｰｼｮﾝ</v>
          </cell>
          <cell r="BS443" t="str">
            <v>吉岡</v>
          </cell>
          <cell r="BT443" t="str">
            <v>03-5735-6886</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row>
        <row r="444">
          <cell r="A444">
            <v>465</v>
          </cell>
          <cell r="B444" t="str">
            <v>確定</v>
          </cell>
          <cell r="C444" t="str">
            <v>新規</v>
          </cell>
          <cell r="D444" t="str">
            <v>和民</v>
          </cell>
          <cell r="E444" t="str">
            <v>天満橋</v>
          </cell>
          <cell r="F444" t="str">
            <v>確定</v>
          </cell>
          <cell r="G444" t="str">
            <v>藤井</v>
          </cell>
          <cell r="H444">
            <v>38222</v>
          </cell>
          <cell r="I444" t="str">
            <v>確定</v>
          </cell>
          <cell r="J444">
            <v>38216</v>
          </cell>
          <cell r="K444">
            <v>0.625</v>
          </cell>
          <cell r="L444">
            <v>0</v>
          </cell>
          <cell r="M444">
            <v>0</v>
          </cell>
          <cell r="N444" t="str">
            <v>540-0012</v>
          </cell>
          <cell r="O444" t="str">
            <v>大阪府大阪市中央区谷町１－３－１２</v>
          </cell>
          <cell r="P444" t="str">
            <v>確定</v>
          </cell>
          <cell r="Q444" t="str">
            <v>天満橋リーフビル　２階</v>
          </cell>
          <cell r="R444" t="str">
            <v>確定</v>
          </cell>
          <cell r="S444" t="str">
            <v>京阪線</v>
          </cell>
          <cell r="T444" t="str">
            <v>天満橋</v>
          </cell>
          <cell r="U444">
            <v>2</v>
          </cell>
          <cell r="V444">
            <v>58.25</v>
          </cell>
          <cell r="W444" t="str">
            <v>確定</v>
          </cell>
          <cell r="X444">
            <v>1</v>
          </cell>
          <cell r="Y444" t="str">
            <v>年中無休</v>
          </cell>
          <cell r="Z444" t="str">
            <v>17:00～翌日3:00　金曜及び祝祭日の前日は5:00迄</v>
          </cell>
          <cell r="AA444" t="str">
            <v>06-6920-5460</v>
          </cell>
          <cell r="AB444" t="str">
            <v>06-6920-5461</v>
          </cell>
          <cell r="AC444" t="str">
            <v>なし</v>
          </cell>
          <cell r="AD444">
            <v>12200</v>
          </cell>
          <cell r="AE444" t="str">
            <v>株式会社　日本エスコン</v>
          </cell>
          <cell r="AF444">
            <v>58.25</v>
          </cell>
          <cell r="AG444">
            <v>111</v>
          </cell>
          <cell r="AH444" t="str">
            <v>確定</v>
          </cell>
          <cell r="AI444">
            <v>0</v>
          </cell>
          <cell r="AJ444" t="str">
            <v>中止</v>
          </cell>
          <cell r="AK444">
            <v>3</v>
          </cell>
          <cell r="AL444" t="str">
            <v>B+C</v>
          </cell>
          <cell r="AM444">
            <v>10</v>
          </cell>
          <cell r="AN444">
            <v>20</v>
          </cell>
          <cell r="AO444">
            <v>16</v>
          </cell>
          <cell r="AP444">
            <v>0</v>
          </cell>
          <cell r="AQ444">
            <v>0</v>
          </cell>
          <cell r="AR444">
            <v>0</v>
          </cell>
          <cell r="AS444">
            <v>0</v>
          </cell>
          <cell r="AT444">
            <v>0</v>
          </cell>
          <cell r="AU444">
            <v>0</v>
          </cell>
          <cell r="AV444">
            <v>0</v>
          </cell>
          <cell r="AW444">
            <v>36</v>
          </cell>
          <cell r="AX444">
            <v>1</v>
          </cell>
          <cell r="AY444">
            <v>1</v>
          </cell>
          <cell r="AZ444">
            <v>1</v>
          </cell>
          <cell r="BA444" t="str">
            <v>オーナー</v>
          </cell>
          <cell r="BB444" t="str">
            <v>オーナー</v>
          </cell>
          <cell r="BC444" t="str">
            <v>大阪ガス</v>
          </cell>
          <cell r="BD444" t="str">
            <v>あり</v>
          </cell>
          <cell r="BE444" t="str">
            <v>なし</v>
          </cell>
          <cell r="BF444" t="str">
            <v>既存</v>
          </cell>
          <cell r="BG444">
            <v>0</v>
          </cell>
          <cell r="BH444">
            <v>0</v>
          </cell>
          <cell r="BI444">
            <v>0</v>
          </cell>
          <cell r="BJ444">
            <v>0</v>
          </cell>
          <cell r="BK444" t="str">
            <v>㈱日本エスコン</v>
          </cell>
          <cell r="BL444" t="str">
            <v>代表取締役</v>
          </cell>
          <cell r="BM444" t="str">
            <v>直江　啓文</v>
          </cell>
          <cell r="BN444" t="str">
            <v>100-0011</v>
          </cell>
          <cell r="BO444" t="str">
            <v>東京都千代田区内幸町２－２－２</v>
          </cell>
          <cell r="BP444" t="str">
            <v>03-5512-7020</v>
          </cell>
          <cell r="BQ444" t="str">
            <v>03-5512-7026</v>
          </cell>
          <cell r="BR444" t="str">
            <v>増富商事㈱</v>
          </cell>
          <cell r="BS444" t="str">
            <v>中尾</v>
          </cell>
          <cell r="BT444" t="str">
            <v>06-6211-3343</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row>
        <row r="445">
          <cell r="A445">
            <v>466</v>
          </cell>
          <cell r="B445" t="str">
            <v>確定</v>
          </cell>
          <cell r="C445" t="str">
            <v>新規</v>
          </cell>
          <cell r="D445" t="str">
            <v>坐和民</v>
          </cell>
          <cell r="E445" t="str">
            <v>上野浅草口</v>
          </cell>
          <cell r="F445" t="str">
            <v>確定</v>
          </cell>
          <cell r="G445" t="str">
            <v>田中</v>
          </cell>
          <cell r="H445">
            <v>38230</v>
          </cell>
          <cell r="I445" t="str">
            <v>確定</v>
          </cell>
          <cell r="J445">
            <v>38224</v>
          </cell>
          <cell r="K445">
            <v>0.58333333333333337</v>
          </cell>
          <cell r="L445">
            <v>0</v>
          </cell>
          <cell r="M445">
            <v>0</v>
          </cell>
          <cell r="N445" t="str">
            <v>110-0005</v>
          </cell>
          <cell r="O445" t="str">
            <v>東京都台東区上野７－２－１</v>
          </cell>
          <cell r="P445" t="str">
            <v>確定</v>
          </cell>
          <cell r="Q445" t="str">
            <v>南大門上野駅前ビル　４・５・６階</v>
          </cell>
          <cell r="R445" t="str">
            <v>確定</v>
          </cell>
          <cell r="S445" t="str">
            <v>ＪＲ山手線</v>
          </cell>
          <cell r="T445" t="str">
            <v>上野</v>
          </cell>
          <cell r="U445">
            <v>1</v>
          </cell>
          <cell r="V445">
            <v>113.75</v>
          </cell>
          <cell r="W445" t="str">
            <v>確定</v>
          </cell>
          <cell r="X445">
            <v>3</v>
          </cell>
          <cell r="Y445" t="str">
            <v>年中無休</v>
          </cell>
          <cell r="Z445" t="str">
            <v>17:00～翌日3:00　金土曜及び祝祭日の前日は5:00迄</v>
          </cell>
          <cell r="AA445" t="str">
            <v>03-5827-1746</v>
          </cell>
          <cell r="AB445" t="str">
            <v>03-5827-1747</v>
          </cell>
          <cell r="AC445" t="str">
            <v>なし</v>
          </cell>
          <cell r="AD445">
            <v>18500</v>
          </cell>
          <cell r="AE445">
            <v>0</v>
          </cell>
          <cell r="AF445">
            <v>108</v>
          </cell>
          <cell r="AG445">
            <v>175</v>
          </cell>
          <cell r="AH445" t="str">
            <v>確定</v>
          </cell>
          <cell r="AI445">
            <v>0</v>
          </cell>
          <cell r="AJ445" t="str">
            <v>中止</v>
          </cell>
          <cell r="AK445">
            <v>5</v>
          </cell>
          <cell r="AL445" t="str">
            <v>A+B+C+D</v>
          </cell>
          <cell r="AM445">
            <v>14</v>
          </cell>
          <cell r="AN445">
            <v>12</v>
          </cell>
          <cell r="AO445">
            <v>10</v>
          </cell>
          <cell r="AP445">
            <v>9</v>
          </cell>
          <cell r="AQ445">
            <v>18</v>
          </cell>
          <cell r="AR445">
            <v>0</v>
          </cell>
          <cell r="AS445">
            <v>0</v>
          </cell>
          <cell r="AT445">
            <v>0</v>
          </cell>
          <cell r="AU445">
            <v>0</v>
          </cell>
          <cell r="AV445">
            <v>0</v>
          </cell>
          <cell r="AW445">
            <v>45</v>
          </cell>
          <cell r="AX445">
            <v>3</v>
          </cell>
          <cell r="AY445">
            <v>3</v>
          </cell>
          <cell r="AZ445">
            <v>1</v>
          </cell>
          <cell r="BA445" t="str">
            <v>ﾜﾀﾐｴｺﾛｼﾞｰ</v>
          </cell>
          <cell r="BB445" t="str">
            <v>ﾜﾀﾐｴｺﾛｼﾞｰ</v>
          </cell>
          <cell r="BC445" t="str">
            <v>東京ガス</v>
          </cell>
          <cell r="BD445" t="str">
            <v>なし</v>
          </cell>
          <cell r="BE445" t="str">
            <v>一括管理</v>
          </cell>
          <cell r="BF445" t="str">
            <v>既存</v>
          </cell>
          <cell r="BG445">
            <v>0</v>
          </cell>
          <cell r="BH445" t="str">
            <v>ワタミエコロジー</v>
          </cell>
          <cell r="BI445" t="str">
            <v>平</v>
          </cell>
          <cell r="BJ445" t="str">
            <v>03-5737-7103</v>
          </cell>
          <cell r="BK445" t="str">
            <v>㈱ﾃｨ･ｴﾑ･ｺｰﾎﾟﾚｰｼｮﾝ</v>
          </cell>
          <cell r="BL445" t="str">
            <v>代表取締役</v>
          </cell>
          <cell r="BM445" t="str">
            <v>金沢　雅都子</v>
          </cell>
          <cell r="BN445" t="str">
            <v>321-0966</v>
          </cell>
          <cell r="BO445" t="str">
            <v>栃木県宇都宮市今泉３－２－１８</v>
          </cell>
          <cell r="BP445" t="str">
            <v>028-627-3111</v>
          </cell>
          <cell r="BQ445" t="str">
            <v>028-625-2717</v>
          </cell>
          <cell r="BR445" t="str">
            <v>なし</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row>
        <row r="446">
          <cell r="A446">
            <v>467</v>
          </cell>
          <cell r="B446" t="str">
            <v>確定</v>
          </cell>
          <cell r="C446" t="str">
            <v>新規</v>
          </cell>
          <cell r="D446" t="str">
            <v>わたみん家</v>
          </cell>
          <cell r="E446" t="str">
            <v>上野浅草口</v>
          </cell>
          <cell r="F446" t="str">
            <v>確定</v>
          </cell>
          <cell r="G446" t="str">
            <v>田中</v>
          </cell>
          <cell r="H446">
            <v>38230</v>
          </cell>
          <cell r="I446" t="str">
            <v>確定</v>
          </cell>
          <cell r="J446">
            <v>38224</v>
          </cell>
          <cell r="K446">
            <v>0.45833333333333331</v>
          </cell>
          <cell r="L446">
            <v>0</v>
          </cell>
          <cell r="M446">
            <v>0</v>
          </cell>
          <cell r="N446" t="str">
            <v>110-0005</v>
          </cell>
          <cell r="O446" t="str">
            <v>東京都台東区上野７－２－１</v>
          </cell>
          <cell r="P446" t="str">
            <v>確定</v>
          </cell>
          <cell r="Q446" t="str">
            <v>南大門上野駅前ビル　７階</v>
          </cell>
          <cell r="R446" t="str">
            <v>確定</v>
          </cell>
          <cell r="S446" t="str">
            <v>ＪＲ山手線</v>
          </cell>
          <cell r="T446" t="str">
            <v>上野</v>
          </cell>
          <cell r="U446">
            <v>1</v>
          </cell>
          <cell r="V446">
            <v>41.26</v>
          </cell>
          <cell r="W446" t="str">
            <v>確定</v>
          </cell>
          <cell r="X446">
            <v>1</v>
          </cell>
          <cell r="Y446" t="str">
            <v>年中無休</v>
          </cell>
          <cell r="Z446" t="str">
            <v>17:00～翌日3:00　金土曜及び祝祭日の前日は5:00迄</v>
          </cell>
          <cell r="AA446" t="str">
            <v>03-5827-1693</v>
          </cell>
          <cell r="AB446" t="str">
            <v>03-5827-1694</v>
          </cell>
          <cell r="AC446" t="str">
            <v>なし</v>
          </cell>
          <cell r="AD446">
            <v>8500</v>
          </cell>
          <cell r="AE446">
            <v>0</v>
          </cell>
          <cell r="AF446">
            <v>38</v>
          </cell>
          <cell r="AG446">
            <v>80</v>
          </cell>
          <cell r="AH446" t="str">
            <v>確定</v>
          </cell>
          <cell r="AI446">
            <v>0</v>
          </cell>
          <cell r="AJ446" t="str">
            <v>中止</v>
          </cell>
          <cell r="AK446">
            <v>2</v>
          </cell>
          <cell r="AL446" t="str">
            <v>A+B</v>
          </cell>
          <cell r="AM446">
            <v>23</v>
          </cell>
          <cell r="AN446">
            <v>10</v>
          </cell>
          <cell r="AO446">
            <v>0</v>
          </cell>
          <cell r="AP446">
            <v>0</v>
          </cell>
          <cell r="AQ446">
            <v>0</v>
          </cell>
          <cell r="AR446">
            <v>0</v>
          </cell>
          <cell r="AS446">
            <v>0</v>
          </cell>
          <cell r="AT446">
            <v>0</v>
          </cell>
          <cell r="AU446">
            <v>0</v>
          </cell>
          <cell r="AV446">
            <v>0</v>
          </cell>
          <cell r="AW446">
            <v>33</v>
          </cell>
          <cell r="AX446">
            <v>1</v>
          </cell>
          <cell r="AY446">
            <v>1</v>
          </cell>
          <cell r="AZ446">
            <v>1</v>
          </cell>
          <cell r="BA446" t="str">
            <v>ﾜﾀﾐｴｺﾛｼﾞｰ</v>
          </cell>
          <cell r="BB446" t="str">
            <v>ﾜﾀﾐｴｺﾛｼﾞｰ</v>
          </cell>
          <cell r="BC446" t="str">
            <v>東京ガス</v>
          </cell>
          <cell r="BD446" t="str">
            <v>なし</v>
          </cell>
          <cell r="BE446" t="str">
            <v>一括管理</v>
          </cell>
          <cell r="BF446" t="str">
            <v>既存</v>
          </cell>
          <cell r="BG446">
            <v>0</v>
          </cell>
          <cell r="BH446" t="str">
            <v>ワタミエコロジー</v>
          </cell>
          <cell r="BI446" t="str">
            <v>平</v>
          </cell>
          <cell r="BJ446" t="str">
            <v>03-5737-7103</v>
          </cell>
          <cell r="BK446" t="str">
            <v>㈱ﾃｨ･ｴﾑ･ｺｰﾎﾟﾚｰｼｮﾝ</v>
          </cell>
          <cell r="BL446" t="str">
            <v>代表取締役</v>
          </cell>
          <cell r="BM446" t="str">
            <v>金沢　雅都子</v>
          </cell>
          <cell r="BN446" t="str">
            <v>321-0966</v>
          </cell>
          <cell r="BO446" t="str">
            <v>栃木県宇都宮市今泉３－２－１８</v>
          </cell>
          <cell r="BP446" t="str">
            <v>028-627-3111</v>
          </cell>
          <cell r="BQ446" t="str">
            <v>028-625-2717</v>
          </cell>
          <cell r="BR446" t="str">
            <v>なし</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row>
        <row r="447">
          <cell r="A447">
            <v>468</v>
          </cell>
          <cell r="B447" t="str">
            <v>確定</v>
          </cell>
          <cell r="C447" t="str">
            <v>新規</v>
          </cell>
          <cell r="D447" t="str">
            <v>坐和民</v>
          </cell>
          <cell r="E447" t="str">
            <v>小倉魚町銀天街</v>
          </cell>
          <cell r="F447" t="str">
            <v>確定</v>
          </cell>
          <cell r="G447" t="str">
            <v>清水</v>
          </cell>
          <cell r="H447">
            <v>38230</v>
          </cell>
          <cell r="I447" t="str">
            <v>確定</v>
          </cell>
          <cell r="J447">
            <v>38224</v>
          </cell>
          <cell r="K447">
            <v>0.625</v>
          </cell>
          <cell r="L447">
            <v>0</v>
          </cell>
          <cell r="M447">
            <v>0</v>
          </cell>
          <cell r="N447" t="str">
            <v>802-0006</v>
          </cell>
          <cell r="O447" t="str">
            <v>福岡県北九州市小倉北区魚町１－１－１５</v>
          </cell>
          <cell r="P447" t="str">
            <v>確定</v>
          </cell>
          <cell r="Q447" t="str">
            <v>巴ビル　２・３階</v>
          </cell>
          <cell r="R447" t="str">
            <v>確定</v>
          </cell>
          <cell r="S447" t="str">
            <v>JR線</v>
          </cell>
          <cell r="T447" t="str">
            <v>小倉</v>
          </cell>
          <cell r="U447">
            <v>3</v>
          </cell>
          <cell r="V447">
            <v>141.5</v>
          </cell>
          <cell r="W447" t="str">
            <v>確定</v>
          </cell>
          <cell r="X447">
            <v>2</v>
          </cell>
          <cell r="Y447" t="str">
            <v>年中無休</v>
          </cell>
          <cell r="Z447" t="str">
            <v>17:00～翌日3:00　金土曜及び祝祭日の前日は5:00迄</v>
          </cell>
          <cell r="AA447" t="str">
            <v>093-512-1481</v>
          </cell>
          <cell r="AB447" t="str">
            <v>093-512-1482</v>
          </cell>
          <cell r="AC447" t="str">
            <v>なし</v>
          </cell>
          <cell r="AD447">
            <v>12500</v>
          </cell>
          <cell r="AE447">
            <v>0</v>
          </cell>
          <cell r="AF447">
            <v>95.05</v>
          </cell>
          <cell r="AG447">
            <v>152</v>
          </cell>
          <cell r="AH447" t="str">
            <v>確定</v>
          </cell>
          <cell r="AI447">
            <v>0</v>
          </cell>
          <cell r="AJ447" t="str">
            <v>中止</v>
          </cell>
          <cell r="AK447">
            <v>1</v>
          </cell>
          <cell r="AL447" t="str">
            <v>なし</v>
          </cell>
          <cell r="AM447">
            <v>40</v>
          </cell>
          <cell r="AN447">
            <v>0</v>
          </cell>
          <cell r="AO447">
            <v>0</v>
          </cell>
          <cell r="AP447">
            <v>0</v>
          </cell>
          <cell r="AQ447">
            <v>0</v>
          </cell>
          <cell r="AR447">
            <v>0</v>
          </cell>
          <cell r="AS447">
            <v>0</v>
          </cell>
          <cell r="AT447">
            <v>0</v>
          </cell>
          <cell r="AU447">
            <v>0</v>
          </cell>
          <cell r="AV447">
            <v>0</v>
          </cell>
          <cell r="AW447">
            <v>40</v>
          </cell>
          <cell r="AX447">
            <v>2</v>
          </cell>
          <cell r="AY447">
            <v>1</v>
          </cell>
          <cell r="AZ447">
            <v>1</v>
          </cell>
          <cell r="BA447" t="str">
            <v>オーナー</v>
          </cell>
          <cell r="BB447" t="str">
            <v>オーナー</v>
          </cell>
          <cell r="BC447" t="str">
            <v>西部ガス</v>
          </cell>
          <cell r="BD447" t="str">
            <v>なし</v>
          </cell>
          <cell r="BE447" t="str">
            <v>なし</v>
          </cell>
          <cell r="BF447" t="str">
            <v>既存</v>
          </cell>
          <cell r="BG447">
            <v>0</v>
          </cell>
          <cell r="BH447">
            <v>0</v>
          </cell>
          <cell r="BI447">
            <v>0</v>
          </cell>
          <cell r="BJ447">
            <v>0</v>
          </cell>
          <cell r="BK447" t="str">
            <v>有限会社　巴商事</v>
          </cell>
          <cell r="BL447" t="str">
            <v>代表取締役</v>
          </cell>
          <cell r="BM447" t="str">
            <v>瀬戸　義直</v>
          </cell>
          <cell r="BN447" t="str">
            <v>802-0006</v>
          </cell>
          <cell r="BO447" t="str">
            <v>福岡県北九州市小倉北区魚町１－１－１５</v>
          </cell>
          <cell r="BP447" t="str">
            <v>093-531-9277</v>
          </cell>
          <cell r="BQ447">
            <v>0</v>
          </cell>
          <cell r="BR447" t="str">
            <v>栄和興産㈱</v>
          </cell>
          <cell r="BS447" t="str">
            <v>明石</v>
          </cell>
          <cell r="BT447" t="str">
            <v>093-551-1644</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row>
        <row r="448">
          <cell r="A448">
            <v>469</v>
          </cell>
          <cell r="B448" t="str">
            <v>確定</v>
          </cell>
          <cell r="C448" t="str">
            <v>新規</v>
          </cell>
          <cell r="D448" t="str">
            <v>和民</v>
          </cell>
          <cell r="E448" t="str">
            <v>住道北口</v>
          </cell>
          <cell r="F448" t="str">
            <v>確定</v>
          </cell>
          <cell r="G448" t="str">
            <v>能村</v>
          </cell>
          <cell r="H448">
            <v>38259</v>
          </cell>
          <cell r="I448" t="str">
            <v>確定</v>
          </cell>
          <cell r="J448">
            <v>38253</v>
          </cell>
          <cell r="K448">
            <v>0.625</v>
          </cell>
          <cell r="L448">
            <v>0</v>
          </cell>
          <cell r="M448">
            <v>0</v>
          </cell>
          <cell r="N448" t="str">
            <v>574-0046</v>
          </cell>
          <cell r="O448" t="str">
            <v>大阪府大東市赤井１－２－１５</v>
          </cell>
          <cell r="P448" t="str">
            <v>確定</v>
          </cell>
          <cell r="Q448" t="str">
            <v>ポップタウン住道本館ビル　１階</v>
          </cell>
          <cell r="R448" t="str">
            <v>確定</v>
          </cell>
          <cell r="S448" t="str">
            <v>ＪＲ学研都市線</v>
          </cell>
          <cell r="T448" t="str">
            <v>住道</v>
          </cell>
          <cell r="U448">
            <v>3</v>
          </cell>
          <cell r="V448">
            <v>94.1</v>
          </cell>
          <cell r="W448" t="str">
            <v>確定</v>
          </cell>
          <cell r="X448">
            <v>1</v>
          </cell>
          <cell r="Y448" t="str">
            <v>年中無休</v>
          </cell>
          <cell r="Z448" t="str">
            <v>17:00～翌日3:00　金土曜及び祝祭日の前日は5:00迄</v>
          </cell>
          <cell r="AA448" t="str">
            <v>072-816-1981</v>
          </cell>
          <cell r="AB448" t="str">
            <v>072-816-1982</v>
          </cell>
          <cell r="AC448" t="str">
            <v>なし</v>
          </cell>
          <cell r="AD448">
            <v>11300</v>
          </cell>
          <cell r="AE448">
            <v>0</v>
          </cell>
          <cell r="AF448">
            <v>84</v>
          </cell>
          <cell r="AG448">
            <v>153</v>
          </cell>
          <cell r="AH448" t="str">
            <v>確定</v>
          </cell>
          <cell r="AI448">
            <v>0</v>
          </cell>
          <cell r="AJ448" t="str">
            <v>中止</v>
          </cell>
          <cell r="AK448">
            <v>4</v>
          </cell>
          <cell r="AL448" t="str">
            <v>A+B, C+D</v>
          </cell>
          <cell r="AM448">
            <v>6</v>
          </cell>
          <cell r="AN448">
            <v>16</v>
          </cell>
          <cell r="AO448">
            <v>13</v>
          </cell>
          <cell r="AP448">
            <v>16</v>
          </cell>
          <cell r="AQ448">
            <v>0</v>
          </cell>
          <cell r="AR448">
            <v>0</v>
          </cell>
          <cell r="AS448">
            <v>0</v>
          </cell>
          <cell r="AT448">
            <v>0</v>
          </cell>
          <cell r="AU448">
            <v>0</v>
          </cell>
          <cell r="AV448">
            <v>0</v>
          </cell>
          <cell r="AW448">
            <v>29</v>
          </cell>
          <cell r="AX448">
            <v>1</v>
          </cell>
          <cell r="AY448">
            <v>1</v>
          </cell>
          <cell r="AZ448">
            <v>1</v>
          </cell>
          <cell r="BA448" t="str">
            <v>オーナー</v>
          </cell>
          <cell r="BB448" t="str">
            <v>水道局</v>
          </cell>
          <cell r="BC448" t="str">
            <v>大阪ガス</v>
          </cell>
          <cell r="BD448" t="str">
            <v>あり</v>
          </cell>
          <cell r="BE448" t="str">
            <v>なし</v>
          </cell>
          <cell r="BF448" t="str">
            <v>既存</v>
          </cell>
          <cell r="BG448">
            <v>0</v>
          </cell>
          <cell r="BH448">
            <v>0</v>
          </cell>
          <cell r="BI448">
            <v>0</v>
          </cell>
          <cell r="BJ448">
            <v>0</v>
          </cell>
          <cell r="BK448" t="str">
            <v>大川創業　株式会社</v>
          </cell>
          <cell r="BL448" t="str">
            <v>代表取締役</v>
          </cell>
          <cell r="BM448" t="str">
            <v>大川　進一郎</v>
          </cell>
          <cell r="BN448" t="str">
            <v>574-0046</v>
          </cell>
          <cell r="BO448" t="str">
            <v>大阪府大東市赤井１－２－１２</v>
          </cell>
          <cell r="BP448" t="str">
            <v>072-872-5123</v>
          </cell>
          <cell r="BQ448" t="str">
            <v>072-875-1144</v>
          </cell>
          <cell r="BR448" t="str">
            <v>ｴﾝﾀｰﾌﾟﾗｲｽﾞｼｰﾋﾟｰｼｰ</v>
          </cell>
          <cell r="BS448" t="str">
            <v>板岡</v>
          </cell>
          <cell r="BT448" t="str">
            <v>072-682-3257</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row>
        <row r="449">
          <cell r="A449">
            <v>470</v>
          </cell>
          <cell r="B449" t="str">
            <v>確定</v>
          </cell>
          <cell r="C449" t="str">
            <v>新規</v>
          </cell>
          <cell r="D449" t="str">
            <v>坐和民</v>
          </cell>
          <cell r="E449" t="str">
            <v>五反田桜田通り</v>
          </cell>
          <cell r="F449" t="str">
            <v>確定</v>
          </cell>
          <cell r="G449" t="str">
            <v>田中</v>
          </cell>
          <cell r="H449">
            <v>38229</v>
          </cell>
          <cell r="I449" t="str">
            <v>確定</v>
          </cell>
          <cell r="J449">
            <v>38222</v>
          </cell>
          <cell r="K449">
            <v>0.625</v>
          </cell>
          <cell r="L449">
            <v>0</v>
          </cell>
          <cell r="M449">
            <v>0</v>
          </cell>
          <cell r="N449" t="str">
            <v>141-0031</v>
          </cell>
          <cell r="O449" t="str">
            <v>東京都品川区西五反田２－７－８</v>
          </cell>
          <cell r="P449" t="str">
            <v>確定</v>
          </cell>
          <cell r="Q449" t="str">
            <v>誠實ビル　５・６階</v>
          </cell>
          <cell r="R449" t="str">
            <v>確定</v>
          </cell>
          <cell r="S449" t="str">
            <v>ＪＲ山手線</v>
          </cell>
          <cell r="T449" t="str">
            <v>五反田</v>
          </cell>
          <cell r="U449">
            <v>1</v>
          </cell>
          <cell r="V449">
            <v>80.900000000000006</v>
          </cell>
          <cell r="W449" t="str">
            <v>確定</v>
          </cell>
          <cell r="X449">
            <v>2</v>
          </cell>
          <cell r="Y449" t="str">
            <v>年中無休</v>
          </cell>
          <cell r="Z449" t="str">
            <v>17:00～翌日3:00　金土曜及び祝祭日の前日は5:00迄</v>
          </cell>
          <cell r="AA449" t="str">
            <v>03-5436-2761</v>
          </cell>
          <cell r="AB449" t="str">
            <v>03-5436-2762</v>
          </cell>
          <cell r="AC449" t="str">
            <v>なし</v>
          </cell>
          <cell r="AD449">
            <v>14000</v>
          </cell>
          <cell r="AE449">
            <v>0</v>
          </cell>
          <cell r="AF449">
            <v>80.900000000000006</v>
          </cell>
          <cell r="AG449">
            <v>130</v>
          </cell>
          <cell r="AH449" t="str">
            <v>確定</v>
          </cell>
          <cell r="AI449">
            <v>0</v>
          </cell>
          <cell r="AJ449" t="str">
            <v>中止</v>
          </cell>
          <cell r="AK449">
            <v>3</v>
          </cell>
          <cell r="AL449" t="str">
            <v>なし</v>
          </cell>
          <cell r="AM449">
            <v>18</v>
          </cell>
          <cell r="AN449">
            <v>16</v>
          </cell>
          <cell r="AO449">
            <v>12</v>
          </cell>
          <cell r="AP449">
            <v>0</v>
          </cell>
          <cell r="AQ449">
            <v>0</v>
          </cell>
          <cell r="AR449">
            <v>0</v>
          </cell>
          <cell r="AS449">
            <v>0</v>
          </cell>
          <cell r="AT449">
            <v>0</v>
          </cell>
          <cell r="AU449">
            <v>0</v>
          </cell>
          <cell r="AV449">
            <v>0</v>
          </cell>
          <cell r="AW449">
            <v>18</v>
          </cell>
          <cell r="AX449">
            <v>2</v>
          </cell>
          <cell r="AY449">
            <v>2</v>
          </cell>
          <cell r="AZ449">
            <v>1</v>
          </cell>
          <cell r="BA449" t="str">
            <v>オーナー</v>
          </cell>
          <cell r="BB449" t="str">
            <v>オーナー</v>
          </cell>
          <cell r="BC449" t="str">
            <v>東京ガス</v>
          </cell>
          <cell r="BD449" t="str">
            <v>なし</v>
          </cell>
          <cell r="BE449" t="str">
            <v>なし</v>
          </cell>
          <cell r="BF449" t="str">
            <v>既存</v>
          </cell>
          <cell r="BG449">
            <v>0</v>
          </cell>
          <cell r="BH449" t="str">
            <v>㈱ジェイ・ビー・エム</v>
          </cell>
          <cell r="BI449" t="str">
            <v>本間</v>
          </cell>
          <cell r="BJ449" t="str">
            <v>03-3492-1801</v>
          </cell>
          <cell r="BK449" t="str">
            <v>有限会社　誠實不動産</v>
          </cell>
          <cell r="BL449" t="str">
            <v>代表取締役</v>
          </cell>
          <cell r="BM449" t="str">
            <v>田谷　眞</v>
          </cell>
          <cell r="BN449" t="str">
            <v>141-0031</v>
          </cell>
          <cell r="BO449" t="str">
            <v>東京都品川区西五反田２－１２－３</v>
          </cell>
          <cell r="BP449" t="str">
            <v>03-3492-1801</v>
          </cell>
          <cell r="BQ449" t="str">
            <v>03-3492-1802</v>
          </cell>
          <cell r="BR449" t="str">
            <v>住友不動産販売㈱</v>
          </cell>
          <cell r="BS449" t="str">
            <v>中村</v>
          </cell>
          <cell r="BT449" t="str">
            <v>03-3346-1021</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row>
        <row r="450">
          <cell r="A450">
            <v>471</v>
          </cell>
          <cell r="B450" t="str">
            <v>確定</v>
          </cell>
          <cell r="C450" t="str">
            <v>新規</v>
          </cell>
          <cell r="D450" t="str">
            <v>和民</v>
          </cell>
          <cell r="E450" t="str">
            <v>姫路駅前</v>
          </cell>
          <cell r="F450" t="str">
            <v>確定</v>
          </cell>
          <cell r="G450" t="str">
            <v>藤井</v>
          </cell>
          <cell r="H450">
            <v>38246</v>
          </cell>
          <cell r="I450" t="str">
            <v>確定</v>
          </cell>
          <cell r="J450">
            <v>38240</v>
          </cell>
          <cell r="K450">
            <v>0.625</v>
          </cell>
          <cell r="L450">
            <v>0</v>
          </cell>
          <cell r="M450">
            <v>0</v>
          </cell>
          <cell r="N450" t="str">
            <v>670-0927</v>
          </cell>
          <cell r="O450" t="str">
            <v>兵庫県姫路市駅前町３２９</v>
          </cell>
          <cell r="P450" t="str">
            <v>確定</v>
          </cell>
          <cell r="Q450" t="str">
            <v>三幸ビルⅡ　　地下１・１階</v>
          </cell>
          <cell r="R450" t="str">
            <v>確定</v>
          </cell>
          <cell r="S450" t="str">
            <v>ＪＲ線</v>
          </cell>
          <cell r="T450" t="str">
            <v>姫路</v>
          </cell>
          <cell r="U450">
            <v>3</v>
          </cell>
          <cell r="V450">
            <v>93.4</v>
          </cell>
          <cell r="W450" t="str">
            <v>確定</v>
          </cell>
          <cell r="X450">
            <v>2</v>
          </cell>
          <cell r="Y450" t="str">
            <v>年中無休</v>
          </cell>
          <cell r="Z450" t="str">
            <v>17:00～翌日3:00　金土曜及び祝祭日の前日は5:00迄</v>
          </cell>
          <cell r="AA450" t="str">
            <v>0792-21-8295</v>
          </cell>
          <cell r="AB450" t="str">
            <v>0792-21-8296</v>
          </cell>
          <cell r="AC450" t="str">
            <v>なし</v>
          </cell>
          <cell r="AD450">
            <v>12500</v>
          </cell>
          <cell r="AE450">
            <v>0</v>
          </cell>
          <cell r="AF450">
            <v>85.4</v>
          </cell>
          <cell r="AG450">
            <v>146</v>
          </cell>
          <cell r="AH450" t="str">
            <v>確定</v>
          </cell>
          <cell r="AI450">
            <v>0</v>
          </cell>
          <cell r="AJ450" t="str">
            <v>中止</v>
          </cell>
          <cell r="AK450">
            <v>3</v>
          </cell>
          <cell r="AL450" t="str">
            <v>A+B+C</v>
          </cell>
          <cell r="AM450">
            <v>20</v>
          </cell>
          <cell r="AN450">
            <v>10</v>
          </cell>
          <cell r="AO450">
            <v>18</v>
          </cell>
          <cell r="AP450">
            <v>0</v>
          </cell>
          <cell r="AQ450">
            <v>0</v>
          </cell>
          <cell r="AR450">
            <v>0</v>
          </cell>
          <cell r="AS450">
            <v>0</v>
          </cell>
          <cell r="AT450">
            <v>0</v>
          </cell>
          <cell r="AU450">
            <v>0</v>
          </cell>
          <cell r="AV450">
            <v>0</v>
          </cell>
          <cell r="AW450">
            <v>48</v>
          </cell>
          <cell r="AX450">
            <v>2</v>
          </cell>
          <cell r="AY450">
            <v>1</v>
          </cell>
          <cell r="AZ450">
            <v>1</v>
          </cell>
          <cell r="BA450" t="str">
            <v>オーナー</v>
          </cell>
          <cell r="BB450" t="str">
            <v>オーナー</v>
          </cell>
          <cell r="BC450" t="str">
            <v>大阪ガス</v>
          </cell>
          <cell r="BD450" t="str">
            <v>なし</v>
          </cell>
          <cell r="BE450" t="str">
            <v>なし</v>
          </cell>
          <cell r="BF450" t="str">
            <v>既存</v>
          </cell>
          <cell r="BG450">
            <v>0</v>
          </cell>
          <cell r="BH450">
            <v>0</v>
          </cell>
          <cell r="BI450">
            <v>0</v>
          </cell>
          <cell r="BJ450">
            <v>0</v>
          </cell>
          <cell r="BK450" t="str">
            <v>幸栄土地　株式会社</v>
          </cell>
          <cell r="BL450" t="str">
            <v>代表取締役</v>
          </cell>
          <cell r="BM450" t="str">
            <v>三木　富久子</v>
          </cell>
          <cell r="BN450" t="str">
            <v>672-8016</v>
          </cell>
          <cell r="BO450" t="str">
            <v>兵庫県姫路市木場１１７０</v>
          </cell>
          <cell r="BP450" t="str">
            <v>0792-45-1717</v>
          </cell>
          <cell r="BQ450" t="str">
            <v>0792-46-2616</v>
          </cell>
          <cell r="BR450" t="str">
            <v>姫路不動産㈱</v>
          </cell>
          <cell r="BS450">
            <v>0</v>
          </cell>
          <cell r="BT450" t="str">
            <v>0792-81-0081</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row>
        <row r="451">
          <cell r="A451">
            <v>472</v>
          </cell>
          <cell r="B451" t="str">
            <v>確定</v>
          </cell>
          <cell r="C451" t="str">
            <v>新規</v>
          </cell>
          <cell r="D451" t="str">
            <v>和民</v>
          </cell>
          <cell r="E451" t="str">
            <v>広島天満屋前</v>
          </cell>
          <cell r="F451" t="str">
            <v>確定</v>
          </cell>
          <cell r="G451" t="str">
            <v>能村</v>
          </cell>
          <cell r="H451">
            <v>38251</v>
          </cell>
          <cell r="I451" t="str">
            <v>確定</v>
          </cell>
          <cell r="J451">
            <v>38245</v>
          </cell>
          <cell r="K451">
            <v>0.625</v>
          </cell>
          <cell r="L451">
            <v>0</v>
          </cell>
          <cell r="M451">
            <v>0</v>
          </cell>
          <cell r="N451" t="str">
            <v>730-0033</v>
          </cell>
          <cell r="O451" t="str">
            <v>広島県広島市中区堀川町４－１７</v>
          </cell>
          <cell r="P451" t="str">
            <v>確定</v>
          </cell>
          <cell r="Q451" t="str">
            <v>小松屋ビル　６・７階</v>
          </cell>
          <cell r="R451" t="str">
            <v>確定</v>
          </cell>
          <cell r="S451" t="str">
            <v>広島電鉄線</v>
          </cell>
          <cell r="T451" t="str">
            <v>八丁堀</v>
          </cell>
          <cell r="U451">
            <v>1</v>
          </cell>
          <cell r="V451">
            <v>171.35</v>
          </cell>
          <cell r="W451" t="str">
            <v>確定</v>
          </cell>
          <cell r="X451">
            <v>3</v>
          </cell>
          <cell r="Y451" t="str">
            <v>年中無休</v>
          </cell>
          <cell r="Z451" t="str">
            <v>17:00～翌日3:00　金土曜及び祝祭日の前日は5:00迄</v>
          </cell>
          <cell r="AA451" t="str">
            <v>082-504-8867</v>
          </cell>
          <cell r="AB451" t="str">
            <v>082-504-8868</v>
          </cell>
          <cell r="AC451" t="str">
            <v>なし</v>
          </cell>
          <cell r="AD451">
            <v>14000</v>
          </cell>
          <cell r="AE451">
            <v>0</v>
          </cell>
          <cell r="AF451">
            <v>100.42</v>
          </cell>
          <cell r="AG451">
            <v>170</v>
          </cell>
          <cell r="AH451" t="str">
            <v>確定</v>
          </cell>
          <cell r="AI451">
            <v>0</v>
          </cell>
          <cell r="AJ451" t="str">
            <v>中止</v>
          </cell>
          <cell r="AK451">
            <v>5</v>
          </cell>
          <cell r="AL451" t="str">
            <v>A+B+C+D+E</v>
          </cell>
          <cell r="AM451">
            <v>18</v>
          </cell>
          <cell r="AN451">
            <v>16</v>
          </cell>
          <cell r="AO451">
            <v>16</v>
          </cell>
          <cell r="AP451">
            <v>14</v>
          </cell>
          <cell r="AQ451">
            <v>12</v>
          </cell>
          <cell r="AR451">
            <v>0</v>
          </cell>
          <cell r="AS451">
            <v>0</v>
          </cell>
          <cell r="AT451">
            <v>0</v>
          </cell>
          <cell r="AU451">
            <v>0</v>
          </cell>
          <cell r="AV451">
            <v>0</v>
          </cell>
          <cell r="AW451">
            <v>50</v>
          </cell>
          <cell r="AX451">
            <v>2</v>
          </cell>
          <cell r="AY451">
            <v>2</v>
          </cell>
          <cell r="AZ451">
            <v>1</v>
          </cell>
          <cell r="BA451" t="str">
            <v>オーナー</v>
          </cell>
          <cell r="BB451" t="str">
            <v>オーナー</v>
          </cell>
          <cell r="BC451" t="str">
            <v>広島ガス</v>
          </cell>
          <cell r="BD451" t="str">
            <v>なし</v>
          </cell>
          <cell r="BE451" t="str">
            <v>なし</v>
          </cell>
          <cell r="BF451" t="str">
            <v>既存</v>
          </cell>
          <cell r="BG451">
            <v>0</v>
          </cell>
          <cell r="BH451">
            <v>0</v>
          </cell>
          <cell r="BI451">
            <v>0</v>
          </cell>
          <cell r="BJ451">
            <v>0</v>
          </cell>
          <cell r="BK451" t="str">
            <v>株式会社　小松屋</v>
          </cell>
          <cell r="BL451" t="str">
            <v>代表取締役</v>
          </cell>
          <cell r="BM451" t="str">
            <v>三浦　晴美</v>
          </cell>
          <cell r="BN451" t="str">
            <v>730-0033</v>
          </cell>
          <cell r="BO451" t="str">
            <v>広島県広島市中区堀川町４－１７</v>
          </cell>
          <cell r="BP451" t="str">
            <v>082-241-1816</v>
          </cell>
          <cell r="BQ451">
            <v>0</v>
          </cell>
          <cell r="BR451" t="str">
            <v>㈱ライテックス</v>
          </cell>
          <cell r="BS451" t="str">
            <v>吉川</v>
          </cell>
          <cell r="BT451" t="str">
            <v>06-6282-3878</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row>
        <row r="452">
          <cell r="A452">
            <v>473</v>
          </cell>
          <cell r="B452" t="str">
            <v>確定</v>
          </cell>
          <cell r="C452" t="str">
            <v>新規</v>
          </cell>
          <cell r="D452" t="str">
            <v>和民</v>
          </cell>
          <cell r="E452" t="str">
            <v>JR王寺南口駅前</v>
          </cell>
          <cell r="F452" t="str">
            <v>確定</v>
          </cell>
          <cell r="G452" t="str">
            <v>藤井</v>
          </cell>
          <cell r="H452">
            <v>38260</v>
          </cell>
          <cell r="I452" t="str">
            <v>確定</v>
          </cell>
          <cell r="J452">
            <v>38254</v>
          </cell>
          <cell r="K452">
            <v>0.625</v>
          </cell>
          <cell r="L452">
            <v>0</v>
          </cell>
          <cell r="M452">
            <v>0</v>
          </cell>
          <cell r="N452" t="str">
            <v>636-0002</v>
          </cell>
          <cell r="O452" t="str">
            <v>奈良県北葛城郡王寺町王寺２－１０－１</v>
          </cell>
          <cell r="P452" t="str">
            <v>確定</v>
          </cell>
          <cell r="Q452" t="str">
            <v>ＯＳビル　１・２階</v>
          </cell>
          <cell r="R452" t="str">
            <v>確定</v>
          </cell>
          <cell r="S452" t="str">
            <v>JR大和路線</v>
          </cell>
          <cell r="T452" t="str">
            <v>王寺</v>
          </cell>
          <cell r="U452">
            <v>1</v>
          </cell>
          <cell r="V452">
            <v>84.25</v>
          </cell>
          <cell r="W452" t="str">
            <v>確定</v>
          </cell>
          <cell r="X452">
            <v>2</v>
          </cell>
          <cell r="Y452" t="str">
            <v>年中無休</v>
          </cell>
          <cell r="Z452" t="str">
            <v>17:00～翌日3:00　金土曜及び祝祭日の前日は5:00迄</v>
          </cell>
          <cell r="AA452" t="str">
            <v>0745-34-2811</v>
          </cell>
          <cell r="AB452" t="str">
            <v>0745-34-2812</v>
          </cell>
          <cell r="AC452" t="str">
            <v>なし</v>
          </cell>
          <cell r="AD452">
            <v>10500</v>
          </cell>
          <cell r="AE452">
            <v>0</v>
          </cell>
          <cell r="AF452">
            <v>84.25</v>
          </cell>
          <cell r="AG452">
            <v>136</v>
          </cell>
          <cell r="AH452" t="str">
            <v>確定</v>
          </cell>
          <cell r="AI452">
            <v>0</v>
          </cell>
          <cell r="AJ452" t="str">
            <v>中止</v>
          </cell>
          <cell r="AK452">
            <v>4</v>
          </cell>
          <cell r="AL452" t="str">
            <v>A+B+C</v>
          </cell>
          <cell r="AM452">
            <v>16</v>
          </cell>
          <cell r="AN452">
            <v>13</v>
          </cell>
          <cell r="AO452">
            <v>18</v>
          </cell>
          <cell r="AP452">
            <v>24</v>
          </cell>
          <cell r="AQ452">
            <v>0</v>
          </cell>
          <cell r="AR452">
            <v>0</v>
          </cell>
          <cell r="AS452">
            <v>0</v>
          </cell>
          <cell r="AT452">
            <v>0</v>
          </cell>
          <cell r="AU452">
            <v>0</v>
          </cell>
          <cell r="AV452">
            <v>0</v>
          </cell>
          <cell r="AW452">
            <v>47</v>
          </cell>
          <cell r="AX452">
            <v>2</v>
          </cell>
          <cell r="AY452">
            <v>1</v>
          </cell>
          <cell r="AZ452">
            <v>1</v>
          </cell>
          <cell r="BA452" t="str">
            <v>オーナー</v>
          </cell>
          <cell r="BB452" t="str">
            <v>オーナー</v>
          </cell>
          <cell r="BC452" t="str">
            <v>帝燃ガス</v>
          </cell>
          <cell r="BD452" t="str">
            <v>なし</v>
          </cell>
          <cell r="BE452" t="str">
            <v>なし</v>
          </cell>
          <cell r="BF452" t="str">
            <v>既存</v>
          </cell>
          <cell r="BG452">
            <v>0</v>
          </cell>
          <cell r="BH452">
            <v>0</v>
          </cell>
          <cell r="BI452">
            <v>0</v>
          </cell>
          <cell r="BJ452">
            <v>0</v>
          </cell>
          <cell r="BK452" t="str">
            <v>㈱オトシゲ</v>
          </cell>
          <cell r="BL452" t="str">
            <v>代表取締役</v>
          </cell>
          <cell r="BM452" t="str">
            <v>堀内　繁男</v>
          </cell>
          <cell r="BN452" t="str">
            <v>636-0002</v>
          </cell>
          <cell r="BO452" t="str">
            <v>奈良県北葛城郡王寺町王寺２－１０－１</v>
          </cell>
          <cell r="BP452" t="str">
            <v>0745-72-2604</v>
          </cell>
          <cell r="BQ452" t="str">
            <v>0745-72-3833</v>
          </cell>
          <cell r="BR452" t="str">
            <v>㈱ヤン</v>
          </cell>
          <cell r="BS452" t="str">
            <v>林</v>
          </cell>
          <cell r="BT452" t="str">
            <v>06-6305-3806</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row>
        <row r="453">
          <cell r="A453">
            <v>474</v>
          </cell>
          <cell r="B453" t="str">
            <v>確定</v>
          </cell>
          <cell r="C453" t="str">
            <v>新規</v>
          </cell>
          <cell r="D453" t="str">
            <v>坐和民</v>
          </cell>
          <cell r="E453" t="str">
            <v>日比谷富国ﾌｫﾚｽﾄｽｸｴｱ</v>
          </cell>
          <cell r="F453" t="str">
            <v>確定</v>
          </cell>
          <cell r="G453" t="str">
            <v>日比</v>
          </cell>
          <cell r="H453">
            <v>38260</v>
          </cell>
          <cell r="I453" t="str">
            <v>確定</v>
          </cell>
          <cell r="J453">
            <v>38254</v>
          </cell>
          <cell r="K453">
            <v>0.625</v>
          </cell>
          <cell r="L453">
            <v>0</v>
          </cell>
          <cell r="M453">
            <v>0</v>
          </cell>
          <cell r="N453" t="str">
            <v>100-0011</v>
          </cell>
          <cell r="O453" t="str">
            <v>東京都千代田区内幸町２－２－２</v>
          </cell>
          <cell r="P453" t="str">
            <v>確定</v>
          </cell>
          <cell r="Q453" t="str">
            <v>富国生命ビル　地下２階</v>
          </cell>
          <cell r="R453" t="str">
            <v>確定</v>
          </cell>
          <cell r="S453" t="str">
            <v>都営三田線</v>
          </cell>
          <cell r="T453" t="str">
            <v>内幸町</v>
          </cell>
          <cell r="U453">
            <v>1</v>
          </cell>
          <cell r="V453">
            <v>72.8</v>
          </cell>
          <cell r="W453" t="str">
            <v>確定</v>
          </cell>
          <cell r="X453">
            <v>1</v>
          </cell>
          <cell r="Y453" t="str">
            <v>日祝休日は休み</v>
          </cell>
          <cell r="Z453" t="str">
            <v>16:30～23:00　土曜は16:00～22:00</v>
          </cell>
          <cell r="AA453" t="str">
            <v>03-5157-5400</v>
          </cell>
          <cell r="AB453" t="str">
            <v>03-5157-5401</v>
          </cell>
          <cell r="AC453" t="str">
            <v>なし</v>
          </cell>
          <cell r="AD453">
            <v>10500</v>
          </cell>
          <cell r="AE453" t="str">
            <v>富国生命保険相互会社</v>
          </cell>
          <cell r="AF453">
            <v>72.8</v>
          </cell>
          <cell r="AG453">
            <v>125</v>
          </cell>
          <cell r="AH453" t="str">
            <v>確定</v>
          </cell>
          <cell r="AI453">
            <v>0</v>
          </cell>
          <cell r="AJ453" t="str">
            <v>中止</v>
          </cell>
          <cell r="AK453">
            <v>4</v>
          </cell>
          <cell r="AL453" t="str">
            <v>A+B+C+D</v>
          </cell>
          <cell r="AM453">
            <v>10</v>
          </cell>
          <cell r="AN453">
            <v>11</v>
          </cell>
          <cell r="AO453">
            <v>13</v>
          </cell>
          <cell r="AP453">
            <v>18</v>
          </cell>
          <cell r="AQ453">
            <v>0</v>
          </cell>
          <cell r="AR453">
            <v>0</v>
          </cell>
          <cell r="AS453">
            <v>0</v>
          </cell>
          <cell r="AT453">
            <v>0</v>
          </cell>
          <cell r="AU453">
            <v>0</v>
          </cell>
          <cell r="AV453">
            <v>0</v>
          </cell>
          <cell r="AW453">
            <v>52</v>
          </cell>
          <cell r="AX453">
            <v>1</v>
          </cell>
          <cell r="AY453">
            <v>1</v>
          </cell>
          <cell r="AZ453">
            <v>1</v>
          </cell>
          <cell r="BA453" t="str">
            <v>オーナー</v>
          </cell>
          <cell r="BB453" t="str">
            <v>オーナー</v>
          </cell>
          <cell r="BC453" t="str">
            <v>東京ガス</v>
          </cell>
          <cell r="BD453" t="str">
            <v>あり</v>
          </cell>
          <cell r="BE453" t="str">
            <v>なし</v>
          </cell>
          <cell r="BF453" t="str">
            <v>既存</v>
          </cell>
          <cell r="BG453">
            <v>0</v>
          </cell>
          <cell r="BH453" t="str">
            <v>富国生命保険（相）</v>
          </cell>
          <cell r="BI453" t="str">
            <v>大川管理部長</v>
          </cell>
          <cell r="BJ453" t="str">
            <v>03-3580-2483</v>
          </cell>
          <cell r="BK453" t="str">
            <v>富国生命保険（相）</v>
          </cell>
          <cell r="BL453" t="str">
            <v>取締役社長</v>
          </cell>
          <cell r="BM453" t="str">
            <v>秋山　智史</v>
          </cell>
          <cell r="BN453" t="str">
            <v>100-0011</v>
          </cell>
          <cell r="BO453" t="str">
            <v>東京都千代田区内幸町２－２－２</v>
          </cell>
          <cell r="BP453" t="str">
            <v>03-3508-1101</v>
          </cell>
          <cell r="BQ453">
            <v>0</v>
          </cell>
          <cell r="BR453" t="str">
            <v>㈱奥住ﾏﾈｼﾞﾒﾝﾄ研究所</v>
          </cell>
          <cell r="BS453" t="str">
            <v>寺倉</v>
          </cell>
          <cell r="BT453" t="str">
            <v>03-3815-7748</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row>
        <row r="454">
          <cell r="A454">
            <v>477</v>
          </cell>
          <cell r="B454" t="str">
            <v>確定</v>
          </cell>
          <cell r="C454" t="str">
            <v>変更</v>
          </cell>
          <cell r="D454" t="str">
            <v>海鮮処</v>
          </cell>
          <cell r="E454" t="str">
            <v>川崎たちばな通り</v>
          </cell>
          <cell r="F454" t="str">
            <v>確定</v>
          </cell>
          <cell r="G454" t="str">
            <v>ー</v>
          </cell>
          <cell r="H454">
            <v>38260</v>
          </cell>
          <cell r="I454" t="str">
            <v>確定</v>
          </cell>
          <cell r="J454">
            <v>38257</v>
          </cell>
          <cell r="K454">
            <v>0.625</v>
          </cell>
          <cell r="L454">
            <v>0</v>
          </cell>
          <cell r="M454">
            <v>0</v>
          </cell>
          <cell r="N454" t="str">
            <v>210-0006</v>
          </cell>
          <cell r="O454" t="str">
            <v>神奈川県川崎市川崎区砂子２－４－１８</v>
          </cell>
          <cell r="P454" t="str">
            <v>確定</v>
          </cell>
          <cell r="Q454" t="str">
            <v>藤ビル川崎　１・２階</v>
          </cell>
          <cell r="R454" t="str">
            <v>確定</v>
          </cell>
          <cell r="S454">
            <v>0</v>
          </cell>
          <cell r="T454">
            <v>0</v>
          </cell>
          <cell r="U454">
            <v>0</v>
          </cell>
          <cell r="V454">
            <v>0</v>
          </cell>
          <cell r="W454">
            <v>0</v>
          </cell>
          <cell r="X454">
            <v>0</v>
          </cell>
          <cell r="Y454" t="str">
            <v>年中無休</v>
          </cell>
          <cell r="Z454" t="str">
            <v>17:00～翌日3:00　金土曜及び祝祭日の前日は5:00迄</v>
          </cell>
          <cell r="AA454" t="str">
            <v>044-221-0960</v>
          </cell>
          <cell r="AB454" t="str">
            <v>044-221-0961</v>
          </cell>
        </row>
        <row r="455">
          <cell r="A455">
            <v>482</v>
          </cell>
          <cell r="B455" t="str">
            <v>確定</v>
          </cell>
          <cell r="C455" t="str">
            <v>変更</v>
          </cell>
          <cell r="D455" t="str">
            <v>わた家</v>
          </cell>
          <cell r="E455" t="str">
            <v>目白通り</v>
          </cell>
          <cell r="F455" t="str">
            <v>確定</v>
          </cell>
          <cell r="G455" t="str">
            <v>ー</v>
          </cell>
          <cell r="H455">
            <v>38261</v>
          </cell>
          <cell r="I455" t="str">
            <v>確定</v>
          </cell>
          <cell r="J455">
            <v>38260</v>
          </cell>
          <cell r="K455">
            <v>0.41666666666666669</v>
          </cell>
          <cell r="L455">
            <v>0</v>
          </cell>
          <cell r="M455">
            <v>0</v>
          </cell>
          <cell r="N455">
            <v>0</v>
          </cell>
          <cell r="O455" t="str">
            <v>東京都豊島区目白３-５-１３</v>
          </cell>
          <cell r="P455">
            <v>0</v>
          </cell>
          <cell r="Q455" t="str">
            <v>フジヤビル Ｍ ２Ｆ</v>
          </cell>
          <cell r="R455">
            <v>0</v>
          </cell>
          <cell r="S455">
            <v>0</v>
          </cell>
          <cell r="T455">
            <v>0</v>
          </cell>
          <cell r="U455">
            <v>0</v>
          </cell>
          <cell r="V455">
            <v>0</v>
          </cell>
          <cell r="W455">
            <v>0</v>
          </cell>
          <cell r="X455">
            <v>0</v>
          </cell>
          <cell r="Y455">
            <v>0</v>
          </cell>
          <cell r="Z455">
            <v>0</v>
          </cell>
          <cell r="AA455" t="str">
            <v>03-5996-7155</v>
          </cell>
          <cell r="AB455" t="str">
            <v>03-5996-7157</v>
          </cell>
          <cell r="AC455" t="str">
            <v>なし</v>
          </cell>
        </row>
        <row r="456">
          <cell r="A456">
            <v>440</v>
          </cell>
          <cell r="B456" t="str">
            <v>確定</v>
          </cell>
          <cell r="C456" t="str">
            <v>新規</v>
          </cell>
          <cell r="D456" t="str">
            <v>和み亭</v>
          </cell>
          <cell r="E456" t="str">
            <v>国領駅前</v>
          </cell>
          <cell r="F456" t="str">
            <v>確定</v>
          </cell>
          <cell r="G456" t="str">
            <v>児玉</v>
          </cell>
          <cell r="H456">
            <v>38266</v>
          </cell>
          <cell r="I456" t="str">
            <v>確定</v>
          </cell>
          <cell r="J456">
            <v>38258</v>
          </cell>
          <cell r="K456">
            <v>0.625</v>
          </cell>
          <cell r="L456">
            <v>0</v>
          </cell>
          <cell r="M456">
            <v>0</v>
          </cell>
          <cell r="N456" t="str">
            <v>182-0022</v>
          </cell>
          <cell r="O456" t="str">
            <v>東京都調布市国領町２－５－１５</v>
          </cell>
          <cell r="P456" t="str">
            <v>確定</v>
          </cell>
          <cell r="Q456" t="str">
            <v>コクティー　２階</v>
          </cell>
          <cell r="R456" t="str">
            <v>確定</v>
          </cell>
          <cell r="S456" t="str">
            <v>京王線</v>
          </cell>
          <cell r="T456" t="str">
            <v>国領</v>
          </cell>
          <cell r="U456">
            <v>1</v>
          </cell>
          <cell r="V456">
            <v>70.319999999999993</v>
          </cell>
          <cell r="W456" t="str">
            <v>確定</v>
          </cell>
          <cell r="X456">
            <v>1</v>
          </cell>
          <cell r="Y456" t="str">
            <v>年中無休</v>
          </cell>
          <cell r="Z456" t="str">
            <v>11:30～翌日2:00</v>
          </cell>
          <cell r="AA456" t="str">
            <v>0424-40-7015</v>
          </cell>
          <cell r="AB456" t="str">
            <v>0424-40-7016</v>
          </cell>
          <cell r="AC456" t="str">
            <v>なし</v>
          </cell>
          <cell r="AD456">
            <v>11500</v>
          </cell>
          <cell r="AE456" t="str">
            <v>京王不動産　株式会社</v>
          </cell>
          <cell r="AF456">
            <v>68.2</v>
          </cell>
          <cell r="AG456">
            <v>118</v>
          </cell>
          <cell r="AH456" t="str">
            <v>確定</v>
          </cell>
          <cell r="AI456">
            <v>64</v>
          </cell>
          <cell r="AJ456" t="str">
            <v>中止</v>
          </cell>
          <cell r="AK456">
            <v>2</v>
          </cell>
          <cell r="AL456" t="str">
            <v>A+B</v>
          </cell>
          <cell r="AM456">
            <v>16</v>
          </cell>
          <cell r="AN456">
            <v>16</v>
          </cell>
          <cell r="AO456">
            <v>0</v>
          </cell>
          <cell r="AP456">
            <v>0</v>
          </cell>
          <cell r="AQ456">
            <v>0</v>
          </cell>
          <cell r="AR456">
            <v>0</v>
          </cell>
          <cell r="AS456">
            <v>0</v>
          </cell>
          <cell r="AT456">
            <v>0</v>
          </cell>
          <cell r="AU456">
            <v>0</v>
          </cell>
          <cell r="AV456">
            <v>0</v>
          </cell>
          <cell r="AW456">
            <v>32</v>
          </cell>
          <cell r="AX456">
            <v>1</v>
          </cell>
          <cell r="AY456">
            <v>1</v>
          </cell>
          <cell r="AZ456">
            <v>1</v>
          </cell>
          <cell r="BA456">
            <v>0</v>
          </cell>
          <cell r="BB456" t="str">
            <v>水道局</v>
          </cell>
          <cell r="BC456" t="str">
            <v>東京ガス</v>
          </cell>
          <cell r="BD456" t="str">
            <v>あり</v>
          </cell>
          <cell r="BE456" t="str">
            <v>なし</v>
          </cell>
          <cell r="BF456" t="str">
            <v>新築</v>
          </cell>
          <cell r="BG456">
            <v>0</v>
          </cell>
          <cell r="BH456">
            <v>0</v>
          </cell>
          <cell r="BI456">
            <v>0</v>
          </cell>
          <cell r="BJ456">
            <v>0</v>
          </cell>
          <cell r="BK456" t="str">
            <v>京王不動産㈱</v>
          </cell>
          <cell r="BL456" t="str">
            <v>代表取締役</v>
          </cell>
          <cell r="BM456" t="str">
            <v>春日　芳夫</v>
          </cell>
          <cell r="BN456" t="str">
            <v>151-0061</v>
          </cell>
          <cell r="BO456" t="str">
            <v>東京都渋谷区初台１－５４－２</v>
          </cell>
          <cell r="BP456" t="str">
            <v>03-3299-3115</v>
          </cell>
          <cell r="BQ456">
            <v>0</v>
          </cell>
          <cell r="BR456" t="str">
            <v>(有)円座ﾌｰﾄﾞｻｰﾋﾞｽ</v>
          </cell>
          <cell r="BS456">
            <v>0</v>
          </cell>
          <cell r="BT456" t="str">
            <v>045-373-1618</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row>
        <row r="457">
          <cell r="A457">
            <v>463</v>
          </cell>
          <cell r="B457" t="str">
            <v>確定</v>
          </cell>
          <cell r="C457" t="str">
            <v>新規</v>
          </cell>
          <cell r="D457" t="str">
            <v>和民</v>
          </cell>
          <cell r="E457" t="str">
            <v>東三国駅前</v>
          </cell>
          <cell r="F457" t="str">
            <v>確定</v>
          </cell>
          <cell r="G457" t="str">
            <v>清水</v>
          </cell>
          <cell r="H457">
            <v>38276</v>
          </cell>
          <cell r="I457" t="str">
            <v>確定</v>
          </cell>
          <cell r="J457">
            <v>38270</v>
          </cell>
          <cell r="K457">
            <v>0.625</v>
          </cell>
          <cell r="L457">
            <v>0</v>
          </cell>
          <cell r="M457">
            <v>0</v>
          </cell>
          <cell r="N457" t="str">
            <v>532-0002</v>
          </cell>
          <cell r="O457" t="str">
            <v>大阪府大阪市淀川区東三国４－２－１７</v>
          </cell>
          <cell r="P457" t="str">
            <v>確定</v>
          </cell>
          <cell r="Q457" t="str">
            <v>藤田第４ビル　２階</v>
          </cell>
          <cell r="R457" t="str">
            <v>確定</v>
          </cell>
          <cell r="S457" t="str">
            <v>地下鉄御堂筋線</v>
          </cell>
          <cell r="T457" t="str">
            <v>東三国</v>
          </cell>
          <cell r="U457">
            <v>1</v>
          </cell>
          <cell r="V457">
            <v>71.52</v>
          </cell>
          <cell r="W457" t="str">
            <v>確定</v>
          </cell>
          <cell r="X457">
            <v>1</v>
          </cell>
          <cell r="Y457" t="str">
            <v>年中無休</v>
          </cell>
          <cell r="Z457" t="str">
            <v>17:00～翌日3:00　金土曜及び祝祭日の前日は5:00迄</v>
          </cell>
          <cell r="AA457" t="str">
            <v>06-6394-9281</v>
          </cell>
          <cell r="AB457" t="str">
            <v>06-6394-9282</v>
          </cell>
          <cell r="AC457" t="str">
            <v>なし</v>
          </cell>
          <cell r="AD457">
            <v>9700</v>
          </cell>
          <cell r="AE457" t="str">
            <v>藤田不動産　有限会社</v>
          </cell>
          <cell r="AF457">
            <v>71.25</v>
          </cell>
          <cell r="AG457">
            <v>130</v>
          </cell>
          <cell r="AH457" t="str">
            <v>確定</v>
          </cell>
          <cell r="AI457">
            <v>0</v>
          </cell>
          <cell r="AJ457" t="str">
            <v>中止</v>
          </cell>
          <cell r="AK457">
            <v>3</v>
          </cell>
          <cell r="AL457" t="str">
            <v>B+C</v>
          </cell>
          <cell r="AM457">
            <v>22</v>
          </cell>
          <cell r="AN457">
            <v>13</v>
          </cell>
          <cell r="AO457">
            <v>12</v>
          </cell>
          <cell r="AP457">
            <v>0</v>
          </cell>
          <cell r="AQ457">
            <v>0</v>
          </cell>
          <cell r="AR457">
            <v>0</v>
          </cell>
          <cell r="AS457">
            <v>0</v>
          </cell>
          <cell r="AT457">
            <v>0</v>
          </cell>
          <cell r="AU457">
            <v>0</v>
          </cell>
          <cell r="AV457">
            <v>0</v>
          </cell>
          <cell r="AW457">
            <v>25</v>
          </cell>
          <cell r="AX457">
            <v>1</v>
          </cell>
          <cell r="AY457">
            <v>1</v>
          </cell>
          <cell r="AZ457">
            <v>1</v>
          </cell>
          <cell r="BA457" t="str">
            <v>オーナー</v>
          </cell>
          <cell r="BB457" t="str">
            <v>オーナー</v>
          </cell>
          <cell r="BC457" t="str">
            <v>大阪ガス</v>
          </cell>
          <cell r="BD457" t="str">
            <v>なし</v>
          </cell>
          <cell r="BE457" t="str">
            <v>なし</v>
          </cell>
          <cell r="BF457" t="str">
            <v>新築</v>
          </cell>
          <cell r="BG457">
            <v>0</v>
          </cell>
          <cell r="BH457">
            <v>0</v>
          </cell>
          <cell r="BI457">
            <v>0</v>
          </cell>
          <cell r="BJ457">
            <v>0</v>
          </cell>
          <cell r="BK457" t="str">
            <v>藤田不動産（有）</v>
          </cell>
          <cell r="BL457" t="str">
            <v>代表取締役</v>
          </cell>
          <cell r="BM457" t="str">
            <v>藤田　芳章</v>
          </cell>
          <cell r="BN457">
            <v>0</v>
          </cell>
          <cell r="BO457" t="str">
            <v>大阪府大阪市淀川区東三国４－２－１７</v>
          </cell>
          <cell r="BP457">
            <v>0</v>
          </cell>
          <cell r="BQ457">
            <v>0</v>
          </cell>
          <cell r="BR457" t="str">
            <v>㈱アイディコミュニティー</v>
          </cell>
          <cell r="BS457" t="str">
            <v>武居</v>
          </cell>
          <cell r="BT457" t="str">
            <v>06-6190-5011</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row>
        <row r="458">
          <cell r="A458">
            <v>479</v>
          </cell>
          <cell r="B458" t="str">
            <v>確定</v>
          </cell>
          <cell r="C458" t="str">
            <v>新規</v>
          </cell>
          <cell r="D458" t="str">
            <v>和民</v>
          </cell>
          <cell r="E458" t="str">
            <v>都島</v>
          </cell>
          <cell r="F458" t="str">
            <v>確定</v>
          </cell>
          <cell r="G458" t="str">
            <v>能村</v>
          </cell>
          <cell r="H458">
            <v>38286</v>
          </cell>
          <cell r="I458" t="str">
            <v>確定</v>
          </cell>
          <cell r="J458">
            <v>38280</v>
          </cell>
          <cell r="K458">
            <v>0.625</v>
          </cell>
          <cell r="L458">
            <v>0</v>
          </cell>
          <cell r="M458">
            <v>0</v>
          </cell>
          <cell r="N458" t="str">
            <v>534-0014</v>
          </cell>
          <cell r="O458" t="str">
            <v>大阪府大阪市都島区都島北通１－１－２０</v>
          </cell>
          <cell r="P458" t="str">
            <v>確定</v>
          </cell>
          <cell r="Q458" t="str">
            <v>みゆきビル　１・２階</v>
          </cell>
          <cell r="R458" t="str">
            <v>確定</v>
          </cell>
          <cell r="S458" t="str">
            <v>地下鉄谷町線</v>
          </cell>
          <cell r="T458" t="str">
            <v>都島</v>
          </cell>
          <cell r="U458">
            <v>1</v>
          </cell>
          <cell r="V458">
            <v>95.68</v>
          </cell>
          <cell r="W458" t="str">
            <v>確定</v>
          </cell>
          <cell r="X458">
            <v>3</v>
          </cell>
          <cell r="Y458" t="str">
            <v>年中無休</v>
          </cell>
          <cell r="Z458" t="str">
            <v>17:00～翌日3:00　金土曜及び祝祭日の前日は5:00迄</v>
          </cell>
          <cell r="AA458" t="str">
            <v>06-4253-4411</v>
          </cell>
          <cell r="AB458" t="str">
            <v>06-4253-4412</v>
          </cell>
          <cell r="AC458" t="str">
            <v>なし</v>
          </cell>
          <cell r="AD458">
            <v>11500</v>
          </cell>
          <cell r="AE458" t="str">
            <v>一岩　高広</v>
          </cell>
          <cell r="AF458">
            <v>71.5</v>
          </cell>
          <cell r="AG458">
            <v>114</v>
          </cell>
          <cell r="AH458" t="str">
            <v>確定</v>
          </cell>
          <cell r="AI458">
            <v>0</v>
          </cell>
          <cell r="AJ458" t="str">
            <v>中止</v>
          </cell>
          <cell r="AK458">
            <v>3</v>
          </cell>
          <cell r="AL458" t="str">
            <v>A+B+C</v>
          </cell>
          <cell r="AM458">
            <v>21</v>
          </cell>
          <cell r="AN458">
            <v>14</v>
          </cell>
          <cell r="AO458">
            <v>13</v>
          </cell>
          <cell r="AP458">
            <v>0</v>
          </cell>
          <cell r="AQ458">
            <v>0</v>
          </cell>
          <cell r="AR458">
            <v>0</v>
          </cell>
          <cell r="AS458">
            <v>0</v>
          </cell>
          <cell r="AT458">
            <v>0</v>
          </cell>
          <cell r="AU458">
            <v>0</v>
          </cell>
          <cell r="AV458">
            <v>0</v>
          </cell>
          <cell r="AW458">
            <v>48</v>
          </cell>
          <cell r="AX458">
            <v>2</v>
          </cell>
          <cell r="AY458">
            <v>1</v>
          </cell>
          <cell r="AZ458">
            <v>1</v>
          </cell>
          <cell r="BA458" t="str">
            <v>関西電力</v>
          </cell>
          <cell r="BB458" t="str">
            <v>水道局</v>
          </cell>
          <cell r="BC458" t="str">
            <v>大阪ガス</v>
          </cell>
          <cell r="BD458" t="str">
            <v>あり</v>
          </cell>
          <cell r="BE458" t="str">
            <v>なし</v>
          </cell>
          <cell r="BF458" t="str">
            <v>既存</v>
          </cell>
          <cell r="BG458">
            <v>0</v>
          </cell>
          <cell r="BH458">
            <v>0</v>
          </cell>
          <cell r="BI458">
            <v>0</v>
          </cell>
          <cell r="BJ458">
            <v>0</v>
          </cell>
          <cell r="BK458">
            <v>0</v>
          </cell>
          <cell r="BL458">
            <v>0</v>
          </cell>
          <cell r="BM458" t="str">
            <v>一岩　高広</v>
          </cell>
          <cell r="BN458" t="str">
            <v>565-0851</v>
          </cell>
          <cell r="BO458" t="str">
            <v>大阪府吹田市千里山西１－３７－９</v>
          </cell>
          <cell r="BP458">
            <v>0</v>
          </cell>
          <cell r="BQ458">
            <v>0</v>
          </cell>
          <cell r="BR458" t="str">
            <v>㈱アイディコミュニティー</v>
          </cell>
          <cell r="BS458" t="str">
            <v>中村</v>
          </cell>
          <cell r="BT458" t="str">
            <v>06-6190-5011</v>
          </cell>
          <cell r="BU458">
            <v>0</v>
          </cell>
        </row>
        <row r="459">
          <cell r="A459">
            <v>496</v>
          </cell>
          <cell r="B459" t="str">
            <v>確定</v>
          </cell>
          <cell r="C459" t="str">
            <v>変更</v>
          </cell>
          <cell r="D459" t="str">
            <v>わた家</v>
          </cell>
          <cell r="E459" t="str">
            <v>北久里浜駅前</v>
          </cell>
          <cell r="F459" t="str">
            <v>確定</v>
          </cell>
          <cell r="G459" t="str">
            <v>根本</v>
          </cell>
          <cell r="H459">
            <v>38289</v>
          </cell>
          <cell r="I459" t="str">
            <v>確定</v>
          </cell>
          <cell r="J459">
            <v>38287</v>
          </cell>
          <cell r="K459">
            <v>0</v>
          </cell>
          <cell r="L459">
            <v>0</v>
          </cell>
          <cell r="M459">
            <v>0</v>
          </cell>
          <cell r="N459" t="str">
            <v>239-0807</v>
          </cell>
          <cell r="O459" t="str">
            <v>神奈川県横須賀市根岸町3-4-6</v>
          </cell>
          <cell r="P459">
            <v>0</v>
          </cell>
          <cell r="Q459" t="str">
            <v>大成ビル2階</v>
          </cell>
          <cell r="R459" t="str">
            <v>確定</v>
          </cell>
          <cell r="S459" t="str">
            <v>京浜急行</v>
          </cell>
          <cell r="T459" t="str">
            <v>北久里浜</v>
          </cell>
          <cell r="U459">
            <v>2</v>
          </cell>
          <cell r="V459">
            <v>75</v>
          </cell>
          <cell r="W459" t="str">
            <v>確定</v>
          </cell>
          <cell r="X459">
            <v>1</v>
          </cell>
          <cell r="Y459" t="str">
            <v>年中無休</v>
          </cell>
          <cell r="Z459" t="str">
            <v>17:00～翌日3:00　金土曜及び祝休日の前日は5:00迄</v>
          </cell>
          <cell r="AA459" t="str">
            <v>0468-38-0864</v>
          </cell>
          <cell r="AB459" t="str">
            <v>0468-38-0865</v>
          </cell>
          <cell r="AC459" t="str">
            <v>なし</v>
          </cell>
          <cell r="AD459">
            <v>0</v>
          </cell>
          <cell r="AE459" t="str">
            <v>(有)アビバ</v>
          </cell>
          <cell r="AF459">
            <v>66.67</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1</v>
          </cell>
          <cell r="AY459">
            <v>1</v>
          </cell>
          <cell r="AZ459">
            <v>1</v>
          </cell>
          <cell r="BA459">
            <v>0</v>
          </cell>
          <cell r="BB459">
            <v>0</v>
          </cell>
          <cell r="BC459">
            <v>0</v>
          </cell>
          <cell r="BD459">
            <v>0</v>
          </cell>
          <cell r="BE459">
            <v>0</v>
          </cell>
          <cell r="BF459" t="str">
            <v>既存</v>
          </cell>
          <cell r="BG459">
            <v>0</v>
          </cell>
          <cell r="BH459">
            <v>0</v>
          </cell>
          <cell r="BI459">
            <v>0</v>
          </cell>
        </row>
        <row r="460">
          <cell r="A460">
            <v>478</v>
          </cell>
          <cell r="B460" t="str">
            <v>確定</v>
          </cell>
          <cell r="C460" t="str">
            <v>新規</v>
          </cell>
          <cell r="D460" t="str">
            <v>和民</v>
          </cell>
          <cell r="E460" t="str">
            <v>大船東口</v>
          </cell>
          <cell r="F460" t="str">
            <v>確定</v>
          </cell>
          <cell r="G460" t="str">
            <v>日比</v>
          </cell>
          <cell r="H460">
            <v>38290</v>
          </cell>
          <cell r="I460" t="str">
            <v>確定</v>
          </cell>
          <cell r="J460">
            <v>38283</v>
          </cell>
          <cell r="K460">
            <v>0.625</v>
          </cell>
          <cell r="L460">
            <v>0</v>
          </cell>
          <cell r="M460">
            <v>0</v>
          </cell>
          <cell r="N460" t="str">
            <v>247-0056</v>
          </cell>
          <cell r="O460" t="str">
            <v>神奈川県鎌倉市大船１－２４－１０</v>
          </cell>
          <cell r="P460" t="str">
            <v>確定</v>
          </cell>
          <cell r="Q460" t="str">
            <v>第３ウエキビル　５階</v>
          </cell>
          <cell r="R460" t="str">
            <v>確定</v>
          </cell>
          <cell r="S460" t="str">
            <v>JR東海道線</v>
          </cell>
          <cell r="T460" t="str">
            <v>大船</v>
          </cell>
          <cell r="U460">
            <v>3</v>
          </cell>
          <cell r="V460">
            <v>68.709999999999994</v>
          </cell>
          <cell r="W460" t="str">
            <v>確定</v>
          </cell>
          <cell r="X460">
            <v>1</v>
          </cell>
          <cell r="Y460" t="str">
            <v>年中無休</v>
          </cell>
          <cell r="Z460" t="str">
            <v>17:00～翌日5:00　</v>
          </cell>
          <cell r="AA460" t="str">
            <v>0467-42-8061</v>
          </cell>
          <cell r="AB460" t="str">
            <v>0467-42-8062</v>
          </cell>
          <cell r="AC460" t="str">
            <v>なし</v>
          </cell>
          <cell r="AD460">
            <v>11500</v>
          </cell>
          <cell r="AE460" t="str">
            <v>三幸　株式会社</v>
          </cell>
          <cell r="AF460">
            <v>67.3</v>
          </cell>
          <cell r="AG460">
            <v>123</v>
          </cell>
          <cell r="AH460" t="str">
            <v>確定</v>
          </cell>
          <cell r="AI460">
            <v>0</v>
          </cell>
          <cell r="AJ460" t="str">
            <v>中止</v>
          </cell>
          <cell r="AK460">
            <v>4</v>
          </cell>
          <cell r="AL460" t="str">
            <v>A+B+C</v>
          </cell>
          <cell r="AM460">
            <v>10</v>
          </cell>
          <cell r="AN460">
            <v>20</v>
          </cell>
          <cell r="AO460">
            <v>10</v>
          </cell>
          <cell r="AP460">
            <v>8</v>
          </cell>
          <cell r="AQ460">
            <v>0</v>
          </cell>
          <cell r="AR460">
            <v>0</v>
          </cell>
          <cell r="AS460">
            <v>0</v>
          </cell>
          <cell r="AT460">
            <v>0</v>
          </cell>
          <cell r="AU460">
            <v>0</v>
          </cell>
          <cell r="AV460">
            <v>0</v>
          </cell>
          <cell r="AW460">
            <v>40</v>
          </cell>
          <cell r="AX460">
            <v>1</v>
          </cell>
          <cell r="AY460">
            <v>1</v>
          </cell>
          <cell r="AZ460">
            <v>1</v>
          </cell>
          <cell r="BA460" t="str">
            <v>オーナー</v>
          </cell>
          <cell r="BB460" t="str">
            <v>オーナー</v>
          </cell>
          <cell r="BC460" t="str">
            <v>東京ガス</v>
          </cell>
          <cell r="BD460" t="str">
            <v>なし</v>
          </cell>
          <cell r="BE460" t="str">
            <v>なし</v>
          </cell>
          <cell r="BF460" t="str">
            <v>既存</v>
          </cell>
          <cell r="BG460">
            <v>0</v>
          </cell>
          <cell r="BH460" t="str">
            <v>(有)光恒産</v>
          </cell>
          <cell r="BI460">
            <v>0</v>
          </cell>
          <cell r="BJ460" t="str">
            <v>0467-46-7051</v>
          </cell>
          <cell r="BK460" t="str">
            <v>三幸　株式会社</v>
          </cell>
          <cell r="BL460" t="str">
            <v>代表取締役社長</v>
          </cell>
          <cell r="BM460" t="str">
            <v>上木　章安</v>
          </cell>
          <cell r="BN460" t="str">
            <v>247-0056</v>
          </cell>
          <cell r="BO460" t="str">
            <v>神奈川県鎌倉市大船１－２０－１９</v>
          </cell>
          <cell r="BP460" t="str">
            <v>0467-44-2800</v>
          </cell>
          <cell r="BQ460" t="str">
            <v>0467-44-2800</v>
          </cell>
          <cell r="BR460" t="str">
            <v>㈱ビルズ</v>
          </cell>
          <cell r="BS460" t="str">
            <v>高橋</v>
          </cell>
          <cell r="BT460" t="str">
            <v>03-5333-5641</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row>
        <row r="461">
          <cell r="A461">
            <v>497</v>
          </cell>
          <cell r="B461" t="str">
            <v>確定</v>
          </cell>
          <cell r="C461" t="str">
            <v>変更</v>
          </cell>
          <cell r="D461" t="str">
            <v>わた家</v>
          </cell>
          <cell r="E461" t="str">
            <v>行徳駅前</v>
          </cell>
          <cell r="F461" t="str">
            <v>確定</v>
          </cell>
          <cell r="G461" t="str">
            <v>根本</v>
          </cell>
          <cell r="H461">
            <v>38296</v>
          </cell>
          <cell r="I461" t="str">
            <v>確定</v>
          </cell>
          <cell r="J461">
            <v>38294</v>
          </cell>
          <cell r="K461">
            <v>0</v>
          </cell>
          <cell r="L461">
            <v>0</v>
          </cell>
          <cell r="M461">
            <v>0</v>
          </cell>
          <cell r="N461">
            <v>0</v>
          </cell>
          <cell r="O461" t="str">
            <v>千葉県市川市行徳駅前1-17-7ｺｽﾓﾋﾞﾙ1F</v>
          </cell>
          <cell r="P461">
            <v>0</v>
          </cell>
          <cell r="Q461">
            <v>0</v>
          </cell>
          <cell r="R461">
            <v>0</v>
          </cell>
          <cell r="S461">
            <v>0</v>
          </cell>
          <cell r="T461">
            <v>0</v>
          </cell>
          <cell r="U461">
            <v>0</v>
          </cell>
          <cell r="V461">
            <v>0</v>
          </cell>
          <cell r="W461">
            <v>0</v>
          </cell>
          <cell r="X461">
            <v>0</v>
          </cell>
          <cell r="Y461" t="str">
            <v>年中無休</v>
          </cell>
          <cell r="Z461" t="str">
            <v>17:00～翌日3:00　金土曜及び祝休日の前日は5:00迄</v>
          </cell>
          <cell r="AA461" t="str">
            <v>047-390-3005</v>
          </cell>
          <cell r="AB461" t="str">
            <v>047-390-3019</v>
          </cell>
          <cell r="AC461" t="str">
            <v>なし</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t="str">
            <v>岩崎　正子</v>
          </cell>
          <cell r="BN461" t="str">
            <v>272-0133</v>
          </cell>
          <cell r="BO461" t="str">
            <v>千葉県市川市行徳駅前１－１７－７</v>
          </cell>
        </row>
        <row r="462">
          <cell r="A462">
            <v>492</v>
          </cell>
          <cell r="B462" t="str">
            <v>確定</v>
          </cell>
          <cell r="C462" t="str">
            <v>変更</v>
          </cell>
          <cell r="D462" t="str">
            <v>海鮮処</v>
          </cell>
          <cell r="E462" t="str">
            <v>大鳥居駅前</v>
          </cell>
          <cell r="F462" t="str">
            <v>確定</v>
          </cell>
          <cell r="G462" t="str">
            <v>清水</v>
          </cell>
          <cell r="H462">
            <v>38301</v>
          </cell>
          <cell r="I462" t="str">
            <v>確定</v>
          </cell>
          <cell r="J462">
            <v>0</v>
          </cell>
          <cell r="K462">
            <v>0</v>
          </cell>
          <cell r="L462">
            <v>36819</v>
          </cell>
          <cell r="M462">
            <v>0.625</v>
          </cell>
          <cell r="N462" t="str">
            <v>144-0034</v>
          </cell>
          <cell r="O462" t="str">
            <v>東京都大田区西糀谷３－３７－１１</v>
          </cell>
          <cell r="P462" t="str">
            <v>確定</v>
          </cell>
          <cell r="Q462" t="str">
            <v>ハイブリッジ２１　２階</v>
          </cell>
          <cell r="R462" t="str">
            <v>確定</v>
          </cell>
          <cell r="S462" t="str">
            <v>京急空港線</v>
          </cell>
          <cell r="T462" t="str">
            <v>大鳥居</v>
          </cell>
          <cell r="U462">
            <v>1</v>
          </cell>
          <cell r="V462">
            <v>94.28</v>
          </cell>
          <cell r="W462" t="str">
            <v>確定</v>
          </cell>
          <cell r="X462">
            <v>1</v>
          </cell>
          <cell r="Y462" t="str">
            <v>年中無休</v>
          </cell>
          <cell r="Z462" t="str">
            <v>17:00～翌日3:00　金土曜及び祝休日の前日は5:00迄</v>
          </cell>
          <cell r="AA462" t="str">
            <v>03-5735-9295</v>
          </cell>
          <cell r="AB462" t="str">
            <v>03-5735-9296</v>
          </cell>
          <cell r="AC462" t="str">
            <v>なし</v>
          </cell>
          <cell r="AD462">
            <v>0</v>
          </cell>
          <cell r="AE462" t="str">
            <v>高橋商事(株)</v>
          </cell>
          <cell r="AF462">
            <v>84.7</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1</v>
          </cell>
          <cell r="AY462">
            <v>1</v>
          </cell>
          <cell r="AZ462">
            <v>1</v>
          </cell>
          <cell r="BA462">
            <v>0</v>
          </cell>
          <cell r="BB462">
            <v>0</v>
          </cell>
          <cell r="BC462">
            <v>0</v>
          </cell>
          <cell r="BD462">
            <v>0</v>
          </cell>
          <cell r="BE462">
            <v>0</v>
          </cell>
          <cell r="BF462">
            <v>0</v>
          </cell>
          <cell r="BG462">
            <v>0</v>
          </cell>
          <cell r="BH462">
            <v>0</v>
          </cell>
          <cell r="BI462">
            <v>0</v>
          </cell>
          <cell r="BJ462">
            <v>0</v>
          </cell>
          <cell r="BK462" t="str">
            <v>高橋商事株式会社</v>
          </cell>
          <cell r="BL462" t="str">
            <v>代表取締役</v>
          </cell>
          <cell r="BM462" t="str">
            <v>高橋ハナヨ</v>
          </cell>
          <cell r="BN462" t="str">
            <v>144-0042</v>
          </cell>
          <cell r="BO462" t="str">
            <v>東京都大田区羽田旭町13番13号</v>
          </cell>
          <cell r="BP462" t="str">
            <v>03-3741-0624</v>
          </cell>
          <cell r="BQ462" t="str">
            <v>03-3741-2626</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row>
        <row r="463">
          <cell r="A463">
            <v>498</v>
          </cell>
          <cell r="B463" t="str">
            <v>確定</v>
          </cell>
          <cell r="C463" t="str">
            <v>変更</v>
          </cell>
          <cell r="D463" t="str">
            <v>わた家</v>
          </cell>
          <cell r="E463" t="str">
            <v>学芸大学駅前</v>
          </cell>
          <cell r="F463" t="str">
            <v>確定</v>
          </cell>
          <cell r="G463" t="str">
            <v>根本</v>
          </cell>
          <cell r="H463">
            <v>38303</v>
          </cell>
          <cell r="I463" t="str">
            <v>確定</v>
          </cell>
          <cell r="J463">
            <v>38301</v>
          </cell>
          <cell r="K463">
            <v>0</v>
          </cell>
          <cell r="L463">
            <v>0</v>
          </cell>
          <cell r="M463">
            <v>0</v>
          </cell>
          <cell r="N463" t="str">
            <v>152-0004</v>
          </cell>
          <cell r="O463" t="str">
            <v>東京都目黒区鷹番３－７－９</v>
          </cell>
          <cell r="P463" t="str">
            <v>確定</v>
          </cell>
          <cell r="Q463" t="str">
            <v>リューワビル２階</v>
          </cell>
          <cell r="R463" t="str">
            <v>確定</v>
          </cell>
          <cell r="S463" t="str">
            <v>東横線</v>
          </cell>
          <cell r="T463" t="str">
            <v>学芸大学駅</v>
          </cell>
          <cell r="U463">
            <v>1</v>
          </cell>
          <cell r="V463">
            <v>98.56</v>
          </cell>
          <cell r="W463" t="str">
            <v>確定</v>
          </cell>
          <cell r="X463">
            <v>1</v>
          </cell>
          <cell r="Y463" t="str">
            <v>年中無休</v>
          </cell>
          <cell r="Z463" t="str">
            <v>17:00～翌日3:00　金土曜及び祝休日の前日は5:00迄</v>
          </cell>
          <cell r="AA463" t="str">
            <v>03-5725-7415</v>
          </cell>
          <cell r="AB463" t="str">
            <v>03-5725-7416</v>
          </cell>
          <cell r="AC463" t="str">
            <v>なし</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t="str">
            <v>小杉旭人</v>
          </cell>
          <cell r="BN463" t="str">
            <v>152-0004</v>
          </cell>
          <cell r="BO463" t="str">
            <v>東京都目黒区鷹番2丁目20番15号</v>
          </cell>
        </row>
        <row r="464">
          <cell r="A464">
            <v>501</v>
          </cell>
          <cell r="B464" t="str">
            <v>確定</v>
          </cell>
          <cell r="C464" t="str">
            <v>変更</v>
          </cell>
          <cell r="D464" t="str">
            <v>海鮮処</v>
          </cell>
          <cell r="E464" t="str">
            <v>大船モノレール</v>
          </cell>
          <cell r="F464" t="str">
            <v>確定</v>
          </cell>
          <cell r="G464" t="str">
            <v>根本</v>
          </cell>
          <cell r="H464">
            <v>38303</v>
          </cell>
          <cell r="I464" t="str">
            <v>確定</v>
          </cell>
          <cell r="J464">
            <v>38300</v>
          </cell>
          <cell r="K464">
            <v>0.54166666666666663</v>
          </cell>
          <cell r="L464">
            <v>0</v>
          </cell>
          <cell r="M464">
            <v>0</v>
          </cell>
          <cell r="N464">
            <v>0</v>
          </cell>
          <cell r="O464">
            <v>0</v>
          </cell>
          <cell r="P464">
            <v>0</v>
          </cell>
          <cell r="Q464">
            <v>0</v>
          </cell>
          <cell r="R464">
            <v>0</v>
          </cell>
          <cell r="S464">
            <v>0</v>
          </cell>
          <cell r="T464">
            <v>0</v>
          </cell>
          <cell r="U464">
            <v>0</v>
          </cell>
          <cell r="V464">
            <v>0</v>
          </cell>
          <cell r="W464">
            <v>0</v>
          </cell>
          <cell r="X464">
            <v>0</v>
          </cell>
          <cell r="Y464" t="str">
            <v>年中無休</v>
          </cell>
          <cell r="Z464" t="str">
            <v>17:00～翌日3:00　金土曜及び祝休日の前日は5:00迄</v>
          </cell>
          <cell r="AA464" t="str">
            <v>0467-42-0646</v>
          </cell>
          <cell r="AB464" t="str">
            <v>0467-42-0647</v>
          </cell>
          <cell r="AC464" t="str">
            <v>なし</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t="str">
            <v>既存</v>
          </cell>
        </row>
        <row r="465">
          <cell r="A465">
            <v>487</v>
          </cell>
          <cell r="B465" t="str">
            <v>確定</v>
          </cell>
          <cell r="C465" t="str">
            <v>新規</v>
          </cell>
          <cell r="D465" t="str">
            <v>和民</v>
          </cell>
          <cell r="E465" t="str">
            <v>阪急庄内駅前</v>
          </cell>
          <cell r="F465" t="str">
            <v>確定</v>
          </cell>
          <cell r="G465" t="str">
            <v>能村</v>
          </cell>
          <cell r="H465">
            <v>38313</v>
          </cell>
          <cell r="I465" t="str">
            <v>確定</v>
          </cell>
          <cell r="J465">
            <v>38306</v>
          </cell>
          <cell r="K465">
            <v>0.625</v>
          </cell>
          <cell r="L465">
            <v>0</v>
          </cell>
          <cell r="M465">
            <v>0</v>
          </cell>
          <cell r="N465" t="str">
            <v>561-0831</v>
          </cell>
          <cell r="O465" t="str">
            <v>大阪府豊中市庄内東町２－１－２３</v>
          </cell>
          <cell r="P465" t="str">
            <v>確定</v>
          </cell>
          <cell r="Q465" t="str">
            <v>誠宏ﾋﾞﾙ　３階</v>
          </cell>
          <cell r="R465" t="str">
            <v>確定</v>
          </cell>
          <cell r="S465" t="str">
            <v>阪急</v>
          </cell>
          <cell r="T465" t="str">
            <v>庄内</v>
          </cell>
          <cell r="U465">
            <v>1</v>
          </cell>
          <cell r="V465">
            <v>83.62</v>
          </cell>
          <cell r="W465" t="str">
            <v>確定</v>
          </cell>
          <cell r="X465">
            <v>1</v>
          </cell>
          <cell r="Y465" t="str">
            <v>年中無休</v>
          </cell>
          <cell r="Z465" t="str">
            <v>17:00～翌日3:00　金土曜及び祝休日の前日は5:00迄</v>
          </cell>
          <cell r="AA465" t="str">
            <v>06-6335-1448</v>
          </cell>
          <cell r="AB465" t="str">
            <v>06-6335-1449</v>
          </cell>
          <cell r="AC465" t="str">
            <v>なし</v>
          </cell>
          <cell r="AD465">
            <v>11000</v>
          </cell>
          <cell r="AE465" t="str">
            <v>株式会社　誠宏</v>
          </cell>
          <cell r="AF465">
            <v>85</v>
          </cell>
          <cell r="AG465">
            <v>153</v>
          </cell>
          <cell r="AH465" t="str">
            <v>確定</v>
          </cell>
          <cell r="AI465">
            <v>0</v>
          </cell>
          <cell r="AJ465" t="str">
            <v>中止</v>
          </cell>
          <cell r="AK465">
            <v>4</v>
          </cell>
          <cell r="AL465" t="str">
            <v>A+B+C+Ｄ</v>
          </cell>
          <cell r="AM465">
            <v>15</v>
          </cell>
          <cell r="AN465">
            <v>12</v>
          </cell>
          <cell r="AO465">
            <v>20</v>
          </cell>
          <cell r="AP465">
            <v>19</v>
          </cell>
          <cell r="AQ465">
            <v>0</v>
          </cell>
          <cell r="AR465">
            <v>0</v>
          </cell>
          <cell r="AS465">
            <v>0</v>
          </cell>
          <cell r="AT465">
            <v>0</v>
          </cell>
          <cell r="AU465">
            <v>0</v>
          </cell>
          <cell r="AV465">
            <v>0</v>
          </cell>
          <cell r="AW465">
            <v>66</v>
          </cell>
          <cell r="AX465">
            <v>1</v>
          </cell>
          <cell r="AY465">
            <v>1</v>
          </cell>
          <cell r="AZ465">
            <v>1</v>
          </cell>
          <cell r="BA465" t="str">
            <v>オーナー</v>
          </cell>
          <cell r="BB465" t="str">
            <v>オーナー</v>
          </cell>
          <cell r="BC465" t="str">
            <v>オーナー</v>
          </cell>
          <cell r="BD465" t="str">
            <v>あり</v>
          </cell>
          <cell r="BE465" t="str">
            <v>なし</v>
          </cell>
          <cell r="BF465" t="str">
            <v>既存</v>
          </cell>
          <cell r="BG465">
            <v>0</v>
          </cell>
          <cell r="BH465">
            <v>0</v>
          </cell>
          <cell r="BI465">
            <v>0</v>
          </cell>
          <cell r="BJ465">
            <v>0</v>
          </cell>
          <cell r="BK465" t="str">
            <v>株式会社　誠宏</v>
          </cell>
          <cell r="BL465" t="str">
            <v>代表取締役</v>
          </cell>
          <cell r="BM465" t="str">
            <v>足立　進三郎</v>
          </cell>
          <cell r="BN465" t="str">
            <v>561-0831</v>
          </cell>
          <cell r="BO465" t="str">
            <v>大阪府豊中市庄内東町２－１－２３</v>
          </cell>
          <cell r="BP465" t="str">
            <v>06-6333-5922</v>
          </cell>
          <cell r="BQ465">
            <v>0</v>
          </cell>
          <cell r="BR465" t="str">
            <v>㈱アイディコミュニティー</v>
          </cell>
          <cell r="BS465" t="str">
            <v>武居</v>
          </cell>
          <cell r="BT465" t="str">
            <v>06-6190-5011</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row>
        <row r="466">
          <cell r="A466">
            <v>475</v>
          </cell>
          <cell r="B466" t="str">
            <v>確定</v>
          </cell>
          <cell r="C466" t="str">
            <v>新規</v>
          </cell>
          <cell r="D466" t="str">
            <v>坐和民</v>
          </cell>
          <cell r="E466" t="str">
            <v>静岡呉服町</v>
          </cell>
          <cell r="F466" t="str">
            <v>確定</v>
          </cell>
          <cell r="G466" t="str">
            <v>日比</v>
          </cell>
          <cell r="H466">
            <v>38318</v>
          </cell>
          <cell r="I466" t="str">
            <v>確定</v>
          </cell>
          <cell r="J466">
            <v>38312</v>
          </cell>
          <cell r="K466">
            <v>0.625</v>
          </cell>
          <cell r="L466">
            <v>0</v>
          </cell>
          <cell r="M466">
            <v>0</v>
          </cell>
          <cell r="N466" t="str">
            <v>420-0852</v>
          </cell>
          <cell r="O466" t="str">
            <v>静岡県静岡市紺屋町１－４</v>
          </cell>
          <cell r="P466" t="str">
            <v>確定</v>
          </cell>
          <cell r="Q466" t="str">
            <v>目のまえスクランブルビルディング　３・４・５階</v>
          </cell>
          <cell r="R466" t="str">
            <v>確定</v>
          </cell>
          <cell r="S466" t="str">
            <v>JR東海道線</v>
          </cell>
          <cell r="T466" t="str">
            <v>静岡</v>
          </cell>
          <cell r="U466">
            <v>4</v>
          </cell>
          <cell r="V466">
            <v>94.68</v>
          </cell>
          <cell r="W466" t="str">
            <v>確定</v>
          </cell>
          <cell r="X466">
            <v>3</v>
          </cell>
          <cell r="Y466" t="str">
            <v>年中無休</v>
          </cell>
          <cell r="Z466" t="str">
            <v>17:00～翌日3:00　金土曜及び祝休日の前日は5:00迄</v>
          </cell>
          <cell r="AA466" t="str">
            <v>054-653-0161</v>
          </cell>
          <cell r="AB466" t="str">
            <v>054-653-0162</v>
          </cell>
          <cell r="AC466" t="str">
            <v>なし</v>
          </cell>
          <cell r="AD466">
            <v>14000</v>
          </cell>
          <cell r="AE466" t="str">
            <v>望月装室　株式会社</v>
          </cell>
          <cell r="AF466">
            <v>94.68</v>
          </cell>
          <cell r="AG466">
            <v>148</v>
          </cell>
          <cell r="AH466" t="str">
            <v>確定</v>
          </cell>
          <cell r="AI466">
            <v>0</v>
          </cell>
          <cell r="AJ466" t="str">
            <v>中止</v>
          </cell>
          <cell r="AK466">
            <v>4</v>
          </cell>
          <cell r="AL466" t="str">
            <v>A+B又はC+D</v>
          </cell>
          <cell r="AM466">
            <v>13</v>
          </cell>
          <cell r="AN466">
            <v>14</v>
          </cell>
          <cell r="AO466">
            <v>13</v>
          </cell>
          <cell r="AP466">
            <v>14</v>
          </cell>
          <cell r="AQ466">
            <v>0</v>
          </cell>
          <cell r="AR466">
            <v>0</v>
          </cell>
          <cell r="AS466">
            <v>0</v>
          </cell>
          <cell r="AT466">
            <v>0</v>
          </cell>
          <cell r="AU466">
            <v>0</v>
          </cell>
          <cell r="AV466">
            <v>0</v>
          </cell>
          <cell r="AW466">
            <v>27</v>
          </cell>
          <cell r="AX466">
            <v>3</v>
          </cell>
          <cell r="AY466">
            <v>3</v>
          </cell>
          <cell r="AZ466">
            <v>1</v>
          </cell>
          <cell r="BA466" t="str">
            <v>オ－ナ－</v>
          </cell>
          <cell r="BB466" t="str">
            <v>オ－ナ－</v>
          </cell>
          <cell r="BC466" t="str">
            <v>静岡ｶﾞｽ</v>
          </cell>
          <cell r="BD466" t="str">
            <v>あり</v>
          </cell>
          <cell r="BE466" t="str">
            <v>なし</v>
          </cell>
          <cell r="BF466" t="str">
            <v>新築</v>
          </cell>
          <cell r="BG466">
            <v>0</v>
          </cell>
          <cell r="BH466" t="str">
            <v>㈱第一不動産</v>
          </cell>
          <cell r="BI466" t="str">
            <v>下川</v>
          </cell>
          <cell r="BJ466" t="str">
            <v>054-272-1111</v>
          </cell>
          <cell r="BK466" t="str">
            <v>望月装室　株式会社</v>
          </cell>
          <cell r="BL466" t="str">
            <v>代表取締役</v>
          </cell>
          <cell r="BM466" t="str">
            <v>望月　喜美子</v>
          </cell>
          <cell r="BN466" t="str">
            <v>420-0816</v>
          </cell>
          <cell r="BO466" t="str">
            <v>静岡県静岡市沓谷２－６－１９－１</v>
          </cell>
          <cell r="BP466" t="str">
            <v>054-246-8049</v>
          </cell>
          <cell r="BQ466" t="str">
            <v>054-246-4507</v>
          </cell>
          <cell r="BR466" t="str">
            <v>㈱第一不動産</v>
          </cell>
          <cell r="BS466" t="str">
            <v>下川</v>
          </cell>
          <cell r="BT466" t="str">
            <v>054-272-1111</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row>
        <row r="467">
          <cell r="A467">
            <v>484</v>
          </cell>
          <cell r="B467" t="str">
            <v>確定</v>
          </cell>
          <cell r="C467" t="str">
            <v>新規</v>
          </cell>
          <cell r="D467" t="str">
            <v>坐和民</v>
          </cell>
          <cell r="E467" t="str">
            <v>広島えびす通り</v>
          </cell>
          <cell r="F467" t="str">
            <v>確定</v>
          </cell>
          <cell r="G467" t="str">
            <v>能村</v>
          </cell>
          <cell r="H467">
            <v>38320</v>
          </cell>
          <cell r="I467" t="str">
            <v>確定</v>
          </cell>
          <cell r="J467">
            <v>38314</v>
          </cell>
          <cell r="K467">
            <v>0.625</v>
          </cell>
          <cell r="L467">
            <v>0</v>
          </cell>
          <cell r="M467">
            <v>0</v>
          </cell>
          <cell r="N467" t="str">
            <v>730-0033</v>
          </cell>
          <cell r="O467" t="str">
            <v>広島県広島市中区堀川町５－１６</v>
          </cell>
          <cell r="P467" t="str">
            <v>確定</v>
          </cell>
          <cell r="Q467" t="str">
            <v>胡町共同ビル　２階</v>
          </cell>
          <cell r="R467" t="str">
            <v>確定</v>
          </cell>
          <cell r="S467" t="str">
            <v>広島電鉄線</v>
          </cell>
          <cell r="T467" t="str">
            <v>八丁堀</v>
          </cell>
          <cell r="U467">
            <v>1</v>
          </cell>
          <cell r="V467">
            <v>87.6</v>
          </cell>
          <cell r="W467" t="str">
            <v>確定</v>
          </cell>
          <cell r="X467">
            <v>1</v>
          </cell>
          <cell r="Y467" t="str">
            <v>年中無休</v>
          </cell>
          <cell r="Z467" t="str">
            <v>17:00～翌日3:00　金土曜及び祝休日の前日は5:00迄</v>
          </cell>
          <cell r="AA467" t="str">
            <v>082-544-2680</v>
          </cell>
          <cell r="AB467" t="str">
            <v>082-544-2681</v>
          </cell>
          <cell r="AC467" t="str">
            <v>なし</v>
          </cell>
          <cell r="AD467">
            <v>12500</v>
          </cell>
          <cell r="AE467" t="str">
            <v>轟興産　有限会社</v>
          </cell>
          <cell r="AF467">
            <v>83.76</v>
          </cell>
          <cell r="AG467">
            <v>143</v>
          </cell>
          <cell r="AH467" t="str">
            <v>確定</v>
          </cell>
          <cell r="AI467">
            <v>0</v>
          </cell>
          <cell r="AJ467" t="str">
            <v>中止</v>
          </cell>
          <cell r="AK467">
            <v>4</v>
          </cell>
          <cell r="AL467" t="str">
            <v>A+B+C+D</v>
          </cell>
          <cell r="AM467">
            <v>28</v>
          </cell>
          <cell r="AN467">
            <v>4</v>
          </cell>
          <cell r="AO467">
            <v>5</v>
          </cell>
          <cell r="AP467">
            <v>6</v>
          </cell>
          <cell r="AQ467">
            <v>0</v>
          </cell>
          <cell r="AR467">
            <v>0</v>
          </cell>
          <cell r="AS467">
            <v>0</v>
          </cell>
          <cell r="AT467">
            <v>0</v>
          </cell>
          <cell r="AU467">
            <v>0</v>
          </cell>
          <cell r="AV467">
            <v>0</v>
          </cell>
          <cell r="AW467">
            <v>43</v>
          </cell>
          <cell r="AX467">
            <v>1</v>
          </cell>
          <cell r="AY467">
            <v>1</v>
          </cell>
          <cell r="AZ467">
            <v>1</v>
          </cell>
          <cell r="BA467" t="str">
            <v>オ－ナ－</v>
          </cell>
          <cell r="BB467" t="str">
            <v>オ－ナ－</v>
          </cell>
          <cell r="BC467" t="str">
            <v>広島ガス</v>
          </cell>
          <cell r="BD467" t="str">
            <v>なし</v>
          </cell>
          <cell r="BE467" t="str">
            <v>なし</v>
          </cell>
          <cell r="BF467" t="str">
            <v>既存</v>
          </cell>
          <cell r="BG467">
            <v>0</v>
          </cell>
          <cell r="BH467">
            <v>0</v>
          </cell>
          <cell r="BI467">
            <v>0</v>
          </cell>
          <cell r="BJ467">
            <v>0</v>
          </cell>
          <cell r="BK467" t="str">
            <v>轟興産　有限会社</v>
          </cell>
          <cell r="BL467" t="str">
            <v>代表取締役</v>
          </cell>
          <cell r="BM467" t="str">
            <v>飯田　三和</v>
          </cell>
          <cell r="BN467" t="str">
            <v>730-0041</v>
          </cell>
          <cell r="BO467" t="str">
            <v>広島県広島市中区堀川町５－１６</v>
          </cell>
          <cell r="BP467" t="str">
            <v>082-241-0881</v>
          </cell>
          <cell r="BQ467" t="str">
            <v>082-241-0881</v>
          </cell>
          <cell r="BR467" t="str">
            <v>ゼネラル興産㈱</v>
          </cell>
          <cell r="BS467" t="str">
            <v>清戸</v>
          </cell>
          <cell r="BT467" t="str">
            <v>082-243-1010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row>
        <row r="468">
          <cell r="A468">
            <v>481</v>
          </cell>
          <cell r="B468" t="str">
            <v>確定</v>
          </cell>
          <cell r="C468" t="str">
            <v>新規</v>
          </cell>
          <cell r="D468" t="str">
            <v>坐和民</v>
          </cell>
          <cell r="E468" t="str">
            <v>柏東口二番街</v>
          </cell>
          <cell r="F468" t="str">
            <v>確定</v>
          </cell>
          <cell r="G468" t="str">
            <v>日比</v>
          </cell>
          <cell r="H468">
            <v>38321</v>
          </cell>
          <cell r="I468" t="str">
            <v>確定</v>
          </cell>
          <cell r="J468">
            <v>38315</v>
          </cell>
          <cell r="K468">
            <v>0.625</v>
          </cell>
          <cell r="L468">
            <v>0</v>
          </cell>
          <cell r="M468">
            <v>0</v>
          </cell>
          <cell r="N468" t="str">
            <v>277-0005</v>
          </cell>
          <cell r="O468" t="str">
            <v>千葉県柏市柏１－４－５</v>
          </cell>
          <cell r="P468" t="str">
            <v>確定</v>
          </cell>
          <cell r="Q468" t="str">
            <v>いしど画材ビル　２階</v>
          </cell>
          <cell r="R468" t="str">
            <v>確定</v>
          </cell>
          <cell r="S468" t="str">
            <v>JR常磐線</v>
          </cell>
          <cell r="T468" t="str">
            <v>柏</v>
          </cell>
          <cell r="U468">
            <v>2</v>
          </cell>
          <cell r="V468">
            <v>117.3</v>
          </cell>
          <cell r="W468" t="str">
            <v>確定</v>
          </cell>
          <cell r="X468">
            <v>1</v>
          </cell>
          <cell r="Y468" t="str">
            <v>年中無休</v>
          </cell>
          <cell r="Z468" t="str">
            <v>17:00～翌日3:00　金土曜及び祝休日の前日は5:00迄</v>
          </cell>
          <cell r="AA468" t="str">
            <v>04-7160-2871</v>
          </cell>
          <cell r="AB468" t="str">
            <v>04-7160-2872</v>
          </cell>
          <cell r="AC468" t="str">
            <v>なし</v>
          </cell>
          <cell r="AD468">
            <v>19000</v>
          </cell>
          <cell r="AE468" t="str">
            <v>有限会社　いしど画材</v>
          </cell>
          <cell r="AF468">
            <v>117.3</v>
          </cell>
          <cell r="AG468">
            <v>199</v>
          </cell>
          <cell r="AH468" t="str">
            <v>確定</v>
          </cell>
          <cell r="AI468">
            <v>0</v>
          </cell>
          <cell r="AJ468" t="str">
            <v>中止</v>
          </cell>
          <cell r="AK468">
            <v>8</v>
          </cell>
          <cell r="AL468" t="str">
            <v xml:space="preserve">A+B+C+D+E+F+G </v>
          </cell>
          <cell r="AM468">
            <v>20</v>
          </cell>
          <cell r="AN468">
            <v>16</v>
          </cell>
          <cell r="AO468">
            <v>12</v>
          </cell>
          <cell r="AP468">
            <v>11</v>
          </cell>
          <cell r="AQ468">
            <v>9</v>
          </cell>
          <cell r="AR468">
            <v>7</v>
          </cell>
          <cell r="AS468">
            <v>5</v>
          </cell>
          <cell r="AT468">
            <v>14</v>
          </cell>
          <cell r="AU468">
            <v>0</v>
          </cell>
          <cell r="AV468">
            <v>0</v>
          </cell>
          <cell r="AW468">
            <v>80</v>
          </cell>
          <cell r="AX468">
            <v>2</v>
          </cell>
          <cell r="AY468">
            <v>2</v>
          </cell>
          <cell r="AZ468">
            <v>1</v>
          </cell>
          <cell r="BA468" t="str">
            <v>オ－ナ－</v>
          </cell>
          <cell r="BB468" t="str">
            <v>オ－ナ－</v>
          </cell>
          <cell r="BC468" t="str">
            <v>京葉ガス</v>
          </cell>
          <cell r="BD468" t="str">
            <v>あり</v>
          </cell>
          <cell r="BE468" t="str">
            <v>なし</v>
          </cell>
          <cell r="BF468" t="str">
            <v>既存</v>
          </cell>
          <cell r="BG468">
            <v>0</v>
          </cell>
          <cell r="BH468">
            <v>0</v>
          </cell>
          <cell r="BI468">
            <v>0</v>
          </cell>
          <cell r="BJ468">
            <v>0</v>
          </cell>
          <cell r="BK468" t="str">
            <v>(有)いしど画材</v>
          </cell>
          <cell r="BL468" t="str">
            <v>代表取締役</v>
          </cell>
          <cell r="BM468" t="str">
            <v>石戸　新一郎</v>
          </cell>
          <cell r="BN468" t="str">
            <v>277-0005</v>
          </cell>
          <cell r="BO468" t="str">
            <v>千葉県柏市柏１－４－５</v>
          </cell>
          <cell r="BP468" t="str">
            <v>04-7167-6417</v>
          </cell>
          <cell r="BQ468" t="str">
            <v>04-7167-8868</v>
          </cell>
          <cell r="BR468" t="str">
            <v>㈱ビルズ</v>
          </cell>
          <cell r="BS468" t="str">
            <v>高橋</v>
          </cell>
          <cell r="BT468" t="str">
            <v>03-5333-5641</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row>
        <row r="469">
          <cell r="A469">
            <v>483</v>
          </cell>
          <cell r="B469" t="str">
            <v>確定</v>
          </cell>
          <cell r="C469" t="str">
            <v>新規</v>
          </cell>
          <cell r="D469" t="str">
            <v>坐和民</v>
          </cell>
          <cell r="E469" t="str">
            <v>西新</v>
          </cell>
          <cell r="F469" t="str">
            <v>確定</v>
          </cell>
          <cell r="G469" t="str">
            <v>清水</v>
          </cell>
          <cell r="H469">
            <v>38321</v>
          </cell>
          <cell r="I469" t="str">
            <v>確定</v>
          </cell>
          <cell r="J469">
            <v>38314</v>
          </cell>
          <cell r="K469">
            <v>0.41666666666666669</v>
          </cell>
          <cell r="L469">
            <v>0</v>
          </cell>
          <cell r="M469">
            <v>0</v>
          </cell>
          <cell r="N469" t="str">
            <v>814-0002</v>
          </cell>
          <cell r="O469" t="str">
            <v>福岡県福岡市早良区西新４－９－１３</v>
          </cell>
          <cell r="P469" t="str">
            <v>確定</v>
          </cell>
          <cell r="Q469" t="str">
            <v>オリンピックｄｉｖａビル　１・２・３階</v>
          </cell>
          <cell r="R469" t="str">
            <v>確定</v>
          </cell>
          <cell r="S469" t="str">
            <v>市営地下鉄</v>
          </cell>
          <cell r="T469" t="str">
            <v>西新</v>
          </cell>
          <cell r="U469">
            <v>1</v>
          </cell>
          <cell r="V469">
            <v>134.19999999999999</v>
          </cell>
          <cell r="W469" t="str">
            <v>確定</v>
          </cell>
          <cell r="X469">
            <v>3</v>
          </cell>
          <cell r="Y469" t="str">
            <v>年中無休</v>
          </cell>
          <cell r="Z469" t="str">
            <v>17:00～翌日3:00　金土曜及び祝休日の前日は5:00迄</v>
          </cell>
          <cell r="AA469" t="str">
            <v>092-852-2100</v>
          </cell>
          <cell r="AB469" t="str">
            <v>092-852-2101</v>
          </cell>
          <cell r="AC469" t="str">
            <v>なし</v>
          </cell>
          <cell r="AD469">
            <v>12500</v>
          </cell>
          <cell r="AE469" t="str">
            <v>株式会社　オリンピック商事</v>
          </cell>
          <cell r="AF469">
            <v>113.06</v>
          </cell>
          <cell r="AG469">
            <v>176</v>
          </cell>
          <cell r="AH469" t="str">
            <v>確定</v>
          </cell>
          <cell r="AI469">
            <v>0</v>
          </cell>
          <cell r="AJ469" t="str">
            <v>中止</v>
          </cell>
          <cell r="AK469">
            <v>6</v>
          </cell>
          <cell r="AL469" t="str">
            <v xml:space="preserve">A+B+C+D+E+F </v>
          </cell>
          <cell r="AM469">
            <v>17</v>
          </cell>
          <cell r="AN469">
            <v>14</v>
          </cell>
          <cell r="AO469">
            <v>12</v>
          </cell>
          <cell r="AP469">
            <v>14</v>
          </cell>
          <cell r="AQ469">
            <v>14</v>
          </cell>
          <cell r="AR469">
            <v>14</v>
          </cell>
          <cell r="AS469">
            <v>0</v>
          </cell>
          <cell r="AT469">
            <v>0</v>
          </cell>
          <cell r="AU469">
            <v>0</v>
          </cell>
          <cell r="AV469">
            <v>0</v>
          </cell>
          <cell r="AW469">
            <v>85</v>
          </cell>
          <cell r="AX469">
            <v>3</v>
          </cell>
          <cell r="AY469">
            <v>1</v>
          </cell>
          <cell r="AZ469">
            <v>1</v>
          </cell>
          <cell r="BA469" t="str">
            <v>オ－ナ－</v>
          </cell>
          <cell r="BB469" t="str">
            <v>（財）福岡市水道サ-ビス公社</v>
          </cell>
          <cell r="BC469" t="str">
            <v>西部ｶﾞｽ</v>
          </cell>
          <cell r="BD469" t="str">
            <v>あり</v>
          </cell>
          <cell r="BE469" t="str">
            <v>なし</v>
          </cell>
          <cell r="BF469" t="str">
            <v>既存</v>
          </cell>
          <cell r="BG469">
            <v>0</v>
          </cell>
          <cell r="BH469">
            <v>0</v>
          </cell>
          <cell r="BI469">
            <v>0</v>
          </cell>
          <cell r="BJ469">
            <v>0</v>
          </cell>
          <cell r="BK469" t="str">
            <v>㈱オリンピック商事</v>
          </cell>
          <cell r="BL469" t="str">
            <v>取締役社長</v>
          </cell>
          <cell r="BM469" t="str">
            <v>杉原　茂之</v>
          </cell>
          <cell r="BN469" t="str">
            <v>812-0054</v>
          </cell>
          <cell r="BO469" t="str">
            <v>福岡県福岡市東区馬出２－１－７福岡ことぶきビル８０４号</v>
          </cell>
          <cell r="BP469" t="str">
            <v>092-643-7739</v>
          </cell>
          <cell r="BQ469" t="str">
            <v>092-643-7717</v>
          </cell>
          <cell r="BR469" t="str">
            <v>㈱オー・エイチ・アイ</v>
          </cell>
          <cell r="BS469" t="str">
            <v>竹内</v>
          </cell>
          <cell r="BT469" t="str">
            <v>092-733-2681</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row>
        <row r="470">
          <cell r="A470">
            <v>486</v>
          </cell>
          <cell r="B470" t="str">
            <v>確定</v>
          </cell>
          <cell r="C470" t="str">
            <v>新規</v>
          </cell>
          <cell r="D470" t="str">
            <v>海鮮処</v>
          </cell>
          <cell r="E470" t="str">
            <v>上野浅草口</v>
          </cell>
          <cell r="F470" t="str">
            <v>確定</v>
          </cell>
          <cell r="G470" t="str">
            <v>田中</v>
          </cell>
          <cell r="H470">
            <v>38321</v>
          </cell>
          <cell r="I470" t="str">
            <v>確定</v>
          </cell>
          <cell r="J470">
            <v>38315</v>
          </cell>
          <cell r="K470">
            <v>0.41666666666666669</v>
          </cell>
          <cell r="L470">
            <v>0</v>
          </cell>
          <cell r="M470">
            <v>0</v>
          </cell>
          <cell r="N470" t="str">
            <v>110-0005</v>
          </cell>
          <cell r="O470" t="str">
            <v>東京都台東区上野７－２－１</v>
          </cell>
          <cell r="P470" t="str">
            <v>確定</v>
          </cell>
          <cell r="Q470" t="str">
            <v>南大門上野駅前ビル　２・３階</v>
          </cell>
          <cell r="R470" t="str">
            <v>確定</v>
          </cell>
          <cell r="S470" t="str">
            <v>ＪＲ山手線</v>
          </cell>
          <cell r="T470" t="str">
            <v>上野</v>
          </cell>
          <cell r="U470">
            <v>1</v>
          </cell>
          <cell r="V470">
            <v>72</v>
          </cell>
          <cell r="W470" t="str">
            <v>確定</v>
          </cell>
          <cell r="X470">
            <v>2</v>
          </cell>
          <cell r="Y470" t="str">
            <v>年中無休</v>
          </cell>
          <cell r="Z470" t="str">
            <v>16:00～翌日2:00　金土曜及び祝休日の前日は5:00迄</v>
          </cell>
          <cell r="AA470" t="str">
            <v>03-5827-2093</v>
          </cell>
          <cell r="AB470" t="str">
            <v>03-5827-2094</v>
          </cell>
          <cell r="AC470" t="str">
            <v>なし</v>
          </cell>
          <cell r="AD470">
            <v>15000</v>
          </cell>
          <cell r="AE470" t="str">
            <v>㈱ﾃｨ･ｴﾑ･ｺｰﾎﾟﾚｰｼｮﾝ</v>
          </cell>
          <cell r="AF470">
            <v>72</v>
          </cell>
          <cell r="AG470">
            <v>115</v>
          </cell>
          <cell r="AH470" t="str">
            <v>確定</v>
          </cell>
          <cell r="AI470">
            <v>0</v>
          </cell>
          <cell r="AJ470" t="str">
            <v>中止</v>
          </cell>
          <cell r="AK470">
            <v>4</v>
          </cell>
          <cell r="AL470" t="str">
            <v>A+B+C+D</v>
          </cell>
          <cell r="AM470">
            <v>16</v>
          </cell>
          <cell r="AN470">
            <v>14</v>
          </cell>
          <cell r="AO470">
            <v>12</v>
          </cell>
          <cell r="AP470">
            <v>10</v>
          </cell>
          <cell r="AQ470">
            <v>0</v>
          </cell>
          <cell r="AR470">
            <v>0</v>
          </cell>
          <cell r="AS470">
            <v>0</v>
          </cell>
          <cell r="AT470">
            <v>0</v>
          </cell>
          <cell r="AU470">
            <v>0</v>
          </cell>
          <cell r="AV470">
            <v>0</v>
          </cell>
          <cell r="AW470">
            <v>52</v>
          </cell>
          <cell r="AX470">
            <v>2</v>
          </cell>
          <cell r="AY470">
            <v>2</v>
          </cell>
          <cell r="AZ470">
            <v>1</v>
          </cell>
          <cell r="BA470" t="str">
            <v>ワタミエコロジ-</v>
          </cell>
          <cell r="BB470" t="str">
            <v>ワタミエコロジ-</v>
          </cell>
          <cell r="BC470" t="str">
            <v>東京ガス</v>
          </cell>
          <cell r="BD470" t="str">
            <v>なし</v>
          </cell>
          <cell r="BE470" t="str">
            <v>一括管理</v>
          </cell>
          <cell r="BF470" t="str">
            <v>既存</v>
          </cell>
          <cell r="BG470">
            <v>0</v>
          </cell>
          <cell r="BH470">
            <v>0</v>
          </cell>
          <cell r="BI470">
            <v>0</v>
          </cell>
          <cell r="BJ470">
            <v>0</v>
          </cell>
          <cell r="BK470" t="str">
            <v>㈱ﾃｨ･ｴﾑ･ｺｰﾎﾟﾚｰｼｮﾝ</v>
          </cell>
          <cell r="BL470" t="str">
            <v>代表取締役</v>
          </cell>
          <cell r="BM470" t="str">
            <v>金沢　雅都子</v>
          </cell>
          <cell r="BN470" t="str">
            <v>321-0966</v>
          </cell>
          <cell r="BO470" t="str">
            <v>栃木県宇都宮市今泉３－２－１８</v>
          </cell>
          <cell r="BP470" t="str">
            <v>028-627-3111</v>
          </cell>
          <cell r="BQ470" t="str">
            <v>028-625-2717</v>
          </cell>
          <cell r="BR470" t="str">
            <v>なし</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row>
        <row r="471">
          <cell r="A471">
            <v>436</v>
          </cell>
          <cell r="B471" t="str">
            <v>確定</v>
          </cell>
          <cell r="C471" t="str">
            <v>新規</v>
          </cell>
          <cell r="D471" t="str">
            <v>和民</v>
          </cell>
          <cell r="E471" t="str">
            <v>錦糸町南口駅前</v>
          </cell>
          <cell r="F471" t="str">
            <v>確定</v>
          </cell>
          <cell r="G471" t="str">
            <v>日比</v>
          </cell>
          <cell r="H471">
            <v>38322</v>
          </cell>
          <cell r="I471" t="str">
            <v>確定</v>
          </cell>
          <cell r="J471">
            <v>38316</v>
          </cell>
          <cell r="K471">
            <v>0.625</v>
          </cell>
          <cell r="L471">
            <v>0</v>
          </cell>
          <cell r="M471">
            <v>0</v>
          </cell>
          <cell r="N471" t="str">
            <v>130-0022</v>
          </cell>
          <cell r="O471" t="str">
            <v>東京都墨田区江東橋３－１２－８</v>
          </cell>
          <cell r="P471" t="str">
            <v>確定</v>
          </cell>
          <cell r="Q471" t="str">
            <v>O・T・Kビル４・５階</v>
          </cell>
          <cell r="R471" t="str">
            <v>確定</v>
          </cell>
          <cell r="S471" t="str">
            <v>ＪＲ線</v>
          </cell>
          <cell r="T471" t="str">
            <v>錦糸町</v>
          </cell>
          <cell r="U471">
            <v>2</v>
          </cell>
          <cell r="V471">
            <v>137.30000000000001</v>
          </cell>
          <cell r="W471" t="str">
            <v>確定</v>
          </cell>
          <cell r="X471">
            <v>2</v>
          </cell>
          <cell r="Y471" t="str">
            <v>年中無休</v>
          </cell>
          <cell r="Z471" t="str">
            <v>17:00～翌日3:00　金土曜及び祝休日の前日は5:00迄</v>
          </cell>
          <cell r="AA471" t="str">
            <v>03-5669-5211</v>
          </cell>
          <cell r="AB471" t="str">
            <v>03-5669-5212</v>
          </cell>
          <cell r="AC471" t="str">
            <v>なし</v>
          </cell>
          <cell r="AD471">
            <v>18500</v>
          </cell>
          <cell r="AE471" t="str">
            <v>岡部照夫他</v>
          </cell>
          <cell r="AF471">
            <v>137.30000000000001</v>
          </cell>
          <cell r="AG471">
            <v>240</v>
          </cell>
          <cell r="AH471" t="str">
            <v>確定</v>
          </cell>
          <cell r="AI471">
            <v>0</v>
          </cell>
          <cell r="AJ471" t="str">
            <v>中止</v>
          </cell>
          <cell r="AK471">
            <v>5</v>
          </cell>
          <cell r="AL471" t="str">
            <v>A+B+C+D+E</v>
          </cell>
          <cell r="AM471">
            <v>18</v>
          </cell>
          <cell r="AN471">
            <v>18</v>
          </cell>
          <cell r="AO471">
            <v>14</v>
          </cell>
          <cell r="AP471">
            <v>13</v>
          </cell>
          <cell r="AQ471">
            <v>16</v>
          </cell>
          <cell r="AR471">
            <v>0</v>
          </cell>
          <cell r="AS471">
            <v>0</v>
          </cell>
          <cell r="AT471">
            <v>0</v>
          </cell>
          <cell r="AU471">
            <v>0</v>
          </cell>
          <cell r="AV471">
            <v>0</v>
          </cell>
          <cell r="AW471">
            <v>79</v>
          </cell>
          <cell r="AX471">
            <v>2</v>
          </cell>
          <cell r="AY471">
            <v>2</v>
          </cell>
          <cell r="AZ471">
            <v>1</v>
          </cell>
          <cell r="BA471" t="str">
            <v>東京電力</v>
          </cell>
          <cell r="BB471" t="str">
            <v>水道局</v>
          </cell>
          <cell r="BC471" t="str">
            <v>東京ガス</v>
          </cell>
          <cell r="BD471" t="str">
            <v>なし</v>
          </cell>
          <cell r="BE471" t="str">
            <v>あり</v>
          </cell>
          <cell r="BF471" t="str">
            <v>新築</v>
          </cell>
          <cell r="BG471">
            <v>0</v>
          </cell>
          <cell r="BH471" t="str">
            <v>ワタミエコロジー</v>
          </cell>
        </row>
        <row r="472">
          <cell r="A472">
            <v>437</v>
          </cell>
          <cell r="B472" t="str">
            <v>確定</v>
          </cell>
          <cell r="C472" t="str">
            <v>新規</v>
          </cell>
          <cell r="D472" t="str">
            <v>然の家</v>
          </cell>
          <cell r="E472" t="str">
            <v>錦糸町南口駅前</v>
          </cell>
          <cell r="F472" t="str">
            <v>確定</v>
          </cell>
          <cell r="G472" t="str">
            <v>日比</v>
          </cell>
          <cell r="H472">
            <v>38322</v>
          </cell>
          <cell r="I472" t="str">
            <v>確定</v>
          </cell>
          <cell r="J472">
            <v>38313</v>
          </cell>
          <cell r="K472">
            <v>0.625</v>
          </cell>
          <cell r="L472">
            <v>0</v>
          </cell>
          <cell r="M472">
            <v>0</v>
          </cell>
          <cell r="N472" t="str">
            <v>130-0022</v>
          </cell>
          <cell r="O472" t="str">
            <v>東京都墨田区江東橋３－１２－８</v>
          </cell>
          <cell r="P472" t="str">
            <v>確定</v>
          </cell>
          <cell r="Q472" t="str">
            <v>O・T・Kビル２・３階</v>
          </cell>
          <cell r="R472" t="str">
            <v>確定</v>
          </cell>
          <cell r="S472" t="str">
            <v>ＪＲ線</v>
          </cell>
          <cell r="T472" t="str">
            <v>錦糸町</v>
          </cell>
          <cell r="U472">
            <v>2</v>
          </cell>
          <cell r="V472">
            <v>137.30000000000001</v>
          </cell>
          <cell r="W472" t="str">
            <v>確定</v>
          </cell>
          <cell r="X472">
            <v>2</v>
          </cell>
          <cell r="Y472" t="str">
            <v>年中無休</v>
          </cell>
          <cell r="Z472" t="str">
            <v>17:00～翌日2:00　金土曜及び祝休日の前日は5:00迄</v>
          </cell>
          <cell r="AA472" t="str">
            <v>03-5669-5224</v>
          </cell>
          <cell r="AB472" t="str">
            <v>03-5669-5225</v>
          </cell>
          <cell r="AC472" t="str">
            <v>なし</v>
          </cell>
          <cell r="AD472">
            <v>18500</v>
          </cell>
          <cell r="AE472" t="str">
            <v>岡部照夫他</v>
          </cell>
          <cell r="AF472">
            <v>137.30000000000001</v>
          </cell>
          <cell r="AG472">
            <v>247</v>
          </cell>
          <cell r="AH472" t="str">
            <v>確定</v>
          </cell>
          <cell r="AI472">
            <v>0</v>
          </cell>
          <cell r="AJ472" t="str">
            <v>中止</v>
          </cell>
          <cell r="AK472">
            <v>7</v>
          </cell>
          <cell r="AL472" t="str">
            <v xml:space="preserve">A+B+C+D+E+F+G </v>
          </cell>
          <cell r="AM472">
            <v>12</v>
          </cell>
          <cell r="AN472">
            <v>12</v>
          </cell>
          <cell r="AO472">
            <v>12</v>
          </cell>
          <cell r="AP472">
            <v>8</v>
          </cell>
          <cell r="AQ472">
            <v>8</v>
          </cell>
          <cell r="AR472">
            <v>8</v>
          </cell>
          <cell r="AS472">
            <v>8</v>
          </cell>
          <cell r="AT472">
            <v>0</v>
          </cell>
          <cell r="AU472">
            <v>0</v>
          </cell>
          <cell r="AV472">
            <v>0</v>
          </cell>
          <cell r="AW472">
            <v>64</v>
          </cell>
          <cell r="AX472">
            <v>2</v>
          </cell>
          <cell r="AY472">
            <v>2</v>
          </cell>
          <cell r="AZ472">
            <v>1</v>
          </cell>
          <cell r="BA472" t="str">
            <v>東京電力</v>
          </cell>
          <cell r="BB472" t="str">
            <v>水道局</v>
          </cell>
          <cell r="BC472" t="str">
            <v>東京ガス</v>
          </cell>
          <cell r="BD472" t="str">
            <v>なし</v>
          </cell>
          <cell r="BE472" t="str">
            <v>あり</v>
          </cell>
          <cell r="BF472" t="str">
            <v>新築</v>
          </cell>
          <cell r="BG472">
            <v>0</v>
          </cell>
          <cell r="BH472" t="str">
            <v>ワタミエコロジー</v>
          </cell>
        </row>
        <row r="473">
          <cell r="A473">
            <v>476</v>
          </cell>
          <cell r="B473" t="str">
            <v>確定</v>
          </cell>
          <cell r="C473" t="str">
            <v>新規</v>
          </cell>
          <cell r="D473" t="str">
            <v>坐和民</v>
          </cell>
          <cell r="E473" t="str">
            <v>銀座中央通り</v>
          </cell>
          <cell r="F473" t="str">
            <v>確定</v>
          </cell>
          <cell r="G473" t="str">
            <v>日比</v>
          </cell>
          <cell r="H473">
            <v>38322</v>
          </cell>
          <cell r="I473" t="str">
            <v>確定</v>
          </cell>
          <cell r="J473">
            <v>38315</v>
          </cell>
          <cell r="K473">
            <v>0.625</v>
          </cell>
          <cell r="L473">
            <v>0</v>
          </cell>
          <cell r="M473">
            <v>0</v>
          </cell>
          <cell r="N473" t="str">
            <v>104-0061</v>
          </cell>
          <cell r="O473" t="str">
            <v>東京都中央区銀座７－９－１１</v>
          </cell>
          <cell r="P473" t="str">
            <v>確定</v>
          </cell>
          <cell r="Q473" t="str">
            <v>シャディ銀座ビル　９・１０階</v>
          </cell>
          <cell r="R473" t="str">
            <v>確定</v>
          </cell>
          <cell r="S473" t="str">
            <v>ＪＲ線</v>
          </cell>
          <cell r="T473" t="str">
            <v>新橋</v>
          </cell>
          <cell r="U473">
            <v>4</v>
          </cell>
          <cell r="V473">
            <v>100</v>
          </cell>
          <cell r="W473" t="str">
            <v>確定</v>
          </cell>
          <cell r="X473">
            <v>2</v>
          </cell>
          <cell r="Y473" t="str">
            <v>年中無休</v>
          </cell>
          <cell r="Z473" t="str">
            <v>17:00～翌日3:00　金土曜及び祝休日の前日は5:00迄</v>
          </cell>
          <cell r="AA473" t="str">
            <v>03-6253-8788</v>
          </cell>
          <cell r="AB473" t="str">
            <v>03-6253-8789</v>
          </cell>
          <cell r="AC473" t="str">
            <v>なし</v>
          </cell>
          <cell r="AD473">
            <v>21500</v>
          </cell>
          <cell r="AE473" t="str">
            <v>シャディ　株式会社</v>
          </cell>
          <cell r="AF473">
            <v>100</v>
          </cell>
          <cell r="AG473">
            <v>160</v>
          </cell>
          <cell r="AH473" t="str">
            <v>確定</v>
          </cell>
          <cell r="AI473">
            <v>0</v>
          </cell>
          <cell r="AJ473" t="str">
            <v>中止</v>
          </cell>
          <cell r="AK473">
            <v>8</v>
          </cell>
          <cell r="AL473">
            <v>0</v>
          </cell>
          <cell r="AM473">
            <v>8</v>
          </cell>
          <cell r="AN473">
            <v>7</v>
          </cell>
          <cell r="AO473">
            <v>7</v>
          </cell>
          <cell r="AP473">
            <v>14</v>
          </cell>
          <cell r="AQ473">
            <v>12</v>
          </cell>
          <cell r="AR473">
            <v>12</v>
          </cell>
          <cell r="AS473">
            <v>14</v>
          </cell>
          <cell r="AT473">
            <v>4</v>
          </cell>
          <cell r="AU473">
            <v>0</v>
          </cell>
          <cell r="AV473">
            <v>0</v>
          </cell>
          <cell r="AW473">
            <v>63</v>
          </cell>
          <cell r="AX473">
            <v>2</v>
          </cell>
          <cell r="AY473">
            <v>1</v>
          </cell>
          <cell r="AZ473">
            <v>1</v>
          </cell>
          <cell r="BA473" t="str">
            <v>オ-ナ-</v>
          </cell>
          <cell r="BB473" t="str">
            <v>オ-ナ-</v>
          </cell>
          <cell r="BC473" t="str">
            <v>東京ガス</v>
          </cell>
          <cell r="BD473" t="str">
            <v>なし</v>
          </cell>
          <cell r="BE473" t="str">
            <v>なし</v>
          </cell>
          <cell r="BF473" t="str">
            <v>新築</v>
          </cell>
          <cell r="BG473">
            <v>0</v>
          </cell>
          <cell r="BH473">
            <v>0</v>
          </cell>
          <cell r="BI473">
            <v>0</v>
          </cell>
          <cell r="BJ473">
            <v>0</v>
          </cell>
          <cell r="BK473" t="str">
            <v>シャディ　株式会社</v>
          </cell>
          <cell r="BL473" t="str">
            <v>代表取締役</v>
          </cell>
          <cell r="BM473" t="str">
            <v>大平　孝</v>
          </cell>
          <cell r="BN473" t="str">
            <v>580-8601</v>
          </cell>
          <cell r="BO473" t="str">
            <v>大阪府松原市松ケ丘４－２０－１２</v>
          </cell>
          <cell r="BP473" t="str">
            <v>072-336-1353</v>
          </cell>
          <cell r="BQ473">
            <v>0</v>
          </cell>
          <cell r="BR473" t="str">
            <v>(有)磯ｴﾝﾀｰﾌﾟﾗｲｽﾞ</v>
          </cell>
          <cell r="BS473">
            <v>0</v>
          </cell>
          <cell r="BT473" t="str">
            <v>03-3571-6311</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row>
        <row r="474">
          <cell r="A474">
            <v>488</v>
          </cell>
          <cell r="B474" t="str">
            <v>確定</v>
          </cell>
          <cell r="C474" t="str">
            <v>新規</v>
          </cell>
          <cell r="D474" t="str">
            <v>坐和民</v>
          </cell>
          <cell r="E474" t="str">
            <v>横須賀中央</v>
          </cell>
          <cell r="F474" t="str">
            <v>確定</v>
          </cell>
          <cell r="G474" t="str">
            <v>大貫</v>
          </cell>
          <cell r="H474">
            <v>38331</v>
          </cell>
          <cell r="I474" t="str">
            <v>確定</v>
          </cell>
          <cell r="J474">
            <v>38325</v>
          </cell>
          <cell r="K474">
            <v>0.70833333333333337</v>
          </cell>
          <cell r="L474">
            <v>0</v>
          </cell>
          <cell r="M474">
            <v>0</v>
          </cell>
          <cell r="N474" t="str">
            <v>238-0007</v>
          </cell>
          <cell r="O474" t="str">
            <v>神奈川県横須賀市若松町１－６</v>
          </cell>
          <cell r="P474" t="str">
            <v>確定</v>
          </cell>
          <cell r="Q474" t="str">
            <v>よあけビル４・５階</v>
          </cell>
          <cell r="R474" t="str">
            <v>確定</v>
          </cell>
          <cell r="S474" t="str">
            <v>京急本線</v>
          </cell>
          <cell r="T474" t="str">
            <v>横須賀中央</v>
          </cell>
          <cell r="U474">
            <v>2</v>
          </cell>
          <cell r="V474">
            <v>84.33</v>
          </cell>
          <cell r="W474" t="str">
            <v>確定</v>
          </cell>
          <cell r="X474">
            <v>2</v>
          </cell>
          <cell r="Y474" t="str">
            <v>年中無休</v>
          </cell>
          <cell r="Z474" t="str">
            <v>17:00～翌日3:00　金土曜及び祝休日の前日は5:00迄</v>
          </cell>
          <cell r="AA474" t="str">
            <v>046-828-6291</v>
          </cell>
          <cell r="AB474" t="str">
            <v>046-828-6292</v>
          </cell>
          <cell r="AC474" t="str">
            <v>なし</v>
          </cell>
          <cell r="AD474">
            <v>12500</v>
          </cell>
          <cell r="AE474" t="str">
            <v>東海観光有限会社</v>
          </cell>
          <cell r="AF474">
            <v>89.3</v>
          </cell>
          <cell r="AG474">
            <v>144</v>
          </cell>
          <cell r="AH474" t="str">
            <v>確定</v>
          </cell>
          <cell r="AI474">
            <v>0</v>
          </cell>
          <cell r="AJ474" t="str">
            <v>中止</v>
          </cell>
          <cell r="AK474">
            <v>6</v>
          </cell>
          <cell r="AL474" t="str">
            <v>D+E+F</v>
          </cell>
          <cell r="AM474">
            <v>17</v>
          </cell>
          <cell r="AN474">
            <v>12</v>
          </cell>
          <cell r="AO474">
            <v>6</v>
          </cell>
          <cell r="AP474">
            <v>18</v>
          </cell>
          <cell r="AQ474">
            <v>10</v>
          </cell>
          <cell r="AR474">
            <v>11</v>
          </cell>
          <cell r="AS474">
            <v>0</v>
          </cell>
          <cell r="AT474">
            <v>0</v>
          </cell>
          <cell r="AU474">
            <v>0</v>
          </cell>
          <cell r="AV474">
            <v>0</v>
          </cell>
          <cell r="AW474">
            <v>39</v>
          </cell>
          <cell r="AX474">
            <v>2</v>
          </cell>
          <cell r="AY474">
            <v>2</v>
          </cell>
          <cell r="AZ474">
            <v>1</v>
          </cell>
          <cell r="BA474" t="str">
            <v>オ-ナ-</v>
          </cell>
          <cell r="BB474" t="str">
            <v>オ-ナ-</v>
          </cell>
          <cell r="BC474" t="str">
            <v>東京ガス</v>
          </cell>
          <cell r="BD474" t="str">
            <v>あり</v>
          </cell>
          <cell r="BE474" t="str">
            <v>あり</v>
          </cell>
          <cell r="BF474" t="str">
            <v>既存</v>
          </cell>
          <cell r="BG474">
            <v>0</v>
          </cell>
          <cell r="BH474">
            <v>0</v>
          </cell>
          <cell r="BI474">
            <v>0</v>
          </cell>
          <cell r="BJ474">
            <v>0</v>
          </cell>
          <cell r="BK474" t="str">
            <v>東海観光有限会社</v>
          </cell>
          <cell r="BL474" t="str">
            <v>代表取締役</v>
          </cell>
          <cell r="BM474" t="str">
            <v>片野　昇</v>
          </cell>
          <cell r="BN474" t="str">
            <v>238-0007</v>
          </cell>
          <cell r="BO474" t="str">
            <v>神奈川県横須賀市若松町１－６</v>
          </cell>
          <cell r="BP474" t="str">
            <v>0468-22-2250</v>
          </cell>
          <cell r="BQ474" t="str">
            <v>0468-23-9855</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row>
        <row r="475">
          <cell r="A475">
            <v>489</v>
          </cell>
          <cell r="B475" t="str">
            <v>確定</v>
          </cell>
          <cell r="C475" t="str">
            <v>新規</v>
          </cell>
          <cell r="D475" t="str">
            <v>わた家</v>
          </cell>
          <cell r="E475" t="str">
            <v>横須賀中央</v>
          </cell>
          <cell r="F475" t="str">
            <v>確定</v>
          </cell>
          <cell r="G475" t="str">
            <v>大貫</v>
          </cell>
          <cell r="H475">
            <v>38331</v>
          </cell>
          <cell r="I475" t="str">
            <v>確定</v>
          </cell>
          <cell r="J475">
            <v>38325</v>
          </cell>
          <cell r="K475">
            <v>0.625</v>
          </cell>
          <cell r="L475">
            <v>0</v>
          </cell>
          <cell r="M475">
            <v>0</v>
          </cell>
          <cell r="N475" t="str">
            <v>238-0007</v>
          </cell>
          <cell r="O475" t="str">
            <v>神奈川県横須賀市若松町１－６</v>
          </cell>
          <cell r="P475" t="str">
            <v>確定</v>
          </cell>
          <cell r="Q475" t="str">
            <v>よあけビルＢ１階</v>
          </cell>
          <cell r="R475" t="str">
            <v>確定</v>
          </cell>
          <cell r="S475" t="str">
            <v>京急本線</v>
          </cell>
          <cell r="T475" t="str">
            <v>横須賀中央</v>
          </cell>
          <cell r="U475">
            <v>2</v>
          </cell>
          <cell r="V475">
            <v>38.31</v>
          </cell>
          <cell r="W475" t="str">
            <v>確定</v>
          </cell>
          <cell r="X475">
            <v>1</v>
          </cell>
          <cell r="Y475" t="str">
            <v>年中無休</v>
          </cell>
          <cell r="Z475" t="str">
            <v>17:00～翌日3:00　金土曜及び祝休日の前日は5:00迄</v>
          </cell>
          <cell r="AA475" t="str">
            <v>046-828-6417</v>
          </cell>
          <cell r="AB475" t="str">
            <v>046-828-6418</v>
          </cell>
          <cell r="AC475" t="str">
            <v>なし</v>
          </cell>
          <cell r="AD475">
            <v>7500</v>
          </cell>
          <cell r="AE475" t="str">
            <v>東海観光有限会社</v>
          </cell>
          <cell r="AF475">
            <v>37.9</v>
          </cell>
          <cell r="AG475">
            <v>75</v>
          </cell>
          <cell r="AH475" t="str">
            <v>確定</v>
          </cell>
          <cell r="AI475">
            <v>0</v>
          </cell>
          <cell r="AJ475" t="str">
            <v>中止</v>
          </cell>
          <cell r="AK475">
            <v>2</v>
          </cell>
          <cell r="AL475" t="str">
            <v>A+B</v>
          </cell>
          <cell r="AM475">
            <v>17</v>
          </cell>
          <cell r="AN475">
            <v>24</v>
          </cell>
          <cell r="AO475">
            <v>0</v>
          </cell>
          <cell r="AP475">
            <v>0</v>
          </cell>
          <cell r="AQ475">
            <v>0</v>
          </cell>
          <cell r="AR475">
            <v>0</v>
          </cell>
          <cell r="AS475">
            <v>0</v>
          </cell>
          <cell r="AT475">
            <v>0</v>
          </cell>
          <cell r="AU475">
            <v>0</v>
          </cell>
          <cell r="AV475">
            <v>0</v>
          </cell>
          <cell r="AW475">
            <v>41</v>
          </cell>
          <cell r="AX475">
            <v>1</v>
          </cell>
          <cell r="AY475">
            <v>1</v>
          </cell>
          <cell r="AZ475">
            <v>1</v>
          </cell>
          <cell r="BA475" t="str">
            <v>オ-ナ-</v>
          </cell>
          <cell r="BB475" t="str">
            <v>オ-ナ-</v>
          </cell>
          <cell r="BC475" t="str">
            <v>東京ガス</v>
          </cell>
          <cell r="BD475" t="str">
            <v>なし</v>
          </cell>
          <cell r="BE475" t="str">
            <v>あり</v>
          </cell>
          <cell r="BF475" t="str">
            <v>既存</v>
          </cell>
          <cell r="BG475">
            <v>0</v>
          </cell>
          <cell r="BH475">
            <v>0</v>
          </cell>
          <cell r="BI475">
            <v>0</v>
          </cell>
          <cell r="BJ475">
            <v>0</v>
          </cell>
          <cell r="BK475" t="str">
            <v>東海観光有限会社</v>
          </cell>
          <cell r="BL475" t="str">
            <v>代表取締役</v>
          </cell>
          <cell r="BM475" t="str">
            <v>片野　昇</v>
          </cell>
          <cell r="BN475" t="str">
            <v>238-0007</v>
          </cell>
          <cell r="BO475" t="str">
            <v>神奈川県横須賀市若松町１－６</v>
          </cell>
          <cell r="BP475" t="str">
            <v>0468-22-2250</v>
          </cell>
          <cell r="BQ475" t="str">
            <v>0468-23-9855</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row>
        <row r="476">
          <cell r="A476">
            <v>493</v>
          </cell>
          <cell r="B476" t="str">
            <v>確定</v>
          </cell>
          <cell r="C476" t="str">
            <v>新規</v>
          </cell>
          <cell r="D476" t="str">
            <v>T．G．I</v>
          </cell>
          <cell r="E476" t="str">
            <v>横須賀中央</v>
          </cell>
          <cell r="F476" t="str">
            <v>確定</v>
          </cell>
          <cell r="G476" t="str">
            <v>大貫</v>
          </cell>
          <cell r="H476">
            <v>38331</v>
          </cell>
          <cell r="I476" t="str">
            <v>確定</v>
          </cell>
          <cell r="J476">
            <v>38325</v>
          </cell>
          <cell r="K476">
            <v>0.54166666666666663</v>
          </cell>
          <cell r="L476">
            <v>0</v>
          </cell>
          <cell r="M476">
            <v>0</v>
          </cell>
          <cell r="N476" t="str">
            <v>238-0007</v>
          </cell>
          <cell r="O476" t="str">
            <v>神奈川県横須賀市若松町１－６</v>
          </cell>
          <cell r="P476" t="str">
            <v>確定</v>
          </cell>
          <cell r="Q476" t="str">
            <v>よあけビル１・２・３階</v>
          </cell>
          <cell r="R476" t="str">
            <v>確定</v>
          </cell>
          <cell r="S476" t="str">
            <v>京急本線</v>
          </cell>
          <cell r="T476" t="str">
            <v>横須賀中央</v>
          </cell>
          <cell r="U476">
            <v>2</v>
          </cell>
          <cell r="V476">
            <v>111.45</v>
          </cell>
          <cell r="W476" t="str">
            <v>確定</v>
          </cell>
          <cell r="X476">
            <v>1</v>
          </cell>
          <cell r="Y476" t="str">
            <v>年中無休</v>
          </cell>
          <cell r="Z476" t="str">
            <v>11:30～翌日2:00　金土曜及び祝休日の前日は3:00迄</v>
          </cell>
          <cell r="AA476" t="str">
            <v>046-820-6887</v>
          </cell>
          <cell r="AB476" t="str">
            <v>046-820-6848</v>
          </cell>
          <cell r="AC476" t="str">
            <v>なし</v>
          </cell>
          <cell r="AD476">
            <v>0</v>
          </cell>
          <cell r="AE476">
            <v>0</v>
          </cell>
          <cell r="AF476">
            <v>117.03</v>
          </cell>
          <cell r="AG476">
            <v>190</v>
          </cell>
          <cell r="AH476" t="str">
            <v>確定</v>
          </cell>
          <cell r="AI476">
            <v>0</v>
          </cell>
          <cell r="AJ476" t="str">
            <v>中止</v>
          </cell>
          <cell r="AK476">
            <v>2</v>
          </cell>
          <cell r="AL476" t="str">
            <v>A+B</v>
          </cell>
          <cell r="AM476">
            <v>14</v>
          </cell>
          <cell r="AN476">
            <v>26</v>
          </cell>
          <cell r="AO476">
            <v>0</v>
          </cell>
          <cell r="AP476">
            <v>0</v>
          </cell>
          <cell r="AQ476">
            <v>0</v>
          </cell>
          <cell r="AR476">
            <v>0</v>
          </cell>
          <cell r="AS476">
            <v>0</v>
          </cell>
          <cell r="AT476">
            <v>0</v>
          </cell>
          <cell r="AU476">
            <v>0</v>
          </cell>
          <cell r="AV476">
            <v>0</v>
          </cell>
          <cell r="AW476">
            <v>40</v>
          </cell>
          <cell r="AX476">
            <v>3</v>
          </cell>
          <cell r="AY476">
            <v>3</v>
          </cell>
          <cell r="AZ476">
            <v>1</v>
          </cell>
          <cell r="BA476" t="str">
            <v>オ-ナ-</v>
          </cell>
          <cell r="BB476" t="str">
            <v>オ-ナ-</v>
          </cell>
          <cell r="BC476" t="str">
            <v>東京ガス</v>
          </cell>
          <cell r="BD476" t="str">
            <v>あり</v>
          </cell>
          <cell r="BE476" t="str">
            <v>あり</v>
          </cell>
          <cell r="BF476" t="str">
            <v>既存</v>
          </cell>
          <cell r="BG476">
            <v>0</v>
          </cell>
          <cell r="BH476">
            <v>0</v>
          </cell>
          <cell r="BI476">
            <v>0</v>
          </cell>
          <cell r="BJ476">
            <v>0</v>
          </cell>
          <cell r="BK476" t="str">
            <v>東海観光有限会社</v>
          </cell>
          <cell r="BL476" t="str">
            <v>代表取締役</v>
          </cell>
          <cell r="BM476" t="str">
            <v>片野　昇</v>
          </cell>
          <cell r="BN476" t="str">
            <v>238-0007</v>
          </cell>
          <cell r="BO476" t="str">
            <v>神奈川県横須賀市若松町１－６</v>
          </cell>
          <cell r="BP476" t="str">
            <v>0468-22-2250</v>
          </cell>
          <cell r="BQ476" t="str">
            <v>0468-23-9855</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row>
        <row r="477">
          <cell r="A477">
            <v>491</v>
          </cell>
          <cell r="B477" t="str">
            <v>確定</v>
          </cell>
          <cell r="C477" t="str">
            <v>新規</v>
          </cell>
          <cell r="D477" t="str">
            <v>海鮮処</v>
          </cell>
          <cell r="E477" t="str">
            <v>大阪日本橋</v>
          </cell>
          <cell r="F477" t="str">
            <v>確定</v>
          </cell>
          <cell r="G477" t="str">
            <v>清水</v>
          </cell>
          <cell r="H477">
            <v>38334</v>
          </cell>
          <cell r="I477" t="str">
            <v>確定</v>
          </cell>
          <cell r="J477">
            <v>38328</v>
          </cell>
          <cell r="K477">
            <v>0.625</v>
          </cell>
          <cell r="L477">
            <v>0</v>
          </cell>
          <cell r="M477">
            <v>0</v>
          </cell>
          <cell r="N477" t="str">
            <v>542-0073</v>
          </cell>
          <cell r="O477" t="str">
            <v>大阪市中央区日本橋１－５－１０</v>
          </cell>
          <cell r="P477" t="str">
            <v>確定</v>
          </cell>
          <cell r="Q477" t="str">
            <v>ジョリービル２階</v>
          </cell>
          <cell r="R477" t="str">
            <v>確定</v>
          </cell>
          <cell r="S477" t="str">
            <v>近鉄</v>
          </cell>
          <cell r="T477" t="str">
            <v>日本橋</v>
          </cell>
          <cell r="U477">
            <v>1</v>
          </cell>
          <cell r="V477">
            <v>101.39</v>
          </cell>
          <cell r="W477" t="str">
            <v>確定</v>
          </cell>
          <cell r="X477">
            <v>1</v>
          </cell>
          <cell r="Y477" t="str">
            <v>年中無休</v>
          </cell>
          <cell r="Z477" t="str">
            <v>16:00～翌日2:00</v>
          </cell>
          <cell r="AA477" t="str">
            <v>06-6214-4121</v>
          </cell>
          <cell r="AB477" t="str">
            <v>06-6214-4122</v>
          </cell>
          <cell r="AC477" t="str">
            <v>なし</v>
          </cell>
          <cell r="AD477">
            <v>11000</v>
          </cell>
          <cell r="AE477">
            <v>0</v>
          </cell>
          <cell r="AF477">
            <v>80</v>
          </cell>
          <cell r="AG477">
            <v>136</v>
          </cell>
          <cell r="AH477" t="str">
            <v>確定</v>
          </cell>
          <cell r="AI477">
            <v>0</v>
          </cell>
          <cell r="AJ477" t="str">
            <v>中止</v>
          </cell>
          <cell r="AK477">
            <v>2</v>
          </cell>
          <cell r="AL477" t="str">
            <v>B+C</v>
          </cell>
          <cell r="AM477">
            <v>12</v>
          </cell>
          <cell r="AN477">
            <v>14</v>
          </cell>
          <cell r="AO477">
            <v>18</v>
          </cell>
          <cell r="AP477">
            <v>0</v>
          </cell>
          <cell r="AQ477">
            <v>0</v>
          </cell>
          <cell r="AR477">
            <v>0</v>
          </cell>
          <cell r="AS477">
            <v>0</v>
          </cell>
          <cell r="AT477">
            <v>0</v>
          </cell>
          <cell r="AU477">
            <v>0</v>
          </cell>
          <cell r="AV477">
            <v>0</v>
          </cell>
          <cell r="AW477">
            <v>32</v>
          </cell>
          <cell r="AX477">
            <v>1</v>
          </cell>
          <cell r="AY477">
            <v>1</v>
          </cell>
          <cell r="AZ477">
            <v>1</v>
          </cell>
          <cell r="BA477" t="str">
            <v>オ-ナ-</v>
          </cell>
          <cell r="BB477" t="str">
            <v>オ-ナ-</v>
          </cell>
          <cell r="BC477" t="str">
            <v>オ-ナ-</v>
          </cell>
          <cell r="BD477" t="str">
            <v>なし</v>
          </cell>
          <cell r="BE477" t="str">
            <v>なし</v>
          </cell>
          <cell r="BF477" t="str">
            <v>既存</v>
          </cell>
          <cell r="BG477">
            <v>0</v>
          </cell>
          <cell r="BH477">
            <v>0</v>
          </cell>
          <cell r="BI477">
            <v>0</v>
          </cell>
          <cell r="BJ477">
            <v>0</v>
          </cell>
          <cell r="BK477" t="str">
            <v>株式会社ジョ－コ－ポレーション</v>
          </cell>
          <cell r="BL477" t="str">
            <v>代表取締役</v>
          </cell>
          <cell r="BM477" t="str">
            <v>城下　堅司</v>
          </cell>
          <cell r="BN477" t="str">
            <v>542-0064</v>
          </cell>
          <cell r="BO477" t="str">
            <v>大阪府大阪市中央区上汐2-2-1</v>
          </cell>
          <cell r="BP477" t="str">
            <v>06-6761-3533</v>
          </cell>
          <cell r="BQ477" t="str">
            <v>06-6761-6118</v>
          </cell>
          <cell r="BR477" t="str">
            <v>株式会社タイム住宅トラスト</v>
          </cell>
          <cell r="BS477">
            <v>0</v>
          </cell>
          <cell r="BT477" t="str">
            <v>06－6765－2001</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row>
        <row r="478">
          <cell r="A478">
            <v>490</v>
          </cell>
          <cell r="B478" t="str">
            <v>確定</v>
          </cell>
          <cell r="C478" t="str">
            <v>新規</v>
          </cell>
          <cell r="D478" t="str">
            <v>坐和民</v>
          </cell>
          <cell r="E478" t="str">
            <v>湘南台西口</v>
          </cell>
          <cell r="F478" t="str">
            <v>確定</v>
          </cell>
          <cell r="G478" t="str">
            <v>児玉</v>
          </cell>
          <cell r="H478">
            <v>38336</v>
          </cell>
          <cell r="I478" t="str">
            <v>確定</v>
          </cell>
          <cell r="J478">
            <v>38330</v>
          </cell>
          <cell r="K478">
            <v>0.625</v>
          </cell>
          <cell r="L478">
            <v>0</v>
          </cell>
          <cell r="M478">
            <v>0</v>
          </cell>
          <cell r="N478" t="str">
            <v>252-0804</v>
          </cell>
          <cell r="O478" t="str">
            <v>神奈川県藤沢市湘南台２－２－４</v>
          </cell>
          <cell r="P478" t="str">
            <v>確定</v>
          </cell>
          <cell r="Q478" t="str">
            <v>ＫＳＫビル５・６階</v>
          </cell>
          <cell r="R478" t="str">
            <v>確定</v>
          </cell>
          <cell r="S478" t="str">
            <v>小田急江ノ島</v>
          </cell>
          <cell r="T478" t="str">
            <v>湘南台</v>
          </cell>
          <cell r="U478">
            <v>1</v>
          </cell>
          <cell r="V478">
            <v>123.58</v>
          </cell>
          <cell r="W478" t="str">
            <v>確定</v>
          </cell>
          <cell r="X478">
            <v>2</v>
          </cell>
          <cell r="Y478" t="str">
            <v>年中無休</v>
          </cell>
          <cell r="Z478" t="str">
            <v>17:00～翌日3:00　金土曜及び祝休日の前日は5:00迄</v>
          </cell>
          <cell r="AA478" t="str">
            <v>0466-42-6581</v>
          </cell>
          <cell r="AB478" t="str">
            <v>0466-42-6587</v>
          </cell>
          <cell r="AC478" t="str">
            <v>なし</v>
          </cell>
          <cell r="AD478">
            <v>15000</v>
          </cell>
          <cell r="AE478" t="str">
            <v>株式会社ガイア</v>
          </cell>
          <cell r="AF478">
            <v>123.58</v>
          </cell>
          <cell r="AG478">
            <v>218</v>
          </cell>
          <cell r="AH478" t="str">
            <v>確定</v>
          </cell>
          <cell r="AI478">
            <v>0</v>
          </cell>
          <cell r="AJ478" t="str">
            <v>中止</v>
          </cell>
          <cell r="AK478">
            <v>9</v>
          </cell>
          <cell r="AL478" t="str">
            <v>A+B+C+D+E</v>
          </cell>
          <cell r="AM478">
            <v>11</v>
          </cell>
          <cell r="AN478">
            <v>11</v>
          </cell>
          <cell r="AO478">
            <v>9</v>
          </cell>
          <cell r="AP478">
            <v>7</v>
          </cell>
          <cell r="AQ478">
            <v>6</v>
          </cell>
          <cell r="AR478">
            <v>11</v>
          </cell>
          <cell r="AS478">
            <v>11</v>
          </cell>
          <cell r="AT478">
            <v>12</v>
          </cell>
          <cell r="AU478">
            <v>7</v>
          </cell>
          <cell r="AV478">
            <v>0</v>
          </cell>
          <cell r="AW478">
            <v>78</v>
          </cell>
          <cell r="AX478">
            <v>2</v>
          </cell>
          <cell r="AY478">
            <v>2</v>
          </cell>
          <cell r="AZ478">
            <v>1</v>
          </cell>
          <cell r="BA478" t="str">
            <v>オ-ナ-</v>
          </cell>
          <cell r="BB478" t="str">
            <v>オ-ナ-</v>
          </cell>
          <cell r="BC478" t="str">
            <v>東京ガス</v>
          </cell>
          <cell r="BD478" t="str">
            <v>あり</v>
          </cell>
          <cell r="BE478" t="str">
            <v>なし</v>
          </cell>
          <cell r="BF478" t="str">
            <v>既存</v>
          </cell>
          <cell r="BG478">
            <v>0</v>
          </cell>
          <cell r="BH478">
            <v>0</v>
          </cell>
          <cell r="BI478">
            <v>0</v>
          </cell>
          <cell r="BJ478">
            <v>0</v>
          </cell>
          <cell r="BK478" t="str">
            <v>株式会社ガイア</v>
          </cell>
          <cell r="BL478" t="str">
            <v>代表取締役</v>
          </cell>
          <cell r="BM478" t="str">
            <v>木村　節</v>
          </cell>
          <cell r="BN478" t="str">
            <v>103-0003</v>
          </cell>
          <cell r="BO478" t="str">
            <v>東京都中央区日本橋横山町７－１８</v>
          </cell>
          <cell r="BP478" t="str">
            <v>03-5642-8806</v>
          </cell>
          <cell r="BQ478" t="str">
            <v>03-5642-8856</v>
          </cell>
          <cell r="BR478" t="str">
            <v>株式会社ジャバ</v>
          </cell>
          <cell r="BS478" t="str">
            <v>渥美</v>
          </cell>
          <cell r="BT478" t="str">
            <v>03-5298-2411</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row>
        <row r="479">
          <cell r="A479">
            <v>499</v>
          </cell>
          <cell r="B479" t="str">
            <v>確定</v>
          </cell>
          <cell r="C479" t="str">
            <v>変更</v>
          </cell>
          <cell r="D479" t="str">
            <v>わた家</v>
          </cell>
          <cell r="E479" t="str">
            <v>湘南台西口駅前</v>
          </cell>
          <cell r="F479" t="str">
            <v>確定</v>
          </cell>
          <cell r="G479" t="str">
            <v>根本</v>
          </cell>
          <cell r="H479">
            <v>38000</v>
          </cell>
          <cell r="I479" t="str">
            <v>確定</v>
          </cell>
          <cell r="J479">
            <v>37998</v>
          </cell>
          <cell r="K479">
            <v>0</v>
          </cell>
          <cell r="L479">
            <v>0</v>
          </cell>
          <cell r="M479">
            <v>0</v>
          </cell>
          <cell r="N479" t="str">
            <v>252-0804</v>
          </cell>
          <cell r="O479" t="str">
            <v>神奈川県藤沢市湘南台2-2-5</v>
          </cell>
          <cell r="P479" t="str">
            <v>確定</v>
          </cell>
          <cell r="Q479" t="str">
            <v>相鉄湘南台ビル３階</v>
          </cell>
          <cell r="R479" t="str">
            <v>確定</v>
          </cell>
          <cell r="S479">
            <v>0</v>
          </cell>
          <cell r="T479">
            <v>0</v>
          </cell>
          <cell r="U479">
            <v>0</v>
          </cell>
          <cell r="V479">
            <v>0</v>
          </cell>
          <cell r="W479">
            <v>0</v>
          </cell>
          <cell r="X479">
            <v>0</v>
          </cell>
          <cell r="Y479">
            <v>0</v>
          </cell>
          <cell r="Z479">
            <v>0</v>
          </cell>
          <cell r="AA479" t="str">
            <v>0466-42-4792</v>
          </cell>
          <cell r="AB479" t="str">
            <v>0466-42-4793</v>
          </cell>
          <cell r="AC479" t="str">
            <v>なし</v>
          </cell>
        </row>
        <row r="480">
          <cell r="A480">
            <v>504</v>
          </cell>
          <cell r="B480" t="str">
            <v>確定</v>
          </cell>
          <cell r="C480" t="str">
            <v>新規</v>
          </cell>
          <cell r="D480" t="str">
            <v>坐和民</v>
          </cell>
          <cell r="E480" t="str">
            <v>伏見広小路通り</v>
          </cell>
          <cell r="F480" t="str">
            <v>確定</v>
          </cell>
          <cell r="G480" t="str">
            <v>広瀬</v>
          </cell>
          <cell r="H480">
            <v>38001</v>
          </cell>
          <cell r="I480" t="str">
            <v>確定</v>
          </cell>
          <cell r="J480">
            <v>37994</v>
          </cell>
          <cell r="K480">
            <v>0.625</v>
          </cell>
          <cell r="L480">
            <v>0</v>
          </cell>
          <cell r="M480">
            <v>0</v>
          </cell>
          <cell r="N480" t="str">
            <v>460-0008</v>
          </cell>
          <cell r="O480" t="str">
            <v>愛知県名古屋市中区栄１－４－６</v>
          </cell>
          <cell r="P480" t="str">
            <v>確定</v>
          </cell>
          <cell r="Q480" t="str">
            <v>マシュービル１・２・３階</v>
          </cell>
          <cell r="R480" t="str">
            <v>確定</v>
          </cell>
          <cell r="S480" t="str">
            <v>地下鉄東山線</v>
          </cell>
          <cell r="T480" t="str">
            <v>伏見</v>
          </cell>
          <cell r="U480">
            <v>1</v>
          </cell>
          <cell r="V480">
            <v>108.98</v>
          </cell>
          <cell r="W480" t="str">
            <v>未定</v>
          </cell>
          <cell r="X480">
            <v>3</v>
          </cell>
          <cell r="Y480" t="str">
            <v>年中無休</v>
          </cell>
          <cell r="Z480" t="str">
            <v>17:00～翌日3:00　金土曜及び祝休日の前日は5:00迄</v>
          </cell>
          <cell r="AA480" t="str">
            <v>052-218-2381</v>
          </cell>
          <cell r="AB480" t="str">
            <v>052-218-2382</v>
          </cell>
          <cell r="AC480" t="str">
            <v>なし</v>
          </cell>
          <cell r="AD480">
            <v>13500</v>
          </cell>
          <cell r="AE480" t="str">
            <v>有限会社マシュー</v>
          </cell>
          <cell r="AF480">
            <v>87.8</v>
          </cell>
          <cell r="AG480">
            <v>140</v>
          </cell>
          <cell r="AH480" t="str">
            <v>確定</v>
          </cell>
          <cell r="AI480">
            <v>0</v>
          </cell>
          <cell r="AJ480" t="str">
            <v>中止</v>
          </cell>
          <cell r="AK480">
            <v>4</v>
          </cell>
          <cell r="AL480" t="str">
            <v>Ａ＋Ｂ＋Ｃ＋Ｄ＋他</v>
          </cell>
          <cell r="AM480">
            <v>19</v>
          </cell>
          <cell r="AN480">
            <v>13</v>
          </cell>
          <cell r="AO480">
            <v>4</v>
          </cell>
          <cell r="AP480">
            <v>8</v>
          </cell>
          <cell r="AQ480">
            <v>0</v>
          </cell>
          <cell r="AR480">
            <v>0</v>
          </cell>
          <cell r="AS480">
            <v>0</v>
          </cell>
          <cell r="AT480">
            <v>0</v>
          </cell>
          <cell r="AU480">
            <v>0</v>
          </cell>
          <cell r="AV480">
            <v>0</v>
          </cell>
          <cell r="AW480">
            <v>64</v>
          </cell>
          <cell r="AX480">
            <v>3</v>
          </cell>
          <cell r="AY480">
            <v>1</v>
          </cell>
          <cell r="AZ480">
            <v>1</v>
          </cell>
          <cell r="BA480" t="str">
            <v>中部電力</v>
          </cell>
          <cell r="BB480" t="str">
            <v>名古屋市水道局</v>
          </cell>
          <cell r="BC480" t="str">
            <v>東邦ガス</v>
          </cell>
          <cell r="BD480" t="str">
            <v>なし</v>
          </cell>
          <cell r="BE480" t="str">
            <v>あり</v>
          </cell>
          <cell r="BF480" t="str">
            <v>既存</v>
          </cell>
          <cell r="BG480">
            <v>0</v>
          </cell>
          <cell r="BH480">
            <v>0</v>
          </cell>
          <cell r="BI480">
            <v>0</v>
          </cell>
          <cell r="BJ480">
            <v>0</v>
          </cell>
          <cell r="BK480" t="str">
            <v>有限会社マシュー</v>
          </cell>
          <cell r="BL480" t="str">
            <v>代表取締役</v>
          </cell>
          <cell r="BM480" t="str">
            <v>竹入　盛仁</v>
          </cell>
          <cell r="BN480" t="str">
            <v>460-0008</v>
          </cell>
          <cell r="BO480" t="str">
            <v>愛知県名古屋市中区栄２－４－７</v>
          </cell>
          <cell r="BP480" t="str">
            <v>052-231-3351</v>
          </cell>
          <cell r="BQ480" t="str">
            <v>052-231-1711</v>
          </cell>
          <cell r="BR480" t="str">
            <v>（有）アリア</v>
          </cell>
          <cell r="BS480" t="str">
            <v>彦坂</v>
          </cell>
          <cell r="BT480" t="str">
            <v>052-961-2080</v>
          </cell>
          <cell r="BU480">
            <v>1550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row>
        <row r="481">
          <cell r="A481">
            <v>505</v>
          </cell>
          <cell r="B481" t="str">
            <v>確定</v>
          </cell>
          <cell r="C481" t="str">
            <v>新規</v>
          </cell>
          <cell r="D481" t="str">
            <v>坐和民</v>
          </cell>
          <cell r="E481" t="str">
            <v>京都五条烏丸</v>
          </cell>
          <cell r="F481" t="str">
            <v>確定</v>
          </cell>
          <cell r="G481" t="str">
            <v>能村</v>
          </cell>
          <cell r="H481">
            <v>38007</v>
          </cell>
          <cell r="I481" t="str">
            <v>確定</v>
          </cell>
          <cell r="J481">
            <v>38001</v>
          </cell>
          <cell r="K481">
            <v>0.45833333333333331</v>
          </cell>
          <cell r="L481">
            <v>0</v>
          </cell>
          <cell r="M481">
            <v>0</v>
          </cell>
          <cell r="N481" t="str">
            <v>600-8418</v>
          </cell>
          <cell r="O481" t="str">
            <v>京都府京都市下京区五条通烏丸西入醍醐町２８４</v>
          </cell>
          <cell r="P481" t="str">
            <v>確定</v>
          </cell>
          <cell r="Q481" t="str">
            <v>YMC烏丸五条ビル2階</v>
          </cell>
          <cell r="R481" t="str">
            <v>確定</v>
          </cell>
          <cell r="S481" t="str">
            <v>地下鉄</v>
          </cell>
          <cell r="T481" t="str">
            <v>五条</v>
          </cell>
          <cell r="U481">
            <v>0</v>
          </cell>
          <cell r="V481">
            <v>77.599999999999994</v>
          </cell>
          <cell r="W481" t="str">
            <v>確定</v>
          </cell>
          <cell r="X481">
            <v>1</v>
          </cell>
          <cell r="Y481" t="str">
            <v>年中無休</v>
          </cell>
          <cell r="Z481" t="str">
            <v>17:00～翌日3:00　金土曜及び祝休日の前日は5:00迄</v>
          </cell>
          <cell r="AA481" t="str">
            <v>075-353-7577</v>
          </cell>
          <cell r="AB481" t="str">
            <v>075-353-7578</v>
          </cell>
          <cell r="AC481" t="str">
            <v>なし</v>
          </cell>
          <cell r="AD481">
            <v>10500</v>
          </cell>
          <cell r="AE481" t="str">
            <v>株式会社ワイエムシー</v>
          </cell>
          <cell r="AF481">
            <v>75.7</v>
          </cell>
          <cell r="AG481">
            <v>123</v>
          </cell>
          <cell r="AH481" t="str">
            <v>確定</v>
          </cell>
          <cell r="AI481">
            <v>0</v>
          </cell>
          <cell r="AJ481" t="str">
            <v>中止</v>
          </cell>
          <cell r="AK481">
            <v>1</v>
          </cell>
          <cell r="AL481" t="str">
            <v>Ａ＋Ｂ＋Ｃ＋Ｄ</v>
          </cell>
          <cell r="AM481">
            <v>14</v>
          </cell>
          <cell r="AN481">
            <v>14</v>
          </cell>
          <cell r="AO481">
            <v>10</v>
          </cell>
          <cell r="AP481">
            <v>18</v>
          </cell>
          <cell r="AQ481">
            <v>0</v>
          </cell>
          <cell r="AR481">
            <v>0</v>
          </cell>
          <cell r="AS481">
            <v>0</v>
          </cell>
          <cell r="AT481">
            <v>0</v>
          </cell>
          <cell r="AU481">
            <v>0</v>
          </cell>
          <cell r="AV481">
            <v>0</v>
          </cell>
          <cell r="AW481">
            <v>56</v>
          </cell>
          <cell r="AX481">
            <v>1</v>
          </cell>
          <cell r="AY481">
            <v>1</v>
          </cell>
          <cell r="AZ481">
            <v>1</v>
          </cell>
          <cell r="BA481" t="str">
            <v>オーナー</v>
          </cell>
          <cell r="BB481" t="str">
            <v>オーナー</v>
          </cell>
          <cell r="BC481" t="str">
            <v>オーナー</v>
          </cell>
          <cell r="BD481" t="str">
            <v>なし</v>
          </cell>
          <cell r="BE481" t="str">
            <v>なし</v>
          </cell>
          <cell r="BF481" t="str">
            <v>既存</v>
          </cell>
          <cell r="BG481">
            <v>0</v>
          </cell>
          <cell r="BH481">
            <v>0</v>
          </cell>
          <cell r="BI481">
            <v>0</v>
          </cell>
          <cell r="BJ481">
            <v>0</v>
          </cell>
          <cell r="BK481" t="str">
            <v>株式会社ワイエムシイ</v>
          </cell>
          <cell r="BL481" t="str">
            <v>代表取締役</v>
          </cell>
          <cell r="BM481" t="str">
            <v>山村　隆治</v>
          </cell>
          <cell r="BN481" t="str">
            <v>600-8106</v>
          </cell>
          <cell r="BO481" t="str">
            <v>京都府京都市下京区五条通烏丸西入醍醐町２８４</v>
          </cell>
          <cell r="BP481" t="str">
            <v>075-342-4510</v>
          </cell>
          <cell r="BQ481" t="str">
            <v>075-342-4511</v>
          </cell>
          <cell r="BR481" t="str">
            <v>株式会社KTC　テナント・プラザ</v>
          </cell>
          <cell r="BS481" t="str">
            <v>小林</v>
          </cell>
          <cell r="BT481" t="str">
            <v>075-361-5460</v>
          </cell>
          <cell r="BU481">
            <v>790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row>
        <row r="482">
          <cell r="A482">
            <v>518</v>
          </cell>
          <cell r="B482" t="str">
            <v>確定</v>
          </cell>
          <cell r="C482" t="str">
            <v>変更</v>
          </cell>
          <cell r="D482" t="str">
            <v>わた家</v>
          </cell>
          <cell r="E482" t="str">
            <v>川口東口</v>
          </cell>
          <cell r="F482" t="str">
            <v>確定</v>
          </cell>
          <cell r="G482">
            <v>0</v>
          </cell>
          <cell r="H482">
            <v>38378</v>
          </cell>
          <cell r="I482" t="str">
            <v>確定</v>
          </cell>
          <cell r="J482">
            <v>0</v>
          </cell>
          <cell r="K482">
            <v>0</v>
          </cell>
          <cell r="L482">
            <v>0</v>
          </cell>
          <cell r="M482">
            <v>0</v>
          </cell>
          <cell r="N482" t="str">
            <v>332-0017</v>
          </cell>
          <cell r="O482" t="str">
            <v>埼玉県川口市栄町3－4－1</v>
          </cell>
          <cell r="P482" t="str">
            <v>確定</v>
          </cell>
          <cell r="Q482" t="str">
            <v>大島第７ビル4階</v>
          </cell>
          <cell r="R482">
            <v>0</v>
          </cell>
          <cell r="S482">
            <v>0</v>
          </cell>
          <cell r="T482">
            <v>0</v>
          </cell>
          <cell r="U482">
            <v>0</v>
          </cell>
          <cell r="V482">
            <v>0</v>
          </cell>
          <cell r="W482">
            <v>0</v>
          </cell>
          <cell r="X482">
            <v>1</v>
          </cell>
          <cell r="Y482" t="str">
            <v>年中無休</v>
          </cell>
          <cell r="Z482" t="str">
            <v>17:00～翌日3:00　金土曜及び祝休日の前日は5:00迄</v>
          </cell>
        </row>
        <row r="483">
          <cell r="A483">
            <v>503</v>
          </cell>
          <cell r="B483" t="str">
            <v>確定</v>
          </cell>
          <cell r="C483" t="str">
            <v>新規</v>
          </cell>
          <cell r="D483" t="str">
            <v>和民</v>
          </cell>
          <cell r="E483" t="str">
            <v>阪急淡路駅前</v>
          </cell>
          <cell r="F483" t="str">
            <v>確定</v>
          </cell>
          <cell r="G483" t="str">
            <v>能村</v>
          </cell>
          <cell r="H483">
            <v>38013</v>
          </cell>
          <cell r="I483" t="str">
            <v>確定</v>
          </cell>
          <cell r="J483">
            <v>38007</v>
          </cell>
          <cell r="K483">
            <v>0.5</v>
          </cell>
          <cell r="L483">
            <v>0</v>
          </cell>
          <cell r="M483">
            <v>0</v>
          </cell>
          <cell r="N483" t="str">
            <v>533-0032</v>
          </cell>
          <cell r="O483" t="str">
            <v>大阪府大阪市東淀川区淡路４－３－１５</v>
          </cell>
          <cell r="P483" t="str">
            <v>確定</v>
          </cell>
          <cell r="Q483" t="str">
            <v>アイゼン淡路ビル２階</v>
          </cell>
          <cell r="R483" t="str">
            <v>確定</v>
          </cell>
          <cell r="S483" t="str">
            <v>阪急</v>
          </cell>
          <cell r="T483" t="str">
            <v>淡路</v>
          </cell>
          <cell r="U483">
            <v>1</v>
          </cell>
          <cell r="V483">
            <v>70</v>
          </cell>
          <cell r="W483" t="str">
            <v>確定</v>
          </cell>
          <cell r="X483">
            <v>1</v>
          </cell>
          <cell r="Y483" t="str">
            <v>年中無休</v>
          </cell>
          <cell r="Z483" t="str">
            <v>17:00～翌日3:00　金土曜及び祝休日の前日は5:00迄</v>
          </cell>
          <cell r="AA483" t="str">
            <v>06－6990－6121</v>
          </cell>
          <cell r="AB483" t="str">
            <v>06－6990－6122</v>
          </cell>
          <cell r="AC483" t="str">
            <v>なし</v>
          </cell>
          <cell r="AD483">
            <v>9400</v>
          </cell>
          <cell r="AE483" t="str">
            <v>株式会社アイゼン</v>
          </cell>
          <cell r="AF483">
            <v>70</v>
          </cell>
          <cell r="AG483">
            <v>130</v>
          </cell>
          <cell r="AH483" t="str">
            <v>確定</v>
          </cell>
          <cell r="AI483">
            <v>0</v>
          </cell>
          <cell r="AJ483" t="str">
            <v>中止</v>
          </cell>
          <cell r="AK483">
            <v>4</v>
          </cell>
          <cell r="AL483" t="str">
            <v>Ａ＋Ｂ＋Ｃ</v>
          </cell>
          <cell r="AM483">
            <v>14</v>
          </cell>
          <cell r="AN483">
            <v>14</v>
          </cell>
          <cell r="AO483">
            <v>18</v>
          </cell>
          <cell r="AP483">
            <v>16</v>
          </cell>
          <cell r="AQ483">
            <v>0</v>
          </cell>
          <cell r="AR483">
            <v>0</v>
          </cell>
          <cell r="AS483">
            <v>0</v>
          </cell>
          <cell r="AT483">
            <v>0</v>
          </cell>
          <cell r="AU483">
            <v>0</v>
          </cell>
          <cell r="AV483">
            <v>0</v>
          </cell>
          <cell r="AW483">
            <v>46</v>
          </cell>
          <cell r="AX483">
            <v>1</v>
          </cell>
          <cell r="AY483">
            <v>1</v>
          </cell>
          <cell r="AZ483">
            <v>1</v>
          </cell>
          <cell r="BA483" t="str">
            <v>オーナー</v>
          </cell>
          <cell r="BB483" t="str">
            <v>オーナー</v>
          </cell>
          <cell r="BC483" t="str">
            <v>大阪ガス</v>
          </cell>
          <cell r="BD483" t="str">
            <v>なし</v>
          </cell>
          <cell r="BE483" t="str">
            <v>なし</v>
          </cell>
          <cell r="BF483" t="str">
            <v>既存</v>
          </cell>
          <cell r="BG483">
            <v>0</v>
          </cell>
          <cell r="BH483">
            <v>0</v>
          </cell>
          <cell r="BI483">
            <v>0</v>
          </cell>
          <cell r="BJ483">
            <v>0</v>
          </cell>
          <cell r="BK483" t="str">
            <v>株式会社アイゼン</v>
          </cell>
          <cell r="BL483" t="str">
            <v>代表取締役</v>
          </cell>
          <cell r="BM483" t="str">
            <v>文　正吉</v>
          </cell>
          <cell r="BN483" t="str">
            <v>563－0032</v>
          </cell>
          <cell r="BO483" t="str">
            <v>大阪府池田市石橋2－2－14</v>
          </cell>
          <cell r="BP483" t="str">
            <v>072-760-0080</v>
          </cell>
          <cell r="BQ483" t="str">
            <v>072-760-0082</v>
          </cell>
          <cell r="BR483" t="str">
            <v>（株）アイ・ディ・コミュニティ</v>
          </cell>
          <cell r="BS483" t="str">
            <v>中村</v>
          </cell>
          <cell r="BT483" t="str">
            <v>06-6190-5011</v>
          </cell>
          <cell r="BU483">
            <v>600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row>
        <row r="484">
          <cell r="A484">
            <v>510</v>
          </cell>
          <cell r="B484" t="str">
            <v>確定</v>
          </cell>
          <cell r="C484" t="str">
            <v>新規</v>
          </cell>
          <cell r="D484" t="str">
            <v>海鮮処</v>
          </cell>
          <cell r="E484" t="str">
            <v>高田馬場早稲田口</v>
          </cell>
          <cell r="F484" t="str">
            <v>確定</v>
          </cell>
          <cell r="G484" t="str">
            <v>日比</v>
          </cell>
          <cell r="H484">
            <v>38411</v>
          </cell>
          <cell r="I484" t="str">
            <v>確定</v>
          </cell>
          <cell r="J484">
            <v>38405</v>
          </cell>
          <cell r="K484">
            <v>0.45833333333333331</v>
          </cell>
          <cell r="L484">
            <v>0</v>
          </cell>
          <cell r="M484">
            <v>0</v>
          </cell>
          <cell r="N484" t="str">
            <v>169-0075</v>
          </cell>
          <cell r="O484" t="str">
            <v>東京都新宿区高田馬場1-27-1</v>
          </cell>
          <cell r="P484" t="str">
            <v>確定</v>
          </cell>
          <cell r="Q484" t="str">
            <v>ＦＴビル２階</v>
          </cell>
          <cell r="R484" t="str">
            <v>確定</v>
          </cell>
          <cell r="S484" t="str">
            <v>ＪＲ線</v>
          </cell>
          <cell r="T484" t="str">
            <v>高田馬場</v>
          </cell>
          <cell r="U484">
            <v>2</v>
          </cell>
          <cell r="V484">
            <v>69.84</v>
          </cell>
          <cell r="W484" t="str">
            <v>確定</v>
          </cell>
          <cell r="X484">
            <v>1</v>
          </cell>
          <cell r="Y484" t="str">
            <v>年中無休</v>
          </cell>
          <cell r="Z484" t="str">
            <v>17:00～翌日3:00　金土曜及び祝休日の前日は5:00迄</v>
          </cell>
          <cell r="AA484" t="str">
            <v>03-5292-2977</v>
          </cell>
          <cell r="AB484" t="str">
            <v>03-5292-2978</v>
          </cell>
          <cell r="AC484" t="str">
            <v>なし</v>
          </cell>
          <cell r="AD484">
            <v>14000</v>
          </cell>
          <cell r="AE484" t="str">
            <v>株式会社ファインテック　</v>
          </cell>
          <cell r="AF484">
            <v>72</v>
          </cell>
          <cell r="AG484">
            <v>123</v>
          </cell>
          <cell r="AH484" t="str">
            <v>確定</v>
          </cell>
          <cell r="AI484">
            <v>0</v>
          </cell>
          <cell r="AJ484" t="str">
            <v>中止</v>
          </cell>
          <cell r="AK484">
            <v>4</v>
          </cell>
          <cell r="AL484" t="str">
            <v>A+B+C+D</v>
          </cell>
          <cell r="AM484">
            <v>11</v>
          </cell>
          <cell r="AN484">
            <v>12</v>
          </cell>
          <cell r="AO484">
            <v>12</v>
          </cell>
          <cell r="AP484">
            <v>15</v>
          </cell>
          <cell r="AQ484">
            <v>0</v>
          </cell>
          <cell r="AR484">
            <v>0</v>
          </cell>
          <cell r="AS484">
            <v>0</v>
          </cell>
          <cell r="AT484">
            <v>0</v>
          </cell>
          <cell r="AU484">
            <v>0</v>
          </cell>
          <cell r="AV484">
            <v>0</v>
          </cell>
          <cell r="AW484">
            <v>50</v>
          </cell>
          <cell r="AX484">
            <v>1</v>
          </cell>
          <cell r="AY484">
            <v>1</v>
          </cell>
          <cell r="AZ484">
            <v>1</v>
          </cell>
          <cell r="BA484" t="str">
            <v>オーナー</v>
          </cell>
          <cell r="BB484" t="str">
            <v>オーナー</v>
          </cell>
          <cell r="BC484" t="str">
            <v>東京ガス</v>
          </cell>
          <cell r="BD484" t="str">
            <v>なし</v>
          </cell>
          <cell r="BE484" t="str">
            <v>なし</v>
          </cell>
          <cell r="BF484" t="str">
            <v>既存</v>
          </cell>
          <cell r="BG484">
            <v>0</v>
          </cell>
          <cell r="BH484" t="str">
            <v>ティーワイクリーンサービス</v>
          </cell>
          <cell r="BI484" t="str">
            <v>戸田</v>
          </cell>
          <cell r="BJ484" t="str">
            <v>03-3634-0960</v>
          </cell>
          <cell r="BK484" t="str">
            <v>株式会社ファインテック</v>
          </cell>
          <cell r="BL484" t="str">
            <v>代表取締役社長</v>
          </cell>
          <cell r="BM484" t="str">
            <v>竹端　隆司</v>
          </cell>
          <cell r="BN484" t="str">
            <v>169-8639</v>
          </cell>
          <cell r="BO484" t="str">
            <v>東京都新宿区高田馬場1-32-13　サンマークビル2Ｆ</v>
          </cell>
          <cell r="BP484" t="str">
            <v>03-5272-3156</v>
          </cell>
          <cell r="BQ484" t="str">
            <v>03-5272-3155</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row>
        <row r="485">
          <cell r="A485">
            <v>511</v>
          </cell>
          <cell r="B485" t="str">
            <v>確定</v>
          </cell>
          <cell r="C485" t="str">
            <v>新規</v>
          </cell>
          <cell r="D485" t="str">
            <v>わた家</v>
          </cell>
          <cell r="E485" t="str">
            <v>高田馬場早稲田口</v>
          </cell>
          <cell r="F485" t="str">
            <v>確定</v>
          </cell>
          <cell r="G485" t="str">
            <v>日比</v>
          </cell>
          <cell r="H485">
            <v>38411</v>
          </cell>
          <cell r="I485" t="str">
            <v>確定</v>
          </cell>
          <cell r="J485">
            <v>38405</v>
          </cell>
          <cell r="K485">
            <v>0.54166666666666663</v>
          </cell>
          <cell r="L485">
            <v>0</v>
          </cell>
          <cell r="M485">
            <v>0</v>
          </cell>
          <cell r="N485" t="str">
            <v>169-0075</v>
          </cell>
          <cell r="O485" t="str">
            <v>東京都新宿区高田馬場1-27-1</v>
          </cell>
          <cell r="P485" t="str">
            <v>確定</v>
          </cell>
          <cell r="Q485" t="str">
            <v>ＦＴビル１階</v>
          </cell>
          <cell r="R485" t="str">
            <v>確定</v>
          </cell>
          <cell r="S485" t="str">
            <v>ＪＲ線</v>
          </cell>
          <cell r="T485" t="str">
            <v>高田馬場</v>
          </cell>
          <cell r="U485">
            <v>2</v>
          </cell>
          <cell r="V485">
            <v>44.27</v>
          </cell>
          <cell r="W485" t="str">
            <v>確定</v>
          </cell>
          <cell r="X485">
            <v>1</v>
          </cell>
          <cell r="Y485" t="str">
            <v>年中無休</v>
          </cell>
          <cell r="Z485" t="str">
            <v>17:00～翌日3:00　金土曜及び祝休日の前日は5:00迄</v>
          </cell>
          <cell r="AA485" t="str">
            <v>03-5292-2773</v>
          </cell>
          <cell r="AB485" t="str">
            <v>03-5292-2774</v>
          </cell>
          <cell r="AC485" t="str">
            <v>なし</v>
          </cell>
          <cell r="AD485">
            <v>8500</v>
          </cell>
          <cell r="AE485" t="str">
            <v>株式会社ファインテック　</v>
          </cell>
          <cell r="AF485">
            <v>42.47</v>
          </cell>
          <cell r="AG485">
            <v>86</v>
          </cell>
          <cell r="AH485" t="str">
            <v>確定</v>
          </cell>
          <cell r="AI485">
            <v>0</v>
          </cell>
          <cell r="AJ485" t="str">
            <v>中止</v>
          </cell>
          <cell r="AK485">
            <v>0</v>
          </cell>
          <cell r="AL485" t="str">
            <v>連結なし</v>
          </cell>
          <cell r="AM485">
            <v>34</v>
          </cell>
          <cell r="AN485">
            <v>0</v>
          </cell>
          <cell r="AO485">
            <v>0</v>
          </cell>
          <cell r="AP485">
            <v>0</v>
          </cell>
          <cell r="AQ485">
            <v>0</v>
          </cell>
          <cell r="AR485">
            <v>0</v>
          </cell>
          <cell r="AS485">
            <v>0</v>
          </cell>
          <cell r="AT485">
            <v>0</v>
          </cell>
          <cell r="AU485">
            <v>0</v>
          </cell>
          <cell r="AV485">
            <v>0</v>
          </cell>
          <cell r="AW485" t="str">
            <v>34（パーティールーム）</v>
          </cell>
          <cell r="AX485">
            <v>1</v>
          </cell>
          <cell r="AY485">
            <v>1</v>
          </cell>
          <cell r="AZ485">
            <v>1</v>
          </cell>
          <cell r="BA485" t="str">
            <v>東京電力</v>
          </cell>
          <cell r="BB485" t="str">
            <v>オーナー</v>
          </cell>
          <cell r="BC485" t="str">
            <v>東京ガス</v>
          </cell>
          <cell r="BD485" t="str">
            <v>なし</v>
          </cell>
          <cell r="BE485" t="str">
            <v>なし</v>
          </cell>
          <cell r="BF485" t="str">
            <v>既存</v>
          </cell>
          <cell r="BG485">
            <v>0</v>
          </cell>
          <cell r="BH485" t="str">
            <v>ティーワイクリーンサービス</v>
          </cell>
          <cell r="BI485" t="str">
            <v>戸田</v>
          </cell>
          <cell r="BJ485" t="str">
            <v>03-3634-0960</v>
          </cell>
          <cell r="BK485" t="str">
            <v>株式会社ファインテック</v>
          </cell>
          <cell r="BL485" t="str">
            <v>代表取締役社長</v>
          </cell>
          <cell r="BM485" t="str">
            <v>竹端　隆司</v>
          </cell>
          <cell r="BN485" t="str">
            <v>169-8639</v>
          </cell>
          <cell r="BO485" t="str">
            <v>東京都新宿区高田馬場1-32-13　サンマークビル2Ｆ</v>
          </cell>
          <cell r="BP485" t="str">
            <v>03-5272-3156</v>
          </cell>
          <cell r="BQ485" t="str">
            <v>03-5272-3155</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row>
        <row r="486">
          <cell r="A486">
            <v>502</v>
          </cell>
          <cell r="B486" t="str">
            <v>確定</v>
          </cell>
          <cell r="C486" t="str">
            <v>新規</v>
          </cell>
          <cell r="D486" t="str">
            <v>坐和民</v>
          </cell>
          <cell r="E486" t="str">
            <v>栄中日ビル前</v>
          </cell>
          <cell r="F486" t="str">
            <v>確定</v>
          </cell>
          <cell r="G486" t="str">
            <v>能村</v>
          </cell>
          <cell r="H486">
            <v>38411</v>
          </cell>
          <cell r="I486" t="str">
            <v>確定</v>
          </cell>
          <cell r="J486">
            <v>38405</v>
          </cell>
          <cell r="K486">
            <v>0.625</v>
          </cell>
          <cell r="L486">
            <v>0</v>
          </cell>
          <cell r="M486">
            <v>0</v>
          </cell>
          <cell r="N486" t="str">
            <v>460-0008</v>
          </cell>
          <cell r="O486" t="str">
            <v>愛知県名古屋市中区栄４－２－２９</v>
          </cell>
          <cell r="P486" t="str">
            <v>確定</v>
          </cell>
          <cell r="Q486" t="str">
            <v>名古屋広小路プレイス２階</v>
          </cell>
          <cell r="R486" t="str">
            <v>確定</v>
          </cell>
          <cell r="S486" t="str">
            <v>地下鉄東山線</v>
          </cell>
          <cell r="T486" t="str">
            <v>栄</v>
          </cell>
          <cell r="U486">
            <v>2</v>
          </cell>
          <cell r="V486">
            <v>87.1</v>
          </cell>
          <cell r="W486" t="str">
            <v>未定</v>
          </cell>
          <cell r="X486">
            <v>1</v>
          </cell>
          <cell r="Y486" t="str">
            <v>年中無休</v>
          </cell>
          <cell r="Z486" t="str">
            <v>17:00～翌日3:00　金土曜及び祝休日の前日は5:00迄</v>
          </cell>
          <cell r="AA486" t="str">
            <v>052-238-2170</v>
          </cell>
          <cell r="AB486" t="str">
            <v>052-238-2171</v>
          </cell>
          <cell r="AC486" t="str">
            <v>なし</v>
          </cell>
          <cell r="AD486">
            <v>14800</v>
          </cell>
          <cell r="AE486" t="str">
            <v>大成建設株式会社</v>
          </cell>
          <cell r="AF486">
            <v>87.1</v>
          </cell>
          <cell r="AG486">
            <v>146</v>
          </cell>
          <cell r="AH486" t="str">
            <v>確定</v>
          </cell>
          <cell r="AI486">
            <v>0</v>
          </cell>
          <cell r="AJ486" t="str">
            <v>中止</v>
          </cell>
          <cell r="AK486">
            <v>4</v>
          </cell>
          <cell r="AL486" t="str">
            <v>Ａ＋Ｂ＋Ｃ＋Ｄ　　</v>
          </cell>
          <cell r="AM486">
            <v>14</v>
          </cell>
          <cell r="AN486">
            <v>14</v>
          </cell>
          <cell r="AO486">
            <v>14</v>
          </cell>
          <cell r="AP486">
            <v>14</v>
          </cell>
          <cell r="AQ486">
            <v>0</v>
          </cell>
          <cell r="AR486">
            <v>0</v>
          </cell>
          <cell r="AS486">
            <v>0</v>
          </cell>
          <cell r="AT486">
            <v>0</v>
          </cell>
          <cell r="AU486">
            <v>0</v>
          </cell>
          <cell r="AV486">
            <v>0</v>
          </cell>
          <cell r="AW486">
            <v>56</v>
          </cell>
          <cell r="AX486">
            <v>1</v>
          </cell>
          <cell r="AY486">
            <v>1</v>
          </cell>
          <cell r="AZ486">
            <v>1</v>
          </cell>
          <cell r="BA486" t="str">
            <v>オーナー</v>
          </cell>
          <cell r="BB486" t="str">
            <v>オーナー</v>
          </cell>
          <cell r="BC486" t="str">
            <v>オーナー</v>
          </cell>
          <cell r="BD486" t="str">
            <v>なし</v>
          </cell>
          <cell r="BE486" t="str">
            <v>なし</v>
          </cell>
          <cell r="BF486" t="str">
            <v>新築</v>
          </cell>
          <cell r="BG486">
            <v>0</v>
          </cell>
          <cell r="BH486">
            <v>0</v>
          </cell>
          <cell r="BI486">
            <v>0</v>
          </cell>
          <cell r="BJ486">
            <v>0</v>
          </cell>
          <cell r="BK486" t="str">
            <v>大成建設株式会社名古屋支店</v>
          </cell>
          <cell r="BL486" t="str">
            <v>専務役員支店長</v>
          </cell>
          <cell r="BM486" t="str">
            <v>岡崎　洪太郎</v>
          </cell>
          <cell r="BN486" t="str">
            <v>453-0002</v>
          </cell>
          <cell r="BO486" t="str">
            <v>愛知県名古屋市中村区名駅１-１-４</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row>
        <row r="487">
          <cell r="A487">
            <v>526</v>
          </cell>
          <cell r="B487" t="str">
            <v>確定</v>
          </cell>
          <cell r="C487" t="str">
            <v>変更</v>
          </cell>
          <cell r="D487" t="str">
            <v>わた家</v>
          </cell>
          <cell r="E487" t="str">
            <v>朝霞南口駅前（旧店番184）</v>
          </cell>
          <cell r="F487" t="str">
            <v>確定</v>
          </cell>
          <cell r="G487" t="str">
            <v>福田</v>
          </cell>
          <cell r="H487">
            <v>38411</v>
          </cell>
          <cell r="I487" t="str">
            <v>確定</v>
          </cell>
          <cell r="J487">
            <v>38407</v>
          </cell>
          <cell r="K487">
            <v>0.45833333333333331</v>
          </cell>
          <cell r="L487">
            <v>0</v>
          </cell>
          <cell r="M487">
            <v>0</v>
          </cell>
          <cell r="N487" t="str">
            <v>351-0011</v>
          </cell>
          <cell r="O487" t="str">
            <v>埼玉県朝霞市本町2丁目5番23号</v>
          </cell>
          <cell r="P487" t="str">
            <v>確定</v>
          </cell>
          <cell r="Q487" t="str">
            <v>朝霞フタバビル２階</v>
          </cell>
          <cell r="R487" t="str">
            <v>確定</v>
          </cell>
          <cell r="S487" t="str">
            <v>東武東上線</v>
          </cell>
          <cell r="T487" t="str">
            <v>朝霞</v>
          </cell>
          <cell r="U487">
            <v>1</v>
          </cell>
          <cell r="V487">
            <v>86</v>
          </cell>
          <cell r="W487" t="str">
            <v>確定</v>
          </cell>
          <cell r="X487">
            <v>1</v>
          </cell>
          <cell r="Y487" t="str">
            <v>年中無休</v>
          </cell>
          <cell r="Z487">
            <v>0</v>
          </cell>
          <cell r="AA487" t="str">
            <v>048-458-6636</v>
          </cell>
          <cell r="AB487" t="str">
            <v>048-458-6637</v>
          </cell>
          <cell r="AC487" t="str">
            <v>なし</v>
          </cell>
        </row>
        <row r="488">
          <cell r="A488">
            <v>515</v>
          </cell>
          <cell r="B488" t="str">
            <v>確定</v>
          </cell>
          <cell r="C488" t="str">
            <v>新規</v>
          </cell>
          <cell r="D488" t="str">
            <v>わた家</v>
          </cell>
          <cell r="E488" t="str">
            <v>船堀</v>
          </cell>
          <cell r="F488" t="str">
            <v>確定</v>
          </cell>
          <cell r="G488" t="str">
            <v>田中</v>
          </cell>
          <cell r="H488">
            <v>38413</v>
          </cell>
          <cell r="I488" t="str">
            <v>確定</v>
          </cell>
          <cell r="J488">
            <v>38407</v>
          </cell>
          <cell r="K488">
            <v>0.625</v>
          </cell>
          <cell r="L488">
            <v>0</v>
          </cell>
          <cell r="M488">
            <v>0</v>
          </cell>
          <cell r="N488" t="str">
            <v>134-0091</v>
          </cell>
          <cell r="O488" t="str">
            <v>東京都江戸川区船堀３－７－１３</v>
          </cell>
          <cell r="P488" t="str">
            <v>確定</v>
          </cell>
          <cell r="Q488" t="str">
            <v>ヴァンテアンビル3階</v>
          </cell>
          <cell r="R488" t="str">
            <v>確定</v>
          </cell>
          <cell r="S488" t="str">
            <v>都営新宿</v>
          </cell>
          <cell r="T488" t="str">
            <v>船堀</v>
          </cell>
          <cell r="U488">
            <v>3</v>
          </cell>
          <cell r="V488">
            <v>74.83</v>
          </cell>
          <cell r="W488" t="str">
            <v>確定</v>
          </cell>
          <cell r="X488">
            <v>1</v>
          </cell>
          <cell r="Y488" t="str">
            <v>年中無休</v>
          </cell>
          <cell r="Z488" t="str">
            <v>17:00～翌日3:00　金土曜及び祝休日の前日は5:00迄</v>
          </cell>
          <cell r="AA488" t="str">
            <v>03-5679-5781</v>
          </cell>
          <cell r="AB488" t="str">
            <v>03-5679-5782</v>
          </cell>
          <cell r="AC488" t="str">
            <v>なし</v>
          </cell>
          <cell r="AD488">
            <v>10000</v>
          </cell>
          <cell r="AE488" t="str">
            <v>関東興業株式会社</v>
          </cell>
          <cell r="AF488">
            <v>74.83</v>
          </cell>
          <cell r="AG488">
            <v>157</v>
          </cell>
          <cell r="AH488" t="str">
            <v>確定</v>
          </cell>
          <cell r="AI488">
            <v>0</v>
          </cell>
          <cell r="AJ488" t="str">
            <v>中止</v>
          </cell>
          <cell r="AK488">
            <v>2</v>
          </cell>
          <cell r="AL488" t="str">
            <v>A+B</v>
          </cell>
          <cell r="AM488">
            <v>14</v>
          </cell>
          <cell r="AN488">
            <v>14</v>
          </cell>
          <cell r="AO488">
            <v>0</v>
          </cell>
          <cell r="AP488">
            <v>0</v>
          </cell>
          <cell r="AQ488">
            <v>0</v>
          </cell>
          <cell r="AR488">
            <v>0</v>
          </cell>
          <cell r="AS488">
            <v>0</v>
          </cell>
          <cell r="AT488">
            <v>0</v>
          </cell>
          <cell r="AU488">
            <v>0</v>
          </cell>
          <cell r="AV488">
            <v>0</v>
          </cell>
          <cell r="AW488">
            <v>28</v>
          </cell>
          <cell r="AX488">
            <v>1</v>
          </cell>
          <cell r="AY488">
            <v>1</v>
          </cell>
          <cell r="AZ488">
            <v>1</v>
          </cell>
          <cell r="BA488" t="str">
            <v>オーナー</v>
          </cell>
          <cell r="BB488" t="str">
            <v>オーナー</v>
          </cell>
          <cell r="BC488" t="str">
            <v>東京ガス</v>
          </cell>
          <cell r="BD488" t="str">
            <v>あり</v>
          </cell>
          <cell r="BE488" t="str">
            <v>なし</v>
          </cell>
          <cell r="BF488" t="str">
            <v>既存</v>
          </cell>
          <cell r="BG488">
            <v>0</v>
          </cell>
          <cell r="BH488" t="str">
            <v>関東興業株式会社</v>
          </cell>
          <cell r="BI488" t="str">
            <v>内田</v>
          </cell>
          <cell r="BJ488" t="str">
            <v>03-5605-9111</v>
          </cell>
          <cell r="BK488" t="str">
            <v>関東興業株式会社</v>
          </cell>
          <cell r="BL488" t="str">
            <v>代表取締役</v>
          </cell>
          <cell r="BM488" t="str">
            <v>小高　幹雄</v>
          </cell>
          <cell r="BN488" t="str">
            <v>132-0033</v>
          </cell>
          <cell r="BO488" t="str">
            <v>東京都江戸川区東小松川３－１－１</v>
          </cell>
          <cell r="BP488" t="str">
            <v>03-3656-8400</v>
          </cell>
          <cell r="BQ488" t="str">
            <v>03-3656-0151</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row>
        <row r="489">
          <cell r="A489">
            <v>500</v>
          </cell>
          <cell r="B489" t="str">
            <v>確定</v>
          </cell>
          <cell r="C489" t="str">
            <v>新規</v>
          </cell>
          <cell r="D489" t="str">
            <v>わた家</v>
          </cell>
          <cell r="E489" t="str">
            <v>日ﾉ出町店</v>
          </cell>
          <cell r="F489" t="str">
            <v>確定</v>
          </cell>
          <cell r="G489" t="str">
            <v>大貫</v>
          </cell>
          <cell r="H489">
            <v>38416</v>
          </cell>
          <cell r="I489" t="str">
            <v>確定</v>
          </cell>
          <cell r="J489">
            <v>38410</v>
          </cell>
          <cell r="K489">
            <v>0.54166666666666663</v>
          </cell>
          <cell r="L489">
            <v>0</v>
          </cell>
          <cell r="M489">
            <v>0</v>
          </cell>
          <cell r="N489" t="str">
            <v>231-0066</v>
          </cell>
          <cell r="O489" t="str">
            <v>神奈川県横浜市中区日ノ出町1-2-201</v>
          </cell>
          <cell r="P489" t="str">
            <v>確定</v>
          </cell>
          <cell r="Q489" t="str">
            <v>井上ビル・スカイコート横浜日ﾉ出町</v>
          </cell>
          <cell r="R489" t="str">
            <v>確定</v>
          </cell>
          <cell r="S489" t="str">
            <v>京浜急行</v>
          </cell>
          <cell r="T489" t="str">
            <v>日ﾉ出町</v>
          </cell>
          <cell r="U489">
            <v>1</v>
          </cell>
          <cell r="V489">
            <v>47</v>
          </cell>
          <cell r="W489" t="str">
            <v>確定</v>
          </cell>
          <cell r="X489">
            <v>1</v>
          </cell>
          <cell r="Y489" t="str">
            <v>年中無休</v>
          </cell>
          <cell r="Z489" t="str">
            <v>17:00～翌日3:00　金17:00～翌5:00、土15:00～翌5:00、日15:00～翌3:00</v>
          </cell>
          <cell r="AA489" t="str">
            <v>045-250-5521</v>
          </cell>
          <cell r="AB489" t="str">
            <v>045-250-5621</v>
          </cell>
          <cell r="AC489" t="str">
            <v>なし</v>
          </cell>
          <cell r="AD489">
            <v>8800</v>
          </cell>
          <cell r="AE489" t="str">
            <v>三愛興産株式会社</v>
          </cell>
          <cell r="AF489">
            <v>40.090000000000003</v>
          </cell>
          <cell r="AG489">
            <v>82</v>
          </cell>
          <cell r="AH489" t="str">
            <v>確定</v>
          </cell>
          <cell r="AI489">
            <v>0</v>
          </cell>
          <cell r="AJ489" t="str">
            <v>中止</v>
          </cell>
          <cell r="AK489">
            <v>1</v>
          </cell>
          <cell r="AL489" t="str">
            <v>連結なし</v>
          </cell>
          <cell r="AM489">
            <v>21</v>
          </cell>
          <cell r="AN489">
            <v>0</v>
          </cell>
          <cell r="AO489">
            <v>0</v>
          </cell>
          <cell r="AP489">
            <v>0</v>
          </cell>
          <cell r="AQ489">
            <v>0</v>
          </cell>
          <cell r="AR489">
            <v>0</v>
          </cell>
          <cell r="AS489">
            <v>0</v>
          </cell>
          <cell r="AT489">
            <v>0</v>
          </cell>
          <cell r="AU489">
            <v>0</v>
          </cell>
          <cell r="AV489">
            <v>0</v>
          </cell>
          <cell r="AW489" t="str">
            <v>21（パーティールーム）</v>
          </cell>
          <cell r="AX489">
            <v>1</v>
          </cell>
          <cell r="AY489">
            <v>1</v>
          </cell>
          <cell r="AZ489">
            <v>1</v>
          </cell>
          <cell r="BA489" t="str">
            <v>東京電力</v>
          </cell>
          <cell r="BB489" t="str">
            <v>水道局</v>
          </cell>
          <cell r="BC489" t="str">
            <v>東京ガス</v>
          </cell>
          <cell r="BD489" t="str">
            <v>あり</v>
          </cell>
          <cell r="BE489" t="str">
            <v>あり</v>
          </cell>
          <cell r="BF489" t="str">
            <v>既存</v>
          </cell>
          <cell r="BG489">
            <v>0</v>
          </cell>
          <cell r="BH489" t="str">
            <v>スカイサービス株式会社</v>
          </cell>
          <cell r="BI489" t="str">
            <v>山本</v>
          </cell>
          <cell r="BJ489" t="str">
            <v>03-3329-7755</v>
          </cell>
          <cell r="BK489" t="str">
            <v>三愛興産株式会社</v>
          </cell>
          <cell r="BL489" t="str">
            <v>代表取締役</v>
          </cell>
          <cell r="BM489" t="str">
            <v>杉林　英昭</v>
          </cell>
          <cell r="BN489" t="str">
            <v>231-0014</v>
          </cell>
          <cell r="BO489" t="str">
            <v>横浜市中区常盤町２丁目２０番地</v>
          </cell>
          <cell r="BP489" t="str">
            <v>045-641-7511</v>
          </cell>
          <cell r="BQ489" t="str">
            <v>045-641-1363</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row>
        <row r="490">
          <cell r="A490">
            <v>527</v>
          </cell>
          <cell r="B490" t="str">
            <v>確定</v>
          </cell>
          <cell r="C490" t="str">
            <v>変更</v>
          </cell>
          <cell r="D490" t="str">
            <v>わた家</v>
          </cell>
          <cell r="E490" t="str">
            <v>京急杉田（旧店番：195）</v>
          </cell>
          <cell r="F490" t="str">
            <v>確定</v>
          </cell>
          <cell r="G490" t="str">
            <v>福田</v>
          </cell>
          <cell r="H490">
            <v>38418</v>
          </cell>
          <cell r="I490" t="str">
            <v>確定</v>
          </cell>
          <cell r="J490" t="str">
            <v>(クローズ日2月27日）2005/3/3</v>
          </cell>
          <cell r="K490">
            <v>0.45833333333333331</v>
          </cell>
          <cell r="L490">
            <v>0</v>
          </cell>
          <cell r="M490">
            <v>0</v>
          </cell>
          <cell r="N490" t="str">
            <v>235-0033</v>
          </cell>
          <cell r="O490" t="str">
            <v>神奈川県横浜市磯子区杉田１－１３－３</v>
          </cell>
          <cell r="P490" t="str">
            <v>確定</v>
          </cell>
          <cell r="Q490" t="str">
            <v>フードプラザマルヤマ</v>
          </cell>
          <cell r="R490" t="str">
            <v>確定</v>
          </cell>
          <cell r="S490" t="str">
            <v>京浜急行線</v>
          </cell>
          <cell r="T490" t="str">
            <v>杉田</v>
          </cell>
          <cell r="U490">
            <v>3</v>
          </cell>
          <cell r="V490">
            <v>79.2</v>
          </cell>
          <cell r="W490" t="str">
            <v>確定</v>
          </cell>
          <cell r="X490">
            <v>1</v>
          </cell>
          <cell r="Y490" t="str">
            <v>年中無休</v>
          </cell>
          <cell r="Z490" t="str">
            <v>17:00～翌日3:00　金土曜及び祝祭日の前日は5:00迄</v>
          </cell>
          <cell r="AA490" t="str">
            <v>045-778-7855</v>
          </cell>
          <cell r="AB490" t="str">
            <v>045-778-7856</v>
          </cell>
          <cell r="AC490" t="str">
            <v>なし</v>
          </cell>
        </row>
        <row r="491">
          <cell r="A491">
            <v>528</v>
          </cell>
          <cell r="B491" t="str">
            <v>確定</v>
          </cell>
          <cell r="C491" t="str">
            <v>変更</v>
          </cell>
          <cell r="D491" t="str">
            <v>わた家</v>
          </cell>
          <cell r="E491" t="str">
            <v>椎名町駅前（旧店番：131）</v>
          </cell>
          <cell r="F491" t="str">
            <v>確定</v>
          </cell>
          <cell r="G491" t="str">
            <v>福田</v>
          </cell>
          <cell r="H491">
            <v>38425</v>
          </cell>
          <cell r="I491" t="str">
            <v>確定</v>
          </cell>
          <cell r="J491" t="str">
            <v>（クローズ日3月6日）2005/3/10</v>
          </cell>
          <cell r="K491">
            <v>0.45833333333333331</v>
          </cell>
          <cell r="L491">
            <v>0</v>
          </cell>
          <cell r="M491">
            <v>0</v>
          </cell>
          <cell r="N491" t="str">
            <v>171-0051</v>
          </cell>
          <cell r="O491" t="str">
            <v>東京都豊島区長崎1－1－22　2階</v>
          </cell>
          <cell r="P491" t="str">
            <v>確定</v>
          </cell>
          <cell r="Q491">
            <v>0</v>
          </cell>
          <cell r="R491" t="str">
            <v>確定</v>
          </cell>
          <cell r="S491" t="str">
            <v>西武池袋</v>
          </cell>
          <cell r="T491" t="str">
            <v>椎名町</v>
          </cell>
          <cell r="U491">
            <v>1</v>
          </cell>
          <cell r="V491">
            <v>71.099999999999994</v>
          </cell>
          <cell r="W491" t="str">
            <v>確定</v>
          </cell>
          <cell r="X491">
            <v>1</v>
          </cell>
          <cell r="Y491" t="str">
            <v>年中無休</v>
          </cell>
          <cell r="Z491" t="str">
            <v>17:00～翌日3:00　金土曜及び祝祭日の前日は5:00迄</v>
          </cell>
          <cell r="AA491" t="str">
            <v>03-5917-5351</v>
          </cell>
          <cell r="AB491" t="str">
            <v>03-5917-5352</v>
          </cell>
          <cell r="AC491" t="str">
            <v>なし</v>
          </cell>
        </row>
        <row r="492">
          <cell r="A492">
            <v>507</v>
          </cell>
          <cell r="B492" t="str">
            <v>確定</v>
          </cell>
          <cell r="C492" t="str">
            <v>新規</v>
          </cell>
          <cell r="D492" t="str">
            <v>坐和民</v>
          </cell>
          <cell r="E492" t="str">
            <v>西中島南方</v>
          </cell>
          <cell r="F492" t="str">
            <v>確定</v>
          </cell>
          <cell r="G492" t="str">
            <v>清水</v>
          </cell>
          <cell r="H492">
            <v>38425</v>
          </cell>
          <cell r="I492" t="str">
            <v>確定</v>
          </cell>
          <cell r="J492">
            <v>38419</v>
          </cell>
          <cell r="K492">
            <v>0.625</v>
          </cell>
          <cell r="L492">
            <v>0</v>
          </cell>
          <cell r="M492">
            <v>0</v>
          </cell>
          <cell r="N492" t="str">
            <v>532-0011</v>
          </cell>
          <cell r="O492" t="str">
            <v>大阪府大阪市淀川区西中島5-10-15</v>
          </cell>
          <cell r="P492" t="str">
            <v>確定</v>
          </cell>
          <cell r="Q492" t="str">
            <v>西武新大阪ﾋﾞﾙ２階</v>
          </cell>
          <cell r="R492" t="str">
            <v>確定</v>
          </cell>
          <cell r="S492" t="str">
            <v>地下鉄御堂筋</v>
          </cell>
          <cell r="T492" t="str">
            <v>西中島南方</v>
          </cell>
          <cell r="U492">
            <v>1</v>
          </cell>
          <cell r="V492">
            <v>150.53</v>
          </cell>
          <cell r="W492" t="str">
            <v>確定</v>
          </cell>
          <cell r="X492">
            <v>1</v>
          </cell>
          <cell r="Y492" t="str">
            <v>年中無休</v>
          </cell>
          <cell r="Z492" t="str">
            <v>17:00～翌日3:00　金土曜及び祝休日の前日は5:00迄</v>
          </cell>
          <cell r="AA492" t="str">
            <v>06-4809-6012</v>
          </cell>
          <cell r="AB492" t="str">
            <v>06-4809-6013</v>
          </cell>
          <cell r="AC492" t="str">
            <v>なし</v>
          </cell>
          <cell r="AD492">
            <v>16500</v>
          </cell>
          <cell r="AE492" t="str">
            <v>西和産業株式会社</v>
          </cell>
          <cell r="AF492">
            <v>140.19999999999999</v>
          </cell>
          <cell r="AG492">
            <v>247</v>
          </cell>
          <cell r="AH492" t="str">
            <v>確定</v>
          </cell>
          <cell r="AI492">
            <v>0</v>
          </cell>
          <cell r="AJ492" t="str">
            <v>中止</v>
          </cell>
          <cell r="AK492">
            <v>1</v>
          </cell>
          <cell r="AL492" t="str">
            <v>A＋B＋C＋D</v>
          </cell>
          <cell r="AM492">
            <v>20</v>
          </cell>
          <cell r="AN492">
            <v>20</v>
          </cell>
          <cell r="AO492">
            <v>16</v>
          </cell>
          <cell r="AP492">
            <v>18</v>
          </cell>
          <cell r="AQ492">
            <v>0</v>
          </cell>
          <cell r="AR492">
            <v>0</v>
          </cell>
          <cell r="AS492">
            <v>0</v>
          </cell>
          <cell r="AT492">
            <v>0</v>
          </cell>
          <cell r="AU492">
            <v>0</v>
          </cell>
          <cell r="AV492">
            <v>0</v>
          </cell>
          <cell r="AW492">
            <v>74</v>
          </cell>
          <cell r="AX492">
            <v>2</v>
          </cell>
          <cell r="AY492">
            <v>1</v>
          </cell>
          <cell r="AZ492">
            <v>1</v>
          </cell>
          <cell r="BA492" t="str">
            <v>オーナー</v>
          </cell>
          <cell r="BB492" t="str">
            <v>オーナー</v>
          </cell>
          <cell r="BC492" t="str">
            <v>大阪ガス</v>
          </cell>
          <cell r="BD492" t="str">
            <v>あり</v>
          </cell>
          <cell r="BE492" t="str">
            <v>なし</v>
          </cell>
          <cell r="BF492" t="str">
            <v>既存</v>
          </cell>
          <cell r="BG492">
            <v>0</v>
          </cell>
          <cell r="BH492">
            <v>0</v>
          </cell>
          <cell r="BI492">
            <v>0</v>
          </cell>
          <cell r="BJ492">
            <v>0</v>
          </cell>
          <cell r="BK492" t="str">
            <v>西和産業株式会社</v>
          </cell>
          <cell r="BL492" t="str">
            <v>代表取締役</v>
          </cell>
          <cell r="BM492" t="str">
            <v>吉原　謙輔</v>
          </cell>
          <cell r="BN492" t="str">
            <v>170-6078</v>
          </cell>
          <cell r="BO492" t="str">
            <v>東京都豊島区東池袋3-1-1</v>
          </cell>
          <cell r="BP492" t="str">
            <v>03-3988-3207</v>
          </cell>
          <cell r="BQ492" t="str">
            <v>03-3985-8237</v>
          </cell>
          <cell r="BR492" t="str">
            <v>(株）ｱｲ・ディ・コミュ二ティ</v>
          </cell>
          <cell r="BS492" t="str">
            <v>岡原</v>
          </cell>
          <cell r="BT492" t="str">
            <v>06－6190－5011</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row>
        <row r="493">
          <cell r="A493">
            <v>519</v>
          </cell>
          <cell r="B493" t="str">
            <v>確定</v>
          </cell>
          <cell r="C493" t="str">
            <v>新規</v>
          </cell>
          <cell r="D493" t="str">
            <v>坐和民</v>
          </cell>
          <cell r="E493" t="str">
            <v>阪急三宮西口駅前</v>
          </cell>
          <cell r="F493" t="str">
            <v>確定</v>
          </cell>
          <cell r="G493" t="str">
            <v>広瀬</v>
          </cell>
          <cell r="H493">
            <v>38429</v>
          </cell>
          <cell r="I493" t="str">
            <v>確定</v>
          </cell>
          <cell r="J493">
            <v>38423</v>
          </cell>
          <cell r="K493">
            <v>0.625</v>
          </cell>
          <cell r="L493">
            <v>0</v>
          </cell>
          <cell r="M493">
            <v>0</v>
          </cell>
          <cell r="N493" t="str">
            <v>650-0012</v>
          </cell>
          <cell r="O493" t="str">
            <v>兵庫県神戸市中央区北長狭通1－9－3</v>
          </cell>
          <cell r="P493" t="str">
            <v>確定</v>
          </cell>
          <cell r="Q493" t="str">
            <v>レインボープラザビル7,8階</v>
          </cell>
          <cell r="R493" t="str">
            <v>確定</v>
          </cell>
          <cell r="S493" t="str">
            <v>阪急</v>
          </cell>
          <cell r="T493" t="str">
            <v>三宮</v>
          </cell>
          <cell r="U493">
            <v>1</v>
          </cell>
          <cell r="V493">
            <v>133.72</v>
          </cell>
          <cell r="W493" t="str">
            <v>確定</v>
          </cell>
          <cell r="X493">
            <v>2</v>
          </cell>
          <cell r="Y493" t="str">
            <v>年中無休</v>
          </cell>
          <cell r="Z493" t="str">
            <v>17:00～翌日3:00　金土曜及び祝休日の前日は5:00迄</v>
          </cell>
          <cell r="AA493" t="str">
            <v>078-322-4755</v>
          </cell>
          <cell r="AB493" t="str">
            <v>078-322-4756</v>
          </cell>
          <cell r="AC493" t="str">
            <v>なし</v>
          </cell>
          <cell r="AD493">
            <v>16500</v>
          </cell>
          <cell r="AE493" t="str">
            <v>永田実業株式会社</v>
          </cell>
          <cell r="AF493">
            <v>118</v>
          </cell>
          <cell r="AG493">
            <v>185</v>
          </cell>
          <cell r="AH493" t="str">
            <v>確定</v>
          </cell>
          <cell r="AI493">
            <v>0</v>
          </cell>
          <cell r="AJ493" t="str">
            <v>中止</v>
          </cell>
          <cell r="AK493">
            <v>5</v>
          </cell>
          <cell r="AL493" t="str">
            <v>A＋B＋C＋D＋E</v>
          </cell>
          <cell r="AM493">
            <v>18</v>
          </cell>
          <cell r="AN493">
            <v>18</v>
          </cell>
          <cell r="AO493">
            <v>14</v>
          </cell>
          <cell r="AP493">
            <v>16</v>
          </cell>
          <cell r="AQ493">
            <v>18</v>
          </cell>
          <cell r="AR493">
            <v>0</v>
          </cell>
          <cell r="AS493">
            <v>0</v>
          </cell>
          <cell r="AT493">
            <v>0</v>
          </cell>
          <cell r="AU493">
            <v>0</v>
          </cell>
          <cell r="AV493">
            <v>0</v>
          </cell>
          <cell r="AW493">
            <v>84</v>
          </cell>
          <cell r="AX493">
            <v>2</v>
          </cell>
          <cell r="AY493">
            <v>1</v>
          </cell>
          <cell r="AZ493">
            <v>1</v>
          </cell>
          <cell r="BA493" t="str">
            <v>オーナー</v>
          </cell>
          <cell r="BB493" t="str">
            <v>オーナー</v>
          </cell>
          <cell r="BC493" t="str">
            <v>大阪ガス</v>
          </cell>
          <cell r="BD493" t="str">
            <v>なし</v>
          </cell>
          <cell r="BE493" t="str">
            <v>なし</v>
          </cell>
          <cell r="BF493" t="str">
            <v>既存</v>
          </cell>
          <cell r="BG493">
            <v>0</v>
          </cell>
          <cell r="BH493">
            <v>0</v>
          </cell>
          <cell r="BI493">
            <v>0</v>
          </cell>
          <cell r="BJ493">
            <v>0</v>
          </cell>
          <cell r="BK493" t="str">
            <v>永田実業株式会社</v>
          </cell>
          <cell r="BL493" t="str">
            <v>代表取締役</v>
          </cell>
          <cell r="BM493" t="str">
            <v>永田　清</v>
          </cell>
          <cell r="BN493" t="str">
            <v>650-0012</v>
          </cell>
          <cell r="BO493" t="str">
            <v>兵庫県神戸市中央区北長狭通り1-9-3</v>
          </cell>
          <cell r="BP493" t="str">
            <v>078-321-5661</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row>
        <row r="494">
          <cell r="A494">
            <v>522</v>
          </cell>
          <cell r="B494" t="str">
            <v>確定</v>
          </cell>
          <cell r="C494" t="str">
            <v>新規</v>
          </cell>
          <cell r="D494" t="str">
            <v>坐和民</v>
          </cell>
          <cell r="E494" t="str">
            <v>阪急十三西口</v>
          </cell>
          <cell r="F494" t="str">
            <v>確定</v>
          </cell>
          <cell r="G494" t="str">
            <v>能村</v>
          </cell>
          <cell r="H494">
            <v>38432</v>
          </cell>
          <cell r="I494" t="str">
            <v>確定</v>
          </cell>
          <cell r="J494">
            <v>38426</v>
          </cell>
          <cell r="K494">
            <v>0.45833333333333331</v>
          </cell>
          <cell r="L494">
            <v>0</v>
          </cell>
          <cell r="M494">
            <v>0</v>
          </cell>
          <cell r="N494" t="str">
            <v>532-0024</v>
          </cell>
          <cell r="O494" t="str">
            <v>大阪府大阪市淀川区十三本町1-7-4</v>
          </cell>
          <cell r="P494" t="str">
            <v>確定</v>
          </cell>
          <cell r="Q494" t="str">
            <v>プラザ・パオ　2階</v>
          </cell>
          <cell r="R494" t="str">
            <v>確定</v>
          </cell>
          <cell r="S494" t="str">
            <v>阪急</v>
          </cell>
          <cell r="T494" t="str">
            <v>十三</v>
          </cell>
          <cell r="U494">
            <v>3</v>
          </cell>
          <cell r="V494">
            <v>105.65</v>
          </cell>
          <cell r="W494" t="str">
            <v>未定</v>
          </cell>
          <cell r="X494">
            <v>1</v>
          </cell>
          <cell r="Y494" t="str">
            <v>年中無休</v>
          </cell>
          <cell r="Z494" t="str">
            <v>17:00～翌日3:00　金土曜及び祝休日の前日は5:00迄</v>
          </cell>
          <cell r="AA494" t="str">
            <v>06-6889-6061</v>
          </cell>
          <cell r="AB494" t="str">
            <v>06-6889-6062</v>
          </cell>
          <cell r="AC494" t="str">
            <v>なし</v>
          </cell>
          <cell r="AD494">
            <v>13000</v>
          </cell>
          <cell r="AE494" t="str">
            <v>包　昭雄</v>
          </cell>
          <cell r="AF494">
            <v>103</v>
          </cell>
          <cell r="AG494">
            <v>176</v>
          </cell>
          <cell r="AH494" t="str">
            <v>確定</v>
          </cell>
          <cell r="AI494">
            <v>0</v>
          </cell>
          <cell r="AJ494" t="str">
            <v>中止</v>
          </cell>
          <cell r="AK494">
            <v>4</v>
          </cell>
          <cell r="AL494" t="str">
            <v>A＋B＋C＋D</v>
          </cell>
          <cell r="AM494">
            <v>14</v>
          </cell>
          <cell r="AN494">
            <v>20</v>
          </cell>
          <cell r="AO494">
            <v>20</v>
          </cell>
          <cell r="AP494">
            <v>20</v>
          </cell>
          <cell r="AQ494">
            <v>0</v>
          </cell>
          <cell r="AR494">
            <v>0</v>
          </cell>
          <cell r="AS494">
            <v>0</v>
          </cell>
          <cell r="AT494">
            <v>0</v>
          </cell>
          <cell r="AU494">
            <v>0</v>
          </cell>
          <cell r="AV494">
            <v>0</v>
          </cell>
          <cell r="AW494">
            <v>74</v>
          </cell>
          <cell r="AX494">
            <v>1</v>
          </cell>
          <cell r="AY494">
            <v>1</v>
          </cell>
          <cell r="AZ494">
            <v>1</v>
          </cell>
          <cell r="BA494" t="str">
            <v>オーナー</v>
          </cell>
          <cell r="BB494" t="str">
            <v>オーナー</v>
          </cell>
          <cell r="BC494" t="str">
            <v>大阪ガス</v>
          </cell>
          <cell r="BD494" t="str">
            <v>あり</v>
          </cell>
          <cell r="BE494" t="str">
            <v>なし</v>
          </cell>
          <cell r="BF494" t="str">
            <v>新築</v>
          </cell>
          <cell r="BG494">
            <v>0</v>
          </cell>
          <cell r="BH494">
            <v>0</v>
          </cell>
          <cell r="BI494">
            <v>0</v>
          </cell>
          <cell r="BJ494">
            <v>0</v>
          </cell>
          <cell r="BK494">
            <v>0</v>
          </cell>
          <cell r="BL494">
            <v>0</v>
          </cell>
          <cell r="BM494" t="str">
            <v>包　昭雄</v>
          </cell>
          <cell r="BN494">
            <v>0</v>
          </cell>
          <cell r="BO494" t="str">
            <v>大阪市淀川区2－2－27</v>
          </cell>
          <cell r="BP494">
            <v>0</v>
          </cell>
          <cell r="BQ494">
            <v>0</v>
          </cell>
          <cell r="BR494">
            <v>0</v>
          </cell>
          <cell r="BS494">
            <v>0</v>
          </cell>
          <cell r="BT494">
            <v>0</v>
          </cell>
          <cell r="BU494">
            <v>0</v>
          </cell>
          <cell r="BV494">
            <v>0</v>
          </cell>
        </row>
        <row r="495">
          <cell r="A495">
            <v>521</v>
          </cell>
          <cell r="B495" t="str">
            <v>確定</v>
          </cell>
          <cell r="C495" t="str">
            <v>新規</v>
          </cell>
          <cell r="D495" t="str">
            <v>坐和民</v>
          </cell>
          <cell r="E495" t="str">
            <v>梅田阪急東通</v>
          </cell>
          <cell r="F495" t="str">
            <v>確定</v>
          </cell>
          <cell r="G495" t="str">
            <v>清水</v>
          </cell>
          <cell r="H495">
            <v>38433</v>
          </cell>
          <cell r="I495" t="str">
            <v>確定</v>
          </cell>
          <cell r="J495">
            <v>38426</v>
          </cell>
          <cell r="K495">
            <v>0.625</v>
          </cell>
          <cell r="L495">
            <v>0</v>
          </cell>
          <cell r="M495">
            <v>0</v>
          </cell>
          <cell r="N495" t="str">
            <v>530-0027</v>
          </cell>
          <cell r="O495" t="str">
            <v>大阪府大阪市北区堂山町4-12</v>
          </cell>
          <cell r="P495" t="str">
            <v>確定</v>
          </cell>
          <cell r="Q495" t="str">
            <v>白馬車ビルPart1　3階</v>
          </cell>
          <cell r="R495" t="str">
            <v>確定</v>
          </cell>
          <cell r="S495" t="str">
            <v>地下鉄御堂筋、阪急、阪神</v>
          </cell>
          <cell r="T495" t="str">
            <v>梅田</v>
          </cell>
          <cell r="U495">
            <v>7</v>
          </cell>
          <cell r="V495">
            <v>95.12</v>
          </cell>
          <cell r="W495" t="str">
            <v>確定</v>
          </cell>
          <cell r="X495">
            <v>1</v>
          </cell>
          <cell r="Y495" t="str">
            <v>年中無休</v>
          </cell>
          <cell r="Z495" t="str">
            <v>17:00～翌日5:00　</v>
          </cell>
          <cell r="AA495" t="str">
            <v>06-6131-0301</v>
          </cell>
          <cell r="AB495" t="str">
            <v>06-6131-0302</v>
          </cell>
          <cell r="AC495" t="str">
            <v>なし</v>
          </cell>
          <cell r="AD495">
            <v>17500</v>
          </cell>
          <cell r="AE495" t="str">
            <v>株式会社白馬車</v>
          </cell>
          <cell r="AF495">
            <v>73.5</v>
          </cell>
          <cell r="AG495">
            <v>125</v>
          </cell>
          <cell r="AH495" t="str">
            <v>確定</v>
          </cell>
          <cell r="AI495">
            <v>0</v>
          </cell>
          <cell r="AJ495" t="str">
            <v>中止</v>
          </cell>
          <cell r="AK495">
            <v>1</v>
          </cell>
          <cell r="AL495" t="str">
            <v>A+B</v>
          </cell>
          <cell r="AM495">
            <v>25</v>
          </cell>
          <cell r="AN495">
            <v>22</v>
          </cell>
          <cell r="AO495">
            <v>0</v>
          </cell>
          <cell r="AP495">
            <v>0</v>
          </cell>
          <cell r="AQ495">
            <v>0</v>
          </cell>
          <cell r="AR495">
            <v>0</v>
          </cell>
          <cell r="AS495">
            <v>0</v>
          </cell>
          <cell r="AT495">
            <v>0</v>
          </cell>
          <cell r="AU495">
            <v>0</v>
          </cell>
          <cell r="AV495">
            <v>0</v>
          </cell>
          <cell r="AW495">
            <v>47</v>
          </cell>
          <cell r="AX495">
            <v>1</v>
          </cell>
          <cell r="AY495">
            <v>1</v>
          </cell>
          <cell r="AZ495">
            <v>1</v>
          </cell>
          <cell r="BA495" t="str">
            <v>オーナー</v>
          </cell>
          <cell r="BB495" t="str">
            <v>オーナー</v>
          </cell>
          <cell r="BC495" t="str">
            <v>大阪ガス</v>
          </cell>
          <cell r="BD495" t="str">
            <v>あり</v>
          </cell>
          <cell r="BE495" t="str">
            <v>なし</v>
          </cell>
          <cell r="BF495" t="str">
            <v>既存</v>
          </cell>
          <cell r="BG495">
            <v>0</v>
          </cell>
          <cell r="BH495">
            <v>0</v>
          </cell>
          <cell r="BI495">
            <v>0</v>
          </cell>
          <cell r="BJ495">
            <v>0</v>
          </cell>
          <cell r="BK495" t="str">
            <v>株式会社白馬車</v>
          </cell>
          <cell r="BL495" t="str">
            <v>代表取締役社長</v>
          </cell>
          <cell r="BM495" t="str">
            <v>木村　武良</v>
          </cell>
          <cell r="BN495">
            <v>0</v>
          </cell>
          <cell r="BO495" t="str">
            <v>大阪市北区堂山町4－12</v>
          </cell>
          <cell r="BP495">
            <v>0</v>
          </cell>
          <cell r="BQ495">
            <v>0</v>
          </cell>
          <cell r="BR495" t="str">
            <v>（有）ケイ・インターナショナル</v>
          </cell>
          <cell r="BS495" t="str">
            <v>橋口</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row>
        <row r="496">
          <cell r="A496">
            <v>523</v>
          </cell>
          <cell r="B496" t="str">
            <v>確定</v>
          </cell>
          <cell r="C496" t="str">
            <v>新規</v>
          </cell>
          <cell r="D496" t="str">
            <v>わた家</v>
          </cell>
          <cell r="E496" t="str">
            <v>新宿小滝橋通り</v>
          </cell>
          <cell r="F496" t="str">
            <v>確定</v>
          </cell>
          <cell r="G496" t="str">
            <v>藤井</v>
          </cell>
          <cell r="H496">
            <v>38437</v>
          </cell>
          <cell r="I496" t="str">
            <v>確定</v>
          </cell>
          <cell r="J496">
            <v>38431</v>
          </cell>
          <cell r="K496">
            <v>0.625</v>
          </cell>
          <cell r="L496">
            <v>0</v>
          </cell>
          <cell r="M496">
            <v>0</v>
          </cell>
          <cell r="N496" t="str">
            <v>160-0023</v>
          </cell>
          <cell r="O496" t="str">
            <v>東京都新宿区西新宿7-1-8</v>
          </cell>
          <cell r="P496" t="str">
            <v>確定</v>
          </cell>
          <cell r="Q496" t="str">
            <v>ヒノデビル地下1階</v>
          </cell>
          <cell r="R496" t="str">
            <v>確定</v>
          </cell>
          <cell r="S496" t="str">
            <v>ＪＲ線</v>
          </cell>
          <cell r="T496" t="str">
            <v>新宿</v>
          </cell>
          <cell r="U496">
            <v>2</v>
          </cell>
          <cell r="V496">
            <v>46</v>
          </cell>
          <cell r="W496" t="str">
            <v>確定</v>
          </cell>
          <cell r="X496">
            <v>1</v>
          </cell>
          <cell r="Y496" t="str">
            <v>年中無休</v>
          </cell>
          <cell r="Z496" t="str">
            <v>17:00～翌日3:00　金土曜及び祝休日の前日は5:00迄</v>
          </cell>
          <cell r="AA496" t="str">
            <v>03-5332-3903</v>
          </cell>
          <cell r="AB496" t="str">
            <v>03-5332-3904</v>
          </cell>
          <cell r="AC496" t="str">
            <v>なし</v>
          </cell>
          <cell r="AD496">
            <v>10000</v>
          </cell>
          <cell r="AE496" t="str">
            <v>竹内　豊徳</v>
          </cell>
          <cell r="AF496">
            <v>46.86</v>
          </cell>
          <cell r="AG496">
            <v>91</v>
          </cell>
          <cell r="AH496" t="str">
            <v>確定</v>
          </cell>
          <cell r="AI496">
            <v>0</v>
          </cell>
          <cell r="AJ496" t="str">
            <v>中止</v>
          </cell>
          <cell r="AK496">
            <v>0</v>
          </cell>
          <cell r="AL496" t="str">
            <v>連結なし</v>
          </cell>
          <cell r="AM496">
            <v>13</v>
          </cell>
          <cell r="AN496">
            <v>22</v>
          </cell>
          <cell r="AO496">
            <v>19</v>
          </cell>
          <cell r="AP496">
            <v>0</v>
          </cell>
          <cell r="AQ496">
            <v>0</v>
          </cell>
          <cell r="AR496">
            <v>0</v>
          </cell>
          <cell r="AS496">
            <v>0</v>
          </cell>
          <cell r="AT496">
            <v>0</v>
          </cell>
          <cell r="AU496">
            <v>0</v>
          </cell>
          <cell r="AV496">
            <v>0</v>
          </cell>
          <cell r="AW496" t="str">
            <v>22（パーティールームＢ室）</v>
          </cell>
          <cell r="AX496">
            <v>1</v>
          </cell>
          <cell r="AY496">
            <v>1</v>
          </cell>
          <cell r="AZ496">
            <v>1</v>
          </cell>
          <cell r="BA496" t="str">
            <v>オーナー</v>
          </cell>
          <cell r="BB496" t="str">
            <v>水道局</v>
          </cell>
          <cell r="BC496" t="str">
            <v>東京ガス</v>
          </cell>
          <cell r="BD496" t="str">
            <v>なし</v>
          </cell>
          <cell r="BE496" t="str">
            <v>なし</v>
          </cell>
          <cell r="BF496" t="str">
            <v>既存</v>
          </cell>
          <cell r="BG496">
            <v>0</v>
          </cell>
          <cell r="BH496">
            <v>0</v>
          </cell>
          <cell r="BI496">
            <v>0</v>
          </cell>
          <cell r="BJ496">
            <v>0</v>
          </cell>
          <cell r="BK496">
            <v>0</v>
          </cell>
          <cell r="BL496">
            <v>0</v>
          </cell>
          <cell r="BM496" t="str">
            <v>竹内　豊徳</v>
          </cell>
          <cell r="BN496" t="str">
            <v>167-0052</v>
          </cell>
          <cell r="BO496" t="str">
            <v>東京都杉並区南荻窪4－22－11</v>
          </cell>
          <cell r="BP496" t="str">
            <v>03-3371-5934</v>
          </cell>
          <cell r="BQ496" t="str">
            <v>03-3363-5239</v>
          </cell>
          <cell r="BR496" t="str">
            <v>(株）エリアクエスト店舗</v>
          </cell>
          <cell r="BS496" t="str">
            <v>渡邉</v>
          </cell>
          <cell r="BT496" t="str">
            <v>03-5908-3301</v>
          </cell>
          <cell r="BU496">
            <v>0</v>
          </cell>
        </row>
        <row r="497">
          <cell r="A497">
            <v>514</v>
          </cell>
          <cell r="B497" t="str">
            <v>確定</v>
          </cell>
          <cell r="C497" t="str">
            <v>新規</v>
          </cell>
          <cell r="D497" t="str">
            <v>わた家</v>
          </cell>
          <cell r="E497" t="str">
            <v>五反田</v>
          </cell>
          <cell r="F497" t="str">
            <v>確定</v>
          </cell>
          <cell r="G497" t="str">
            <v>日比</v>
          </cell>
          <cell r="H497">
            <v>38439</v>
          </cell>
          <cell r="I497" t="str">
            <v>確定</v>
          </cell>
          <cell r="J497">
            <v>38433</v>
          </cell>
          <cell r="K497">
            <v>0.625</v>
          </cell>
          <cell r="L497">
            <v>0</v>
          </cell>
          <cell r="M497">
            <v>0</v>
          </cell>
          <cell r="N497" t="str">
            <v>140-0000</v>
          </cell>
          <cell r="O497" t="str">
            <v>東京都品川区東五反田１－１４－１４</v>
          </cell>
          <cell r="P497" t="str">
            <v>確定</v>
          </cell>
          <cell r="Q497" t="str">
            <v>北原ビル4階</v>
          </cell>
          <cell r="R497" t="str">
            <v>確定</v>
          </cell>
          <cell r="S497" t="str">
            <v>ＪＲ山手線</v>
          </cell>
          <cell r="T497" t="str">
            <v>五反田</v>
          </cell>
          <cell r="U497">
            <v>2</v>
          </cell>
          <cell r="V497">
            <v>45.43</v>
          </cell>
          <cell r="W497" t="str">
            <v>未定</v>
          </cell>
          <cell r="X497">
            <v>1</v>
          </cell>
          <cell r="Y497" t="str">
            <v>年中無休</v>
          </cell>
          <cell r="Z497" t="str">
            <v>17:00～翌日3:00　金土曜及び祝休日の前日は5:00迄</v>
          </cell>
          <cell r="AA497" t="str">
            <v>03-5795-2933</v>
          </cell>
          <cell r="AB497" t="str">
            <v>03-5795-2934</v>
          </cell>
          <cell r="AC497" t="str">
            <v>なし</v>
          </cell>
          <cell r="AD497">
            <v>900</v>
          </cell>
          <cell r="AE497" t="str">
            <v>北原ビル株式会社</v>
          </cell>
          <cell r="AF497">
            <v>45.43</v>
          </cell>
          <cell r="AG497">
            <v>94</v>
          </cell>
          <cell r="AH497" t="str">
            <v>確定</v>
          </cell>
          <cell r="AI497">
            <v>0</v>
          </cell>
          <cell r="AJ497" t="str">
            <v>中止</v>
          </cell>
          <cell r="AK497">
            <v>2</v>
          </cell>
          <cell r="AL497" t="str">
            <v>Ａ＋Ｂ（パーティールーム2室）　　</v>
          </cell>
          <cell r="AM497">
            <v>11</v>
          </cell>
          <cell r="AN497">
            <v>17</v>
          </cell>
          <cell r="AO497">
            <v>0</v>
          </cell>
          <cell r="AP497">
            <v>0</v>
          </cell>
          <cell r="AQ497">
            <v>0</v>
          </cell>
          <cell r="AR497">
            <v>0</v>
          </cell>
          <cell r="AS497">
            <v>0</v>
          </cell>
          <cell r="AT497">
            <v>0</v>
          </cell>
          <cell r="AU497">
            <v>0</v>
          </cell>
          <cell r="AV497">
            <v>0</v>
          </cell>
          <cell r="AW497" t="str">
            <v>28（パーティールーム）</v>
          </cell>
          <cell r="AX497">
            <v>1</v>
          </cell>
          <cell r="AY497">
            <v>1</v>
          </cell>
          <cell r="AZ497">
            <v>1</v>
          </cell>
          <cell r="BA497" t="str">
            <v>オーナー</v>
          </cell>
          <cell r="BB497" t="str">
            <v>オーナー</v>
          </cell>
          <cell r="BC497" t="str">
            <v>東京ガス</v>
          </cell>
          <cell r="BD497" t="str">
            <v>なし</v>
          </cell>
          <cell r="BE497" t="str">
            <v>なし</v>
          </cell>
          <cell r="BF497" t="str">
            <v>既存</v>
          </cell>
          <cell r="BG497">
            <v>0</v>
          </cell>
          <cell r="BH497">
            <v>0</v>
          </cell>
          <cell r="BI497">
            <v>0</v>
          </cell>
          <cell r="BJ497">
            <v>0</v>
          </cell>
          <cell r="BK497" t="str">
            <v>北原ビル株式会社</v>
          </cell>
          <cell r="BL497" t="str">
            <v>代表取締役</v>
          </cell>
          <cell r="BM497" t="str">
            <v>北原　毅</v>
          </cell>
          <cell r="BN497">
            <v>0</v>
          </cell>
          <cell r="BO497" t="str">
            <v>東京都品川区東五反田1-14-14</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row>
        <row r="498">
          <cell r="A498">
            <v>524</v>
          </cell>
          <cell r="B498" t="str">
            <v>確定</v>
          </cell>
          <cell r="C498" t="str">
            <v>新規</v>
          </cell>
          <cell r="D498" t="str">
            <v>坐和民</v>
          </cell>
          <cell r="E498" t="str">
            <v>西鉄久留米一番街</v>
          </cell>
          <cell r="F498" t="str">
            <v>確定</v>
          </cell>
          <cell r="G498" t="str">
            <v>清水</v>
          </cell>
          <cell r="H498">
            <v>38442</v>
          </cell>
          <cell r="I498" t="str">
            <v>確定</v>
          </cell>
          <cell r="J498">
            <v>38437</v>
          </cell>
          <cell r="K498">
            <v>0.625</v>
          </cell>
          <cell r="L498">
            <v>0</v>
          </cell>
          <cell r="M498">
            <v>0</v>
          </cell>
          <cell r="N498" t="str">
            <v>830-0032</v>
          </cell>
          <cell r="O498" t="str">
            <v>福岡県久留米市東町33-5</v>
          </cell>
          <cell r="P498" t="str">
            <v>確定</v>
          </cell>
          <cell r="Q498" t="str">
            <v>ニューフタマタ第三ビル1階</v>
          </cell>
          <cell r="R498" t="str">
            <v>確定</v>
          </cell>
          <cell r="S498" t="str">
            <v>西鉄線</v>
          </cell>
          <cell r="T498" t="str">
            <v>西鉄久留米</v>
          </cell>
          <cell r="U498">
            <v>2</v>
          </cell>
          <cell r="V498">
            <v>68.38</v>
          </cell>
          <cell r="W498" t="str">
            <v>確定</v>
          </cell>
          <cell r="X498">
            <v>1</v>
          </cell>
          <cell r="Y498" t="str">
            <v>年中無休</v>
          </cell>
          <cell r="Z498" t="str">
            <v>17:00～翌日3:00　金土曜及び祝休日の前日は5:00迄</v>
          </cell>
          <cell r="AA498" t="str">
            <v>0942-36-2038</v>
          </cell>
          <cell r="AB498" t="str">
            <v>0942-36-2039</v>
          </cell>
          <cell r="AC498" t="str">
            <v>なし</v>
          </cell>
          <cell r="AD498">
            <v>10000</v>
          </cell>
          <cell r="AE498" t="str">
            <v>株式会社フタマタ洋装店</v>
          </cell>
          <cell r="AF498">
            <v>68.38</v>
          </cell>
          <cell r="AG498">
            <v>117</v>
          </cell>
          <cell r="AH498" t="str">
            <v>確定</v>
          </cell>
          <cell r="AI498">
            <v>0</v>
          </cell>
          <cell r="AJ498" t="str">
            <v>中止</v>
          </cell>
          <cell r="AK498">
            <v>3</v>
          </cell>
          <cell r="AL498" t="str">
            <v>A＋B＋C</v>
          </cell>
          <cell r="AM498">
            <v>20</v>
          </cell>
          <cell r="AN498">
            <v>14</v>
          </cell>
          <cell r="AO498">
            <v>12</v>
          </cell>
          <cell r="AP498">
            <v>0</v>
          </cell>
          <cell r="AQ498">
            <v>0</v>
          </cell>
          <cell r="AR498">
            <v>0</v>
          </cell>
          <cell r="AS498">
            <v>0</v>
          </cell>
          <cell r="AT498">
            <v>0</v>
          </cell>
          <cell r="AU498">
            <v>0</v>
          </cell>
          <cell r="AV498">
            <v>0</v>
          </cell>
          <cell r="AW498">
            <v>46</v>
          </cell>
          <cell r="AX498">
            <v>1</v>
          </cell>
          <cell r="AY498">
            <v>1</v>
          </cell>
          <cell r="AZ498">
            <v>1</v>
          </cell>
          <cell r="BA498" t="str">
            <v>オ－ナー</v>
          </cell>
          <cell r="BB498" t="str">
            <v>オーナー</v>
          </cell>
          <cell r="BC498" t="str">
            <v>西部ガス</v>
          </cell>
          <cell r="BD498" t="str">
            <v>なし</v>
          </cell>
          <cell r="BE498" t="str">
            <v>あり</v>
          </cell>
          <cell r="BF498" t="str">
            <v>既存</v>
          </cell>
        </row>
        <row r="499">
          <cell r="A499">
            <v>508</v>
          </cell>
          <cell r="B499" t="str">
            <v>確定</v>
          </cell>
          <cell r="C499" t="str">
            <v>新規</v>
          </cell>
          <cell r="D499" t="str">
            <v>坐和民</v>
          </cell>
          <cell r="E499" t="str">
            <v>下北沢南口</v>
          </cell>
          <cell r="F499" t="str">
            <v>確定</v>
          </cell>
          <cell r="G499" t="str">
            <v>田中</v>
          </cell>
          <cell r="H499">
            <v>38442</v>
          </cell>
          <cell r="I499" t="str">
            <v>確定</v>
          </cell>
          <cell r="J499">
            <v>38436</v>
          </cell>
          <cell r="K499">
            <v>0.625</v>
          </cell>
          <cell r="L499">
            <v>0</v>
          </cell>
          <cell r="M499">
            <v>0</v>
          </cell>
          <cell r="N499" t="str">
            <v>155-0031</v>
          </cell>
          <cell r="O499" t="str">
            <v>東京都世田谷区北沢2－11－8</v>
          </cell>
          <cell r="P499" t="str">
            <v>確定</v>
          </cell>
          <cell r="Q499" t="str">
            <v>下北沢太郎ビル　地下１階</v>
          </cell>
          <cell r="R499" t="str">
            <v>確定</v>
          </cell>
          <cell r="S499" t="str">
            <v>小田急線京王線</v>
          </cell>
          <cell r="T499" t="str">
            <v>下北沢</v>
          </cell>
          <cell r="U499">
            <v>0</v>
          </cell>
          <cell r="V499">
            <v>106.7</v>
          </cell>
          <cell r="W499" t="str">
            <v>確定</v>
          </cell>
          <cell r="X499">
            <v>1</v>
          </cell>
          <cell r="Y499" t="str">
            <v>年中無休</v>
          </cell>
          <cell r="Z499" t="str">
            <v>17:00～翌日5:00　</v>
          </cell>
          <cell r="AA499" t="str">
            <v>03-5433-3057</v>
          </cell>
          <cell r="AB499" t="str">
            <v>03-5433-3058</v>
          </cell>
          <cell r="AC499" t="str">
            <v>なし</v>
          </cell>
          <cell r="AD499">
            <v>18800</v>
          </cell>
          <cell r="AE499" t="str">
            <v>有限会社太郎ビル</v>
          </cell>
          <cell r="AF499">
            <v>90.72</v>
          </cell>
          <cell r="AG499">
            <v>154</v>
          </cell>
          <cell r="AH499" t="str">
            <v>確定</v>
          </cell>
          <cell r="AI499">
            <v>0</v>
          </cell>
          <cell r="AJ499" t="str">
            <v>中止</v>
          </cell>
          <cell r="AK499">
            <v>5</v>
          </cell>
          <cell r="AL499" t="str">
            <v>A+B+C</v>
          </cell>
          <cell r="AM499">
            <v>18</v>
          </cell>
          <cell r="AN499">
            <v>18</v>
          </cell>
          <cell r="AO499">
            <v>20</v>
          </cell>
          <cell r="AP499">
            <v>5</v>
          </cell>
          <cell r="AQ499">
            <v>7</v>
          </cell>
          <cell r="AR499">
            <v>0</v>
          </cell>
          <cell r="AS499">
            <v>0</v>
          </cell>
          <cell r="AT499">
            <v>0</v>
          </cell>
          <cell r="AU499">
            <v>0</v>
          </cell>
          <cell r="AV499">
            <v>0</v>
          </cell>
          <cell r="AW499">
            <v>56</v>
          </cell>
          <cell r="AX499">
            <v>1</v>
          </cell>
          <cell r="AY499">
            <v>1</v>
          </cell>
          <cell r="AZ499">
            <v>1</v>
          </cell>
          <cell r="BA499" t="str">
            <v>スペーストラスト</v>
          </cell>
          <cell r="BB499" t="str">
            <v>水道局</v>
          </cell>
          <cell r="BC499" t="str">
            <v>東京ガス</v>
          </cell>
          <cell r="BD499" t="str">
            <v>あり</v>
          </cell>
          <cell r="BE499" t="str">
            <v>なし</v>
          </cell>
          <cell r="BF499" t="str">
            <v>既存</v>
          </cell>
          <cell r="BG499">
            <v>0</v>
          </cell>
          <cell r="BH499" t="str">
            <v>スペーストラスト</v>
          </cell>
          <cell r="BI499" t="str">
            <v>後藤</v>
          </cell>
          <cell r="BJ499" t="str">
            <v>03－3414－1238</v>
          </cell>
          <cell r="BK499" t="str">
            <v>有限会社太郎ビル</v>
          </cell>
          <cell r="BL499" t="str">
            <v>代表取締役</v>
          </cell>
          <cell r="BM499" t="str">
            <v>佐藤　美智子</v>
          </cell>
          <cell r="BN499" t="str">
            <v>155-0031</v>
          </cell>
          <cell r="BO499" t="str">
            <v>東京都世田谷区北沢2-11-8</v>
          </cell>
          <cell r="BP499" t="str">
            <v>03-3414-1238</v>
          </cell>
          <cell r="BQ499">
            <v>0</v>
          </cell>
          <cell r="BR499" t="str">
            <v>株式会社スペーストラスト</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row>
        <row r="500">
          <cell r="A500">
            <v>543</v>
          </cell>
          <cell r="B500" t="str">
            <v>確定</v>
          </cell>
          <cell r="C500" t="str">
            <v>変更</v>
          </cell>
          <cell r="D500" t="str">
            <v>わた家</v>
          </cell>
          <cell r="E500" t="str">
            <v>吉祥寺北口（旧店番：329）</v>
          </cell>
          <cell r="F500" t="str">
            <v>確定</v>
          </cell>
          <cell r="G500" t="str">
            <v>福田</v>
          </cell>
          <cell r="H500">
            <v>38443</v>
          </cell>
          <cell r="I500" t="str">
            <v>確定</v>
          </cell>
          <cell r="J500" t="str">
            <v>(最終営業日：3月26日）2005/3/30</v>
          </cell>
        </row>
        <row r="501">
          <cell r="A501">
            <v>517</v>
          </cell>
          <cell r="B501" t="str">
            <v>確定</v>
          </cell>
          <cell r="C501" t="str">
            <v>新規</v>
          </cell>
          <cell r="D501" t="str">
            <v>坐和民</v>
          </cell>
          <cell r="E501" t="str">
            <v>ロｲネットホテル和歌山</v>
          </cell>
          <cell r="F501" t="str">
            <v>確定</v>
          </cell>
          <cell r="G501" t="str">
            <v>広瀬</v>
          </cell>
          <cell r="H501">
            <v>38444</v>
          </cell>
          <cell r="I501" t="str">
            <v>確定</v>
          </cell>
          <cell r="J501">
            <v>38422</v>
          </cell>
          <cell r="K501">
            <v>0.625</v>
          </cell>
          <cell r="L501">
            <v>0</v>
          </cell>
          <cell r="M501">
            <v>0</v>
          </cell>
          <cell r="N501" t="str">
            <v>640-8156</v>
          </cell>
          <cell r="O501" t="str">
            <v>和歌山県和歌山市七番丁２６－１</v>
          </cell>
          <cell r="P501" t="str">
            <v>確定</v>
          </cell>
          <cell r="Q501" t="str">
            <v>ロｲネットホテル和歌山3階</v>
          </cell>
          <cell r="R501" t="str">
            <v>確定</v>
          </cell>
          <cell r="S501" t="str">
            <v>JR線</v>
          </cell>
          <cell r="T501" t="str">
            <v>和歌山</v>
          </cell>
          <cell r="U501">
            <v>20</v>
          </cell>
          <cell r="V501">
            <v>110</v>
          </cell>
          <cell r="W501" t="str">
            <v>確定</v>
          </cell>
          <cell r="X501">
            <v>1</v>
          </cell>
          <cell r="Y501" t="str">
            <v>年中無休</v>
          </cell>
          <cell r="Z501" t="str">
            <v>16:00～翌日0:00</v>
          </cell>
          <cell r="AA501" t="str">
            <v>073-402-0432</v>
          </cell>
          <cell r="AB501" t="str">
            <v>073-402-0433</v>
          </cell>
          <cell r="AC501" t="str">
            <v>なし</v>
          </cell>
          <cell r="AD501">
            <v>12000</v>
          </cell>
          <cell r="AE501" t="str">
            <v>ダイワロイヤル株式会社</v>
          </cell>
          <cell r="AF501">
            <v>110</v>
          </cell>
          <cell r="AG501">
            <v>189</v>
          </cell>
          <cell r="AH501" t="str">
            <v>確定</v>
          </cell>
          <cell r="AI501">
            <v>0</v>
          </cell>
          <cell r="AJ501" t="str">
            <v>中止</v>
          </cell>
          <cell r="AK501">
            <v>5</v>
          </cell>
          <cell r="AL501" t="str">
            <v>A＋B＋C＋D</v>
          </cell>
          <cell r="AM501">
            <v>24</v>
          </cell>
          <cell r="AN501">
            <v>22</v>
          </cell>
          <cell r="AO501">
            <v>22</v>
          </cell>
          <cell r="AP501">
            <v>18</v>
          </cell>
          <cell r="AQ501">
            <v>10</v>
          </cell>
          <cell r="AR501">
            <v>0</v>
          </cell>
          <cell r="AS501">
            <v>0</v>
          </cell>
          <cell r="AT501">
            <v>0</v>
          </cell>
          <cell r="AU501">
            <v>0</v>
          </cell>
          <cell r="AV501">
            <v>0</v>
          </cell>
          <cell r="AW501">
            <v>86</v>
          </cell>
          <cell r="AX501">
            <v>1</v>
          </cell>
          <cell r="AY501">
            <v>1</v>
          </cell>
          <cell r="AZ501">
            <v>1</v>
          </cell>
          <cell r="BA501" t="str">
            <v>オーナー</v>
          </cell>
          <cell r="BB501" t="str">
            <v>オーナー</v>
          </cell>
          <cell r="BC501" t="str">
            <v>大阪ガス</v>
          </cell>
          <cell r="BD501" t="str">
            <v>なし</v>
          </cell>
          <cell r="BE501" t="str">
            <v>なし</v>
          </cell>
          <cell r="BF501" t="str">
            <v>新築</v>
          </cell>
          <cell r="BG501">
            <v>0</v>
          </cell>
          <cell r="BH501">
            <v>0</v>
          </cell>
          <cell r="BI501">
            <v>0</v>
          </cell>
          <cell r="BJ501">
            <v>0</v>
          </cell>
          <cell r="BK501" t="str">
            <v>ダイワロイヤル株式会社</v>
          </cell>
          <cell r="BL501">
            <v>0</v>
          </cell>
          <cell r="BM501">
            <v>0</v>
          </cell>
          <cell r="BN501" t="str">
            <v>110-0005</v>
          </cell>
          <cell r="BO501" t="str">
            <v>東京都台東区上野7-14-4</v>
          </cell>
          <cell r="BP501" t="str">
            <v>03-3844-8357</v>
          </cell>
        </row>
        <row r="502">
          <cell r="A502">
            <v>494</v>
          </cell>
          <cell r="B502" t="str">
            <v>確定</v>
          </cell>
          <cell r="C502" t="str">
            <v>新規</v>
          </cell>
          <cell r="D502" t="str">
            <v>坐和民</v>
          </cell>
          <cell r="E502" t="str">
            <v>立川南口</v>
          </cell>
          <cell r="F502" t="str">
            <v>確定</v>
          </cell>
          <cell r="G502" t="str">
            <v>児玉</v>
          </cell>
          <cell r="H502">
            <v>38450</v>
          </cell>
          <cell r="I502" t="str">
            <v>確定</v>
          </cell>
          <cell r="J502">
            <v>38443</v>
          </cell>
          <cell r="K502">
            <v>0.625</v>
          </cell>
          <cell r="L502">
            <v>0</v>
          </cell>
          <cell r="M502">
            <v>0</v>
          </cell>
          <cell r="N502" t="str">
            <v>190-0023</v>
          </cell>
          <cell r="O502" t="str">
            <v>東京都立川市柴崎町3-6-2</v>
          </cell>
          <cell r="P502" t="str">
            <v>確定</v>
          </cell>
          <cell r="Q502" t="str">
            <v>アレアレアビル6階（新築物件）</v>
          </cell>
          <cell r="R502" t="str">
            <v>確定</v>
          </cell>
          <cell r="S502" t="str">
            <v>ＪＲ線</v>
          </cell>
          <cell r="T502" t="str">
            <v>立川</v>
          </cell>
          <cell r="U502">
            <v>1</v>
          </cell>
          <cell r="V502">
            <v>133.85</v>
          </cell>
          <cell r="W502" t="str">
            <v>未定</v>
          </cell>
          <cell r="X502">
            <v>1</v>
          </cell>
          <cell r="Y502" t="str">
            <v>年中無休</v>
          </cell>
          <cell r="Z502" t="str">
            <v>17:00～翌日3:00　金土曜及び祝休日の前日は5:00迄</v>
          </cell>
          <cell r="AA502" t="str">
            <v>042-548-5913</v>
          </cell>
          <cell r="AB502" t="str">
            <v>042-548-5914</v>
          </cell>
          <cell r="AC502" t="str">
            <v>なし</v>
          </cell>
          <cell r="AD502">
            <v>19000</v>
          </cell>
          <cell r="AE502" t="str">
            <v>株式会社オーヴァル　</v>
          </cell>
          <cell r="AF502">
            <v>105.69</v>
          </cell>
          <cell r="AG502">
            <v>180</v>
          </cell>
          <cell r="AH502" t="str">
            <v>確定</v>
          </cell>
          <cell r="AI502">
            <v>0</v>
          </cell>
          <cell r="AJ502" t="str">
            <v>中止</v>
          </cell>
          <cell r="AK502">
            <v>9</v>
          </cell>
          <cell r="AL502" t="str">
            <v>A～I</v>
          </cell>
          <cell r="AM502">
            <v>10</v>
          </cell>
          <cell r="AN502">
            <v>9</v>
          </cell>
          <cell r="AO502">
            <v>11</v>
          </cell>
          <cell r="AP502">
            <v>6</v>
          </cell>
          <cell r="AQ502">
            <v>10</v>
          </cell>
          <cell r="AR502">
            <v>13</v>
          </cell>
          <cell r="AS502">
            <v>9</v>
          </cell>
          <cell r="AT502">
            <v>5</v>
          </cell>
          <cell r="AU502">
            <v>7</v>
          </cell>
          <cell r="AV502">
            <v>0</v>
          </cell>
          <cell r="AW502">
            <v>80</v>
          </cell>
          <cell r="AX502">
            <v>1</v>
          </cell>
          <cell r="AY502">
            <v>1</v>
          </cell>
          <cell r="AZ502">
            <v>1</v>
          </cell>
          <cell r="BA502" t="str">
            <v>管理会社</v>
          </cell>
          <cell r="BB502" t="str">
            <v>管理会社</v>
          </cell>
          <cell r="BC502" t="str">
            <v>東京ガス</v>
          </cell>
          <cell r="BD502" t="str">
            <v>なし</v>
          </cell>
          <cell r="BE502" t="str">
            <v>なし</v>
          </cell>
          <cell r="BF502" t="str">
            <v>新築</v>
          </cell>
          <cell r="BG502">
            <v>0</v>
          </cell>
          <cell r="BH502">
            <v>0</v>
          </cell>
          <cell r="BI502">
            <v>0</v>
          </cell>
          <cell r="BJ502">
            <v>0</v>
          </cell>
          <cell r="BK502" t="str">
            <v>株式会社オーヴァル</v>
          </cell>
          <cell r="BL502" t="str">
            <v>代表取締役</v>
          </cell>
          <cell r="BM502" t="str">
            <v>石岡　淳</v>
          </cell>
          <cell r="BN502" t="str">
            <v>231-1313</v>
          </cell>
          <cell r="BO502" t="str">
            <v>横浜市中区桜木町1-1-8　日石横浜ビル9Ｆ</v>
          </cell>
          <cell r="BP502" t="str">
            <v>045--683-1313</v>
          </cell>
          <cell r="BQ502" t="str">
            <v>045-683-1320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row>
        <row r="503">
          <cell r="A503">
            <v>495</v>
          </cell>
          <cell r="B503" t="str">
            <v>確定</v>
          </cell>
          <cell r="C503" t="str">
            <v>新規</v>
          </cell>
          <cell r="D503" t="str">
            <v>海鮮処</v>
          </cell>
          <cell r="E503" t="str">
            <v>立川南口</v>
          </cell>
          <cell r="F503" t="str">
            <v>確定</v>
          </cell>
          <cell r="G503" t="str">
            <v>児玉</v>
          </cell>
          <cell r="H503">
            <v>38450</v>
          </cell>
          <cell r="I503" t="str">
            <v>確定</v>
          </cell>
          <cell r="J503">
            <v>38443</v>
          </cell>
          <cell r="K503">
            <v>0.54166666666666663</v>
          </cell>
          <cell r="L503">
            <v>0</v>
          </cell>
          <cell r="M503">
            <v>0</v>
          </cell>
          <cell r="N503" t="str">
            <v>190-0023</v>
          </cell>
          <cell r="O503" t="str">
            <v>東京都立川市柴崎町3-6-2</v>
          </cell>
          <cell r="P503" t="str">
            <v>確定</v>
          </cell>
          <cell r="Q503" t="str">
            <v>アレアレアビル6階（新築物件）</v>
          </cell>
          <cell r="R503" t="str">
            <v>確定</v>
          </cell>
          <cell r="S503" t="str">
            <v>ＪＲ線</v>
          </cell>
          <cell r="T503" t="str">
            <v>立川</v>
          </cell>
          <cell r="U503">
            <v>1</v>
          </cell>
          <cell r="V503">
            <v>133.84</v>
          </cell>
          <cell r="W503" t="str">
            <v>未定</v>
          </cell>
          <cell r="X503">
            <v>1</v>
          </cell>
          <cell r="Y503" t="str">
            <v>年中無休</v>
          </cell>
          <cell r="Z503" t="str">
            <v>17:00～翌日3:00　金土曜及び祝休日の前日は5:00迄（土日は16:00オープン）</v>
          </cell>
          <cell r="AA503" t="str">
            <v>042-548-5917</v>
          </cell>
          <cell r="AB503" t="str">
            <v>042-548-5918</v>
          </cell>
          <cell r="AC503" t="str">
            <v>なし</v>
          </cell>
          <cell r="AD503">
            <v>20500</v>
          </cell>
          <cell r="AE503" t="str">
            <v>株式会社オーヴァル　</v>
          </cell>
          <cell r="AF503">
            <v>110.09</v>
          </cell>
          <cell r="AG503">
            <v>193</v>
          </cell>
          <cell r="AH503" t="str">
            <v>確定</v>
          </cell>
          <cell r="AI503">
            <v>0</v>
          </cell>
          <cell r="AJ503" t="str">
            <v>中止</v>
          </cell>
          <cell r="AK503">
            <v>4</v>
          </cell>
          <cell r="AL503" t="str">
            <v>A+B+C+D</v>
          </cell>
          <cell r="AM503">
            <v>12</v>
          </cell>
          <cell r="AN503">
            <v>12</v>
          </cell>
          <cell r="AO503">
            <v>12</v>
          </cell>
          <cell r="AP503">
            <v>16</v>
          </cell>
          <cell r="AQ503">
            <v>0</v>
          </cell>
          <cell r="AR503">
            <v>0</v>
          </cell>
          <cell r="AS503">
            <v>0</v>
          </cell>
          <cell r="AT503">
            <v>0</v>
          </cell>
          <cell r="AU503">
            <v>0</v>
          </cell>
          <cell r="AV503">
            <v>0</v>
          </cell>
          <cell r="AW503">
            <v>52</v>
          </cell>
          <cell r="AX503">
            <v>1</v>
          </cell>
          <cell r="AY503">
            <v>1</v>
          </cell>
          <cell r="AZ503">
            <v>1</v>
          </cell>
          <cell r="BA503" t="str">
            <v>管理会社</v>
          </cell>
          <cell r="BB503" t="str">
            <v>管理会社</v>
          </cell>
          <cell r="BC503" t="str">
            <v>東京ガス</v>
          </cell>
          <cell r="BD503" t="str">
            <v>なし</v>
          </cell>
          <cell r="BE503" t="str">
            <v>なし</v>
          </cell>
          <cell r="BF503" t="str">
            <v>新築</v>
          </cell>
          <cell r="BG503">
            <v>0</v>
          </cell>
          <cell r="BH503">
            <v>0</v>
          </cell>
          <cell r="BI503">
            <v>0</v>
          </cell>
          <cell r="BJ503">
            <v>0</v>
          </cell>
          <cell r="BK503" t="str">
            <v>株式会社オーヴァル</v>
          </cell>
          <cell r="BL503" t="str">
            <v>代表取締役</v>
          </cell>
          <cell r="BM503" t="str">
            <v>石岡　淳</v>
          </cell>
          <cell r="BN503" t="str">
            <v>231-1313</v>
          </cell>
          <cell r="BO503" t="str">
            <v>横浜市中区桜木町1-1-8　日石横浜ビル9Ｆ</v>
          </cell>
          <cell r="BP503" t="str">
            <v>045--683-1313</v>
          </cell>
          <cell r="BQ503" t="str">
            <v>045-683-1320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row>
        <row r="504">
          <cell r="A504">
            <v>551</v>
          </cell>
          <cell r="B504" t="str">
            <v>確定</v>
          </cell>
          <cell r="C504" t="str">
            <v>変更</v>
          </cell>
          <cell r="D504" t="str">
            <v>わた家</v>
          </cell>
          <cell r="E504" t="str">
            <v>水道橋白山通り（旧店番：361）</v>
          </cell>
          <cell r="F504" t="str">
            <v>確定</v>
          </cell>
          <cell r="G504" t="str">
            <v>福田</v>
          </cell>
          <cell r="H504">
            <v>38450</v>
          </cell>
          <cell r="I504" t="str">
            <v>確定</v>
          </cell>
          <cell r="J504" t="str">
            <v>（最終営業日：4月2日）2005/4/6</v>
          </cell>
        </row>
        <row r="505">
          <cell r="A505">
            <v>516</v>
          </cell>
          <cell r="B505" t="str">
            <v>確定</v>
          </cell>
          <cell r="C505" t="str">
            <v>新規</v>
          </cell>
          <cell r="D505" t="str">
            <v>T．G．I</v>
          </cell>
          <cell r="E505" t="str">
            <v>下北沢</v>
          </cell>
          <cell r="F505" t="str">
            <v>確定</v>
          </cell>
          <cell r="G505" t="str">
            <v>田中</v>
          </cell>
          <cell r="H505">
            <v>38453</v>
          </cell>
          <cell r="I505" t="str">
            <v>確定</v>
          </cell>
          <cell r="J505">
            <v>38436</v>
          </cell>
          <cell r="K505">
            <v>0.54166666666666663</v>
          </cell>
          <cell r="L505">
            <v>0</v>
          </cell>
          <cell r="M505">
            <v>0</v>
          </cell>
          <cell r="N505" t="str">
            <v>155-0031</v>
          </cell>
          <cell r="O505" t="str">
            <v>東京都世田谷区北沢2－11－8</v>
          </cell>
          <cell r="P505" t="str">
            <v>確定</v>
          </cell>
          <cell r="Q505" t="str">
            <v>下北沢太郎ビル　2階</v>
          </cell>
          <cell r="R505" t="str">
            <v>確定</v>
          </cell>
          <cell r="S505" t="str">
            <v>小田急線京王線</v>
          </cell>
          <cell r="T505" t="str">
            <v>下北沢</v>
          </cell>
          <cell r="U505">
            <v>0</v>
          </cell>
          <cell r="V505">
            <v>96.96</v>
          </cell>
          <cell r="W505" t="str">
            <v>確定</v>
          </cell>
          <cell r="X505">
            <v>1</v>
          </cell>
          <cell r="Y505" t="str">
            <v>年中無休</v>
          </cell>
          <cell r="Z505" t="str">
            <v>11:30～翌日2:00　金土曜及び祝休日の前日は3:00迄</v>
          </cell>
          <cell r="AA505" t="str">
            <v>03-5433-3055</v>
          </cell>
          <cell r="AB505" t="str">
            <v>03-5433-3056</v>
          </cell>
          <cell r="AC505" t="str">
            <v>なし</v>
          </cell>
          <cell r="AD505">
            <v>0</v>
          </cell>
          <cell r="AE505" t="str">
            <v>有限会社太郎ビル</v>
          </cell>
          <cell r="AF505">
            <v>90.77</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t="str">
            <v>新築</v>
          </cell>
          <cell r="BG505">
            <v>0</v>
          </cell>
          <cell r="BH505">
            <v>0</v>
          </cell>
          <cell r="BI505">
            <v>0</v>
          </cell>
          <cell r="BJ505">
            <v>0</v>
          </cell>
          <cell r="BK505" t="str">
            <v>有限会社太郎ビル</v>
          </cell>
          <cell r="BL505" t="str">
            <v>代表取締役</v>
          </cell>
          <cell r="BM505">
            <v>0</v>
          </cell>
          <cell r="BN505" t="str">
            <v>155-0031</v>
          </cell>
          <cell r="BO505" t="str">
            <v>東京都世田谷区北沢2-11-8</v>
          </cell>
          <cell r="BP505" t="str">
            <v>03-3414-1238</v>
          </cell>
          <cell r="BQ505">
            <v>0</v>
          </cell>
          <cell r="BR505" t="str">
            <v>株式会社スペーストラスト</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row>
        <row r="506">
          <cell r="A506">
            <v>552</v>
          </cell>
          <cell r="B506" t="str">
            <v>確定</v>
          </cell>
          <cell r="C506" t="str">
            <v>変更</v>
          </cell>
          <cell r="D506" t="str">
            <v>わた家</v>
          </cell>
          <cell r="E506" t="str">
            <v>亀戸北口（旧店番：346）</v>
          </cell>
          <cell r="F506" t="str">
            <v>確定</v>
          </cell>
          <cell r="G506" t="str">
            <v>福田</v>
          </cell>
          <cell r="H506">
            <v>38458</v>
          </cell>
          <cell r="I506" t="str">
            <v>確定</v>
          </cell>
          <cell r="J506" t="str">
            <v>（最終営業日：4月9日）2005/4/13</v>
          </cell>
        </row>
        <row r="507">
          <cell r="A507">
            <v>485</v>
          </cell>
          <cell r="B507" t="str">
            <v>確定</v>
          </cell>
          <cell r="C507" t="str">
            <v>新規</v>
          </cell>
          <cell r="D507" t="str">
            <v>坐和民</v>
          </cell>
          <cell r="E507" t="str">
            <v>京阪京橋片町口</v>
          </cell>
          <cell r="F507" t="str">
            <v>確定</v>
          </cell>
          <cell r="G507" t="str">
            <v>能村</v>
          </cell>
          <cell r="H507">
            <v>38459</v>
          </cell>
          <cell r="I507" t="str">
            <v>確定</v>
          </cell>
          <cell r="J507">
            <v>38453</v>
          </cell>
          <cell r="K507">
            <v>0.625</v>
          </cell>
          <cell r="L507">
            <v>0</v>
          </cell>
          <cell r="M507">
            <v>0</v>
          </cell>
          <cell r="N507" t="str">
            <v>534-0024</v>
          </cell>
          <cell r="O507" t="str">
            <v>大阪府大阪市都島区東野田町2-3-25</v>
          </cell>
          <cell r="P507" t="str">
            <v>確定</v>
          </cell>
          <cell r="Q507" t="str">
            <v>坪井ビル</v>
          </cell>
          <cell r="R507" t="str">
            <v>確定</v>
          </cell>
          <cell r="S507" t="str">
            <v>JR環状線</v>
          </cell>
          <cell r="T507" t="str">
            <v>京橋</v>
          </cell>
          <cell r="U507">
            <v>1</v>
          </cell>
          <cell r="V507">
            <v>116.07</v>
          </cell>
          <cell r="W507" t="str">
            <v>確定</v>
          </cell>
          <cell r="X507">
            <v>3</v>
          </cell>
          <cell r="Y507" t="str">
            <v>年中無休</v>
          </cell>
          <cell r="Z507" t="str">
            <v>17:00～翌日3:00　金土曜及び祝休日の前日は5:00迄</v>
          </cell>
          <cell r="AA507" t="str">
            <v>06-6242-6800</v>
          </cell>
          <cell r="AB507" t="str">
            <v>06-6242-6801</v>
          </cell>
          <cell r="AC507" t="str">
            <v>なし</v>
          </cell>
          <cell r="AD507">
            <v>18500</v>
          </cell>
          <cell r="AE507" t="str">
            <v>坪井　騰</v>
          </cell>
          <cell r="AF507">
            <v>100.59</v>
          </cell>
          <cell r="AG507">
            <v>156</v>
          </cell>
          <cell r="AH507" t="str">
            <v>確定</v>
          </cell>
          <cell r="AI507">
            <v>0</v>
          </cell>
          <cell r="AJ507" t="str">
            <v>中止</v>
          </cell>
          <cell r="AK507">
            <v>2</v>
          </cell>
          <cell r="AL507" t="str">
            <v>連結なし</v>
          </cell>
          <cell r="AM507">
            <v>41</v>
          </cell>
          <cell r="AN507">
            <v>14</v>
          </cell>
          <cell r="AO507">
            <v>0</v>
          </cell>
          <cell r="AP507">
            <v>0</v>
          </cell>
          <cell r="AQ507">
            <v>0</v>
          </cell>
          <cell r="AR507">
            <v>0</v>
          </cell>
          <cell r="AS507">
            <v>0</v>
          </cell>
          <cell r="AT507">
            <v>0</v>
          </cell>
          <cell r="AU507">
            <v>0</v>
          </cell>
          <cell r="AV507">
            <v>0</v>
          </cell>
          <cell r="AW507">
            <v>41</v>
          </cell>
          <cell r="AX507">
            <v>3</v>
          </cell>
          <cell r="AY507">
            <v>1</v>
          </cell>
          <cell r="AZ507">
            <v>1</v>
          </cell>
          <cell r="BA507" t="str">
            <v>関西電力</v>
          </cell>
          <cell r="BB507" t="str">
            <v>大阪市水道局</v>
          </cell>
          <cell r="BC507" t="str">
            <v>大阪ガス</v>
          </cell>
          <cell r="BD507" t="str">
            <v>あり</v>
          </cell>
          <cell r="BE507" t="str">
            <v>あり</v>
          </cell>
          <cell r="BF507" t="str">
            <v>新築</v>
          </cell>
          <cell r="BG507">
            <v>0</v>
          </cell>
          <cell r="BH507">
            <v>0</v>
          </cell>
          <cell r="BI507">
            <v>0</v>
          </cell>
          <cell r="BJ507">
            <v>0</v>
          </cell>
          <cell r="BK507" t="str">
            <v>坪井　騰</v>
          </cell>
          <cell r="BL507">
            <v>0</v>
          </cell>
          <cell r="BM507">
            <v>0</v>
          </cell>
          <cell r="BN507">
            <v>0</v>
          </cell>
          <cell r="BO507" t="str">
            <v>大阪府大阪市都島区東野田町２－３－２５</v>
          </cell>
          <cell r="BP507">
            <v>0</v>
          </cell>
          <cell r="BQ507" t="str">
            <v>06-6352-0848</v>
          </cell>
          <cell r="BR507" t="str">
            <v>(株）ﾗｲﾃｯｸｽ</v>
          </cell>
          <cell r="BS507">
            <v>0</v>
          </cell>
          <cell r="BT507">
            <v>0</v>
          </cell>
        </row>
        <row r="508">
          <cell r="A508">
            <v>553</v>
          </cell>
          <cell r="B508" t="str">
            <v>確定</v>
          </cell>
          <cell r="C508" t="str">
            <v>変更</v>
          </cell>
          <cell r="D508" t="str">
            <v>わた家</v>
          </cell>
          <cell r="E508" t="str">
            <v>目黒東口（旧店番：331）</v>
          </cell>
          <cell r="F508" t="str">
            <v>確定</v>
          </cell>
          <cell r="G508" t="str">
            <v>福田</v>
          </cell>
          <cell r="H508">
            <v>38465</v>
          </cell>
          <cell r="I508" t="str">
            <v>確定</v>
          </cell>
          <cell r="J508" t="str">
            <v>（最終営業日：4月16日）2005/4/20</v>
          </cell>
        </row>
        <row r="509">
          <cell r="A509">
            <v>453</v>
          </cell>
          <cell r="B509" t="str">
            <v>既存</v>
          </cell>
          <cell r="C509" t="str">
            <v>新規</v>
          </cell>
          <cell r="D509" t="str">
            <v>坐和民</v>
          </cell>
          <cell r="E509" t="str">
            <v>横浜西口（増床）</v>
          </cell>
          <cell r="F509" t="str">
            <v>確定</v>
          </cell>
          <cell r="G509" t="str">
            <v>日比</v>
          </cell>
          <cell r="H509">
            <v>38468</v>
          </cell>
          <cell r="I509" t="str">
            <v>確定</v>
          </cell>
          <cell r="J509">
            <v>38465</v>
          </cell>
          <cell r="K509">
            <v>0.625</v>
          </cell>
          <cell r="L509">
            <v>0</v>
          </cell>
          <cell r="M509">
            <v>0</v>
          </cell>
          <cell r="N509" t="str">
            <v>220-0004</v>
          </cell>
          <cell r="O509" t="str">
            <v>神奈川県横浜市西区北幸１－１－２</v>
          </cell>
          <cell r="P509" t="str">
            <v>確定</v>
          </cell>
          <cell r="Q509" t="str">
            <v>共益横浜西口ビル4階</v>
          </cell>
          <cell r="R509" t="str">
            <v>確定</v>
          </cell>
          <cell r="S509" t="str">
            <v>JR東海道線</v>
          </cell>
          <cell r="T509" t="str">
            <v>横浜</v>
          </cell>
          <cell r="U509">
            <v>2</v>
          </cell>
          <cell r="V509">
            <v>50</v>
          </cell>
          <cell r="W509" t="str">
            <v>確定</v>
          </cell>
          <cell r="X509">
            <v>1</v>
          </cell>
          <cell r="Y509" t="str">
            <v>年中無休</v>
          </cell>
          <cell r="Z509" t="str">
            <v>17:00～翌日5:00　</v>
          </cell>
          <cell r="AA509" t="str">
            <v>045-410-4766</v>
          </cell>
          <cell r="AB509" t="str">
            <v>045-410-4767</v>
          </cell>
          <cell r="AC509" t="str">
            <v>なし</v>
          </cell>
          <cell r="AD509">
            <v>26000</v>
          </cell>
          <cell r="AE509">
            <v>0</v>
          </cell>
          <cell r="AF509">
            <v>50</v>
          </cell>
          <cell r="AG509">
            <v>89</v>
          </cell>
          <cell r="AH509" t="str">
            <v>確定</v>
          </cell>
          <cell r="AI509">
            <v>0</v>
          </cell>
          <cell r="AJ509" t="str">
            <v>中止</v>
          </cell>
          <cell r="AK509">
            <v>2</v>
          </cell>
          <cell r="AL509" t="str">
            <v>A＋B</v>
          </cell>
          <cell r="AM509">
            <v>9</v>
          </cell>
          <cell r="AN509">
            <v>12</v>
          </cell>
          <cell r="AO509">
            <v>0</v>
          </cell>
          <cell r="AP509">
            <v>0</v>
          </cell>
          <cell r="AQ509">
            <v>0</v>
          </cell>
          <cell r="AR509">
            <v>0</v>
          </cell>
          <cell r="AS509">
            <v>0</v>
          </cell>
          <cell r="AT509">
            <v>0</v>
          </cell>
          <cell r="AU509">
            <v>0</v>
          </cell>
          <cell r="AV509">
            <v>0</v>
          </cell>
          <cell r="AW509">
            <v>21</v>
          </cell>
          <cell r="AX509">
            <v>1</v>
          </cell>
          <cell r="AY509">
            <v>1</v>
          </cell>
          <cell r="AZ509">
            <v>0</v>
          </cell>
          <cell r="BA509" t="str">
            <v>共益地所</v>
          </cell>
          <cell r="BB509" t="str">
            <v>共益地所</v>
          </cell>
          <cell r="BC509" t="str">
            <v>東京ガス</v>
          </cell>
          <cell r="BD509" t="str">
            <v>なし</v>
          </cell>
          <cell r="BE509" t="str">
            <v>なし</v>
          </cell>
          <cell r="BF509" t="str">
            <v>既存</v>
          </cell>
          <cell r="BG509">
            <v>0</v>
          </cell>
          <cell r="BH509" t="str">
            <v>共益地所　株式会社</v>
          </cell>
          <cell r="BI509" t="str">
            <v>冨田副部長</v>
          </cell>
          <cell r="BJ509" t="str">
            <v>045-263-3333</v>
          </cell>
          <cell r="BK509" t="str">
            <v>共益地所　株式会社</v>
          </cell>
          <cell r="BL509" t="str">
            <v>代表取締役社長</v>
          </cell>
          <cell r="BM509" t="str">
            <v>東根　憲一</v>
          </cell>
          <cell r="BN509" t="str">
            <v>231-0033</v>
          </cell>
          <cell r="BO509" t="str">
            <v>横浜市中区長者町４－１１－１１</v>
          </cell>
          <cell r="BP509" t="str">
            <v>045-263-3333</v>
          </cell>
          <cell r="BQ509" t="str">
            <v>045-263-3339</v>
          </cell>
          <cell r="BR509" t="str">
            <v>(有)ファイブシーズ</v>
          </cell>
          <cell r="BS509" t="str">
            <v>坂入</v>
          </cell>
          <cell r="BT509" t="str">
            <v>045-681-7445</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row>
        <row r="510">
          <cell r="A510">
            <v>532</v>
          </cell>
          <cell r="B510" t="str">
            <v>確定</v>
          </cell>
          <cell r="C510" t="str">
            <v>新規</v>
          </cell>
          <cell r="D510" t="str">
            <v>わた家</v>
          </cell>
          <cell r="E510" t="str">
            <v>八王子北口</v>
          </cell>
          <cell r="F510" t="str">
            <v>確定</v>
          </cell>
          <cell r="G510" t="str">
            <v>藤井</v>
          </cell>
          <cell r="H510">
            <v>38470</v>
          </cell>
          <cell r="I510" t="str">
            <v>確定</v>
          </cell>
          <cell r="J510">
            <v>38464</v>
          </cell>
          <cell r="K510">
            <v>0.625</v>
          </cell>
          <cell r="L510">
            <v>0</v>
          </cell>
          <cell r="M510">
            <v>0</v>
          </cell>
          <cell r="N510" t="str">
            <v>192-0083</v>
          </cell>
          <cell r="O510" t="str">
            <v>東京都八王子市旭町6-10</v>
          </cell>
          <cell r="P510" t="str">
            <v>確定</v>
          </cell>
          <cell r="Q510" t="str">
            <v>第51東京ビル3階</v>
          </cell>
          <cell r="R510" t="str">
            <v>確定</v>
          </cell>
          <cell r="S510" t="str">
            <v>JR線</v>
          </cell>
          <cell r="T510" t="str">
            <v>八王子</v>
          </cell>
          <cell r="U510">
            <v>2</v>
          </cell>
          <cell r="V510">
            <v>47.06</v>
          </cell>
          <cell r="W510" t="str">
            <v>確定</v>
          </cell>
          <cell r="X510">
            <v>1</v>
          </cell>
          <cell r="Y510" t="str">
            <v>年中無休</v>
          </cell>
          <cell r="Z510" t="str">
            <v>17:00～翌日3:00　金土曜及び祝休日の前日は5:00迄</v>
          </cell>
          <cell r="AA510" t="str">
            <v>0426-55-1451</v>
          </cell>
          <cell r="AB510" t="str">
            <v>0426-55-1452</v>
          </cell>
          <cell r="AC510" t="str">
            <v>なし</v>
          </cell>
          <cell r="AD510">
            <v>8200</v>
          </cell>
          <cell r="AE510" t="str">
            <v>東京ビルディング株式会社</v>
          </cell>
          <cell r="AF510">
            <v>46.6</v>
          </cell>
          <cell r="AG510">
            <v>94</v>
          </cell>
          <cell r="AH510" t="str">
            <v>確定</v>
          </cell>
          <cell r="AI510">
            <v>0</v>
          </cell>
          <cell r="AJ510" t="str">
            <v>中止</v>
          </cell>
          <cell r="AK510">
            <v>0</v>
          </cell>
          <cell r="AL510" t="str">
            <v>連結なし</v>
          </cell>
          <cell r="AM510">
            <v>25</v>
          </cell>
          <cell r="AN510">
            <v>15</v>
          </cell>
          <cell r="AO510">
            <v>0</v>
          </cell>
          <cell r="AP510">
            <v>0</v>
          </cell>
          <cell r="AQ510">
            <v>0</v>
          </cell>
          <cell r="AR510">
            <v>0</v>
          </cell>
          <cell r="AS510">
            <v>0</v>
          </cell>
          <cell r="AT510">
            <v>0</v>
          </cell>
          <cell r="AU510">
            <v>0</v>
          </cell>
          <cell r="AV510">
            <v>0</v>
          </cell>
          <cell r="AW510">
            <v>25</v>
          </cell>
          <cell r="AX510">
            <v>1</v>
          </cell>
          <cell r="AY510">
            <v>1</v>
          </cell>
          <cell r="AZ510">
            <v>1</v>
          </cell>
          <cell r="BA510" t="str">
            <v>管理会社</v>
          </cell>
          <cell r="BB510" t="str">
            <v>管理会社</v>
          </cell>
          <cell r="BC510" t="str">
            <v>東京ガス</v>
          </cell>
          <cell r="BD510" t="str">
            <v>なし</v>
          </cell>
          <cell r="BE510" t="str">
            <v>なし</v>
          </cell>
          <cell r="BF510" t="str">
            <v>既存</v>
          </cell>
          <cell r="BG510">
            <v>0</v>
          </cell>
          <cell r="BH510" t="str">
            <v>トーショーサポート（株）</v>
          </cell>
          <cell r="BI510" t="str">
            <v>土屋武彦</v>
          </cell>
          <cell r="BJ510" t="str">
            <v>03-5320-3423</v>
          </cell>
          <cell r="BK510" t="str">
            <v>東京ビルディング（株）</v>
          </cell>
          <cell r="BL510" t="str">
            <v>代表取締役</v>
          </cell>
          <cell r="BM510" t="str">
            <v>高橋　昭彦</v>
          </cell>
          <cell r="BN510" t="str">
            <v>163-0647</v>
          </cell>
          <cell r="BO510" t="str">
            <v>東京都新宿区西新宿1-25-1</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row>
        <row r="511">
          <cell r="A511">
            <v>571</v>
          </cell>
          <cell r="B511" t="str">
            <v>確定</v>
          </cell>
          <cell r="C511" t="str">
            <v>変更</v>
          </cell>
          <cell r="D511" t="str">
            <v>わた家</v>
          </cell>
          <cell r="E511" t="str">
            <v>大船２号（旧店番：478）</v>
          </cell>
          <cell r="F511" t="str">
            <v>確定</v>
          </cell>
          <cell r="G511" t="str">
            <v>福田</v>
          </cell>
          <cell r="H511">
            <v>38472</v>
          </cell>
          <cell r="I511" t="str">
            <v>確定</v>
          </cell>
          <cell r="J511" t="str">
            <v>（最終営業日：4月23日）2005/4/27</v>
          </cell>
        </row>
        <row r="512">
          <cell r="A512">
            <v>480</v>
          </cell>
          <cell r="B512" t="str">
            <v>確定</v>
          </cell>
          <cell r="C512" t="str">
            <v>新規</v>
          </cell>
          <cell r="D512" t="str">
            <v>坐和民</v>
          </cell>
          <cell r="E512" t="str">
            <v>大宮南銀</v>
          </cell>
          <cell r="F512" t="str">
            <v>確定</v>
          </cell>
          <cell r="G512" t="str">
            <v>日比</v>
          </cell>
          <cell r="H512">
            <v>38472</v>
          </cell>
          <cell r="I512" t="str">
            <v>確定</v>
          </cell>
          <cell r="J512">
            <v>38466</v>
          </cell>
          <cell r="K512">
            <v>0.66666666666666663</v>
          </cell>
          <cell r="L512">
            <v>0</v>
          </cell>
          <cell r="M512">
            <v>0</v>
          </cell>
          <cell r="N512" t="str">
            <v>330-0845</v>
          </cell>
          <cell r="O512" t="str">
            <v>埼玉県さいたま市大宮区仲町１－１５</v>
          </cell>
          <cell r="P512" t="str">
            <v>確定</v>
          </cell>
          <cell r="Q512" t="str">
            <v>大宮東宝会館ビル　３階</v>
          </cell>
          <cell r="R512" t="str">
            <v>確定</v>
          </cell>
          <cell r="S512" t="str">
            <v>ＪＲ線</v>
          </cell>
          <cell r="T512" t="str">
            <v>大宮</v>
          </cell>
          <cell r="U512">
            <v>3</v>
          </cell>
          <cell r="V512">
            <v>122.1</v>
          </cell>
          <cell r="W512" t="str">
            <v>確定</v>
          </cell>
          <cell r="X512">
            <v>1</v>
          </cell>
          <cell r="Y512" t="str">
            <v>年中無休</v>
          </cell>
          <cell r="Z512" t="str">
            <v>17:00～翌日3:00　金土曜及び祝休日の前日は5:00迄</v>
          </cell>
          <cell r="AA512" t="str">
            <v>048-650-2351</v>
          </cell>
          <cell r="AB512" t="str">
            <v>048-650-2352</v>
          </cell>
          <cell r="AC512" t="str">
            <v>なし</v>
          </cell>
          <cell r="AD512">
            <v>20000</v>
          </cell>
          <cell r="AE512" t="str">
            <v>株式会社　ティーエム</v>
          </cell>
          <cell r="AF512">
            <v>118.2</v>
          </cell>
          <cell r="AG512">
            <v>201</v>
          </cell>
          <cell r="AH512" t="str">
            <v>確定</v>
          </cell>
          <cell r="AI512">
            <v>0</v>
          </cell>
          <cell r="AJ512" t="str">
            <v>中止</v>
          </cell>
          <cell r="AK512">
            <v>7</v>
          </cell>
          <cell r="AL512" t="str">
            <v>A+B+C+D+E+F+G</v>
          </cell>
          <cell r="AM512">
            <v>10</v>
          </cell>
          <cell r="AN512">
            <v>14</v>
          </cell>
          <cell r="AO512">
            <v>16</v>
          </cell>
          <cell r="AP512">
            <v>18</v>
          </cell>
          <cell r="AQ512">
            <v>8</v>
          </cell>
          <cell r="AR512">
            <v>12</v>
          </cell>
          <cell r="AS512">
            <v>9</v>
          </cell>
          <cell r="AT512">
            <v>0</v>
          </cell>
          <cell r="AU512">
            <v>0</v>
          </cell>
          <cell r="AV512">
            <v>0</v>
          </cell>
          <cell r="AW512">
            <v>87</v>
          </cell>
          <cell r="AX512">
            <v>1</v>
          </cell>
          <cell r="AY512">
            <v>1</v>
          </cell>
          <cell r="AZ512">
            <v>1</v>
          </cell>
          <cell r="BA512" t="str">
            <v>オーナー</v>
          </cell>
          <cell r="BB512" t="str">
            <v>オーナー</v>
          </cell>
          <cell r="BC512" t="str">
            <v>東京ガス</v>
          </cell>
          <cell r="BD512" t="str">
            <v>あり</v>
          </cell>
          <cell r="BE512" t="str">
            <v>なし</v>
          </cell>
          <cell r="BF512" t="str">
            <v>既存</v>
          </cell>
          <cell r="BG512">
            <v>0</v>
          </cell>
          <cell r="BH512">
            <v>0</v>
          </cell>
          <cell r="BI512">
            <v>0</v>
          </cell>
          <cell r="BJ512">
            <v>0</v>
          </cell>
          <cell r="BK512" t="str">
            <v>株式会社ティーエム</v>
          </cell>
          <cell r="BL512" t="str">
            <v>代表取締役</v>
          </cell>
          <cell r="BM512" t="str">
            <v>松島　輝夫</v>
          </cell>
          <cell r="BN512">
            <v>0</v>
          </cell>
          <cell r="BO512" t="str">
            <v>群馬県前橋市大利根町1-38-10</v>
          </cell>
          <cell r="BP512">
            <v>0</v>
          </cell>
          <cell r="BQ512">
            <v>0</v>
          </cell>
          <cell r="BR512" t="str">
            <v>株式会社イリオス</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row>
        <row r="513">
          <cell r="A513">
            <v>506</v>
          </cell>
          <cell r="B513" t="str">
            <v>確定</v>
          </cell>
          <cell r="C513" t="str">
            <v>新規</v>
          </cell>
          <cell r="D513" t="str">
            <v>海鮮処</v>
          </cell>
          <cell r="E513" t="str">
            <v>大宮南銀</v>
          </cell>
          <cell r="F513" t="str">
            <v>確定</v>
          </cell>
          <cell r="G513" t="str">
            <v>日比</v>
          </cell>
          <cell r="H513">
            <v>38472</v>
          </cell>
          <cell r="I513" t="str">
            <v>確定</v>
          </cell>
          <cell r="J513">
            <v>38466</v>
          </cell>
          <cell r="K513">
            <v>0.58333333333333337</v>
          </cell>
          <cell r="L513">
            <v>0</v>
          </cell>
          <cell r="M513">
            <v>0</v>
          </cell>
          <cell r="N513" t="str">
            <v>330-0845</v>
          </cell>
          <cell r="O513" t="str">
            <v>埼玉県さいたま市大宮区仲町１－１５</v>
          </cell>
          <cell r="P513" t="str">
            <v>確定</v>
          </cell>
          <cell r="Q513" t="str">
            <v>大宮東宝会館ビル　４階</v>
          </cell>
          <cell r="R513" t="str">
            <v>確定</v>
          </cell>
          <cell r="S513" t="str">
            <v>ＪＲ線</v>
          </cell>
          <cell r="T513" t="str">
            <v>大宮</v>
          </cell>
          <cell r="U513">
            <v>3</v>
          </cell>
          <cell r="V513">
            <v>116.3</v>
          </cell>
          <cell r="W513" t="str">
            <v>確定</v>
          </cell>
          <cell r="X513">
            <v>1</v>
          </cell>
          <cell r="Y513" t="str">
            <v>年中無休</v>
          </cell>
          <cell r="Z513" t="str">
            <v>16:00～翌日2:00　金土曜及び祝休日の前日は5:00迄</v>
          </cell>
          <cell r="AA513" t="str">
            <v>048-650-2760</v>
          </cell>
          <cell r="AB513" t="str">
            <v>048-650-2761</v>
          </cell>
          <cell r="AC513" t="str">
            <v>なし</v>
          </cell>
          <cell r="AD513">
            <v>20000</v>
          </cell>
          <cell r="AE513" t="str">
            <v>株式会社　ティーエム</v>
          </cell>
          <cell r="AF513">
            <v>111.66</v>
          </cell>
          <cell r="AG513">
            <v>190</v>
          </cell>
          <cell r="AH513" t="str">
            <v>確定</v>
          </cell>
          <cell r="AI513">
            <v>0</v>
          </cell>
          <cell r="AJ513" t="str">
            <v>中止</v>
          </cell>
          <cell r="AK513">
            <v>6</v>
          </cell>
          <cell r="AL513" t="str">
            <v>A+B+C+D</v>
          </cell>
          <cell r="AM513">
            <v>13</v>
          </cell>
          <cell r="AN513">
            <v>12</v>
          </cell>
          <cell r="AO513">
            <v>12</v>
          </cell>
          <cell r="AP513">
            <v>14</v>
          </cell>
          <cell r="AQ513">
            <v>12</v>
          </cell>
          <cell r="AR513">
            <v>15</v>
          </cell>
          <cell r="AS513">
            <v>0</v>
          </cell>
          <cell r="AT513">
            <v>0</v>
          </cell>
          <cell r="AU513">
            <v>0</v>
          </cell>
          <cell r="AV513">
            <v>0</v>
          </cell>
          <cell r="AW513">
            <v>51</v>
          </cell>
          <cell r="AX513">
            <v>1</v>
          </cell>
          <cell r="AY513">
            <v>1</v>
          </cell>
          <cell r="AZ513">
            <v>1</v>
          </cell>
          <cell r="BA513" t="str">
            <v>オーナー</v>
          </cell>
          <cell r="BB513" t="str">
            <v>オーナー</v>
          </cell>
          <cell r="BC513" t="str">
            <v>東京ガス</v>
          </cell>
          <cell r="BD513" t="str">
            <v>あり</v>
          </cell>
          <cell r="BE513" t="str">
            <v>なし</v>
          </cell>
          <cell r="BF513" t="str">
            <v>既存</v>
          </cell>
          <cell r="BG513">
            <v>0</v>
          </cell>
          <cell r="BH513">
            <v>0</v>
          </cell>
          <cell r="BI513">
            <v>0</v>
          </cell>
          <cell r="BJ513">
            <v>0</v>
          </cell>
          <cell r="BK513" t="str">
            <v>株式会社ティーエム</v>
          </cell>
          <cell r="BL513" t="str">
            <v>代表取締役</v>
          </cell>
          <cell r="BM513" t="str">
            <v>松島　輝夫</v>
          </cell>
          <cell r="BN513">
            <v>0</v>
          </cell>
          <cell r="BO513" t="str">
            <v>群馬県前橋市大利根町1-38-10</v>
          </cell>
          <cell r="BP513">
            <v>0</v>
          </cell>
          <cell r="BQ513">
            <v>0</v>
          </cell>
          <cell r="BR513" t="str">
            <v>株式会社イリオス</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row>
        <row r="514">
          <cell r="A514">
            <v>554</v>
          </cell>
          <cell r="B514" t="str">
            <v>確定</v>
          </cell>
          <cell r="C514" t="str">
            <v>変更</v>
          </cell>
          <cell r="D514" t="str">
            <v>わた家</v>
          </cell>
          <cell r="E514" t="str">
            <v>茗荷谷（旧店番：431）</v>
          </cell>
          <cell r="F514" t="str">
            <v>確定</v>
          </cell>
          <cell r="G514" t="str">
            <v>福田</v>
          </cell>
          <cell r="H514">
            <v>38479</v>
          </cell>
          <cell r="I514" t="str">
            <v>確定</v>
          </cell>
          <cell r="J514" t="str">
            <v>クローズ日4月30日（引渡5月4日）</v>
          </cell>
        </row>
        <row r="515">
          <cell r="A515">
            <v>555</v>
          </cell>
          <cell r="B515" t="str">
            <v>確定</v>
          </cell>
          <cell r="C515" t="str">
            <v>変更</v>
          </cell>
          <cell r="D515" t="str">
            <v>わた家</v>
          </cell>
          <cell r="E515" t="str">
            <v>蓮根駅前（旧店番：432）</v>
          </cell>
          <cell r="F515" t="str">
            <v>確定</v>
          </cell>
          <cell r="G515" t="str">
            <v>福田</v>
          </cell>
          <cell r="H515">
            <v>38486</v>
          </cell>
          <cell r="I515" t="str">
            <v>確定</v>
          </cell>
          <cell r="J515" t="str">
            <v>クローズ日5月7日（引渡5月11日）</v>
          </cell>
        </row>
        <row r="516">
          <cell r="A516">
            <v>536</v>
          </cell>
          <cell r="B516" t="str">
            <v>確定</v>
          </cell>
          <cell r="C516" t="str">
            <v>変更</v>
          </cell>
          <cell r="D516" t="str">
            <v>坐和民</v>
          </cell>
          <cell r="E516" t="str">
            <v>門前仲町（旧店番：79）</v>
          </cell>
          <cell r="F516" t="str">
            <v>確定</v>
          </cell>
          <cell r="G516" t="str">
            <v>力丸</v>
          </cell>
          <cell r="H516">
            <v>38490</v>
          </cell>
          <cell r="I516" t="str">
            <v>確定</v>
          </cell>
          <cell r="J516" t="str">
            <v>クローズ日4月1日（引渡5月14日）</v>
          </cell>
          <cell r="K516">
            <v>0.625</v>
          </cell>
        </row>
        <row r="517">
          <cell r="A517">
            <v>572</v>
          </cell>
          <cell r="B517" t="str">
            <v>確定</v>
          </cell>
          <cell r="C517" t="str">
            <v>変更</v>
          </cell>
          <cell r="D517" t="str">
            <v>わた家</v>
          </cell>
          <cell r="E517" t="str">
            <v>宮前平（旧店番：281）</v>
          </cell>
          <cell r="F517" t="str">
            <v>確定</v>
          </cell>
          <cell r="G517" t="str">
            <v>福田</v>
          </cell>
          <cell r="H517">
            <v>38493</v>
          </cell>
          <cell r="I517" t="str">
            <v>確定</v>
          </cell>
          <cell r="J517" t="str">
            <v>クローズ日5月14日（引渡5月18日）</v>
          </cell>
        </row>
        <row r="518">
          <cell r="A518">
            <v>546</v>
          </cell>
          <cell r="B518" t="str">
            <v>確定</v>
          </cell>
          <cell r="C518" t="str">
            <v>変更</v>
          </cell>
          <cell r="D518" t="str">
            <v>坐和民</v>
          </cell>
          <cell r="E518" t="str">
            <v>竹ノ塚東口駅前（旧店番：90）</v>
          </cell>
          <cell r="F518" t="str">
            <v>確定</v>
          </cell>
          <cell r="G518" t="str">
            <v>福田</v>
          </cell>
          <cell r="H518">
            <v>38493</v>
          </cell>
          <cell r="I518" t="str">
            <v>確定</v>
          </cell>
          <cell r="J518" t="str">
            <v>クローズ日4月1日（引渡5月17日）</v>
          </cell>
          <cell r="K518">
            <v>0.625</v>
          </cell>
        </row>
        <row r="519">
          <cell r="A519">
            <v>537</v>
          </cell>
          <cell r="B519" t="str">
            <v>確定</v>
          </cell>
          <cell r="C519" t="str">
            <v>変更</v>
          </cell>
          <cell r="D519" t="str">
            <v>坐和民</v>
          </cell>
          <cell r="E519" t="str">
            <v>神田南口駅前（旧店番：130）</v>
          </cell>
          <cell r="F519" t="str">
            <v>確定</v>
          </cell>
          <cell r="G519" t="str">
            <v>力丸</v>
          </cell>
          <cell r="H519">
            <v>38494</v>
          </cell>
          <cell r="I519" t="str">
            <v>確定</v>
          </cell>
          <cell r="J519" t="str">
            <v>クローズ日4月1日（引渡5月18日）</v>
          </cell>
          <cell r="K519">
            <v>0.625</v>
          </cell>
        </row>
        <row r="520">
          <cell r="A520">
            <v>556</v>
          </cell>
          <cell r="B520" t="str">
            <v>確定</v>
          </cell>
          <cell r="C520" t="str">
            <v>変更</v>
          </cell>
          <cell r="D520" t="str">
            <v>わた家</v>
          </cell>
          <cell r="E520" t="str">
            <v>戸越銀座駅前（旧店番255）</v>
          </cell>
          <cell r="F520" t="str">
            <v>確定</v>
          </cell>
          <cell r="G520" t="str">
            <v>福田</v>
          </cell>
          <cell r="H520">
            <v>38500</v>
          </cell>
          <cell r="I520" t="str">
            <v>確定</v>
          </cell>
          <cell r="J520" t="str">
            <v>クローズ日5月21日（引渡5月25日）</v>
          </cell>
        </row>
        <row r="521">
          <cell r="A521">
            <v>535</v>
          </cell>
          <cell r="B521" t="str">
            <v>確定</v>
          </cell>
          <cell r="C521" t="str">
            <v>変更</v>
          </cell>
          <cell r="D521" t="str">
            <v>坐和民</v>
          </cell>
          <cell r="E521" t="str">
            <v>新宿西口（旧店番：56）</v>
          </cell>
          <cell r="F521" t="str">
            <v>確定</v>
          </cell>
          <cell r="G521" t="str">
            <v>福田</v>
          </cell>
          <cell r="H521">
            <v>38500</v>
          </cell>
          <cell r="I521" t="str">
            <v>確定</v>
          </cell>
          <cell r="J521" t="str">
            <v>クローズ日4月1日（引渡5月24日）</v>
          </cell>
          <cell r="K521">
            <v>0.625</v>
          </cell>
        </row>
        <row r="522">
          <cell r="A522">
            <v>541</v>
          </cell>
          <cell r="B522" t="str">
            <v>確定</v>
          </cell>
          <cell r="C522" t="str">
            <v>変更</v>
          </cell>
          <cell r="D522" t="str">
            <v>坐和民</v>
          </cell>
          <cell r="E522" t="str">
            <v>蕨東口駅前（旧店番：96）</v>
          </cell>
          <cell r="F522" t="str">
            <v>確定</v>
          </cell>
          <cell r="G522" t="str">
            <v>力丸</v>
          </cell>
          <cell r="H522">
            <v>38502</v>
          </cell>
          <cell r="I522" t="str">
            <v>確定</v>
          </cell>
          <cell r="J522" t="str">
            <v>クローズ日4月9日（引渡5月26日）</v>
          </cell>
          <cell r="K522">
            <v>0.625</v>
          </cell>
        </row>
        <row r="523">
          <cell r="A523">
            <v>512</v>
          </cell>
          <cell r="B523" t="str">
            <v>確定</v>
          </cell>
          <cell r="C523" t="str">
            <v>新規</v>
          </cell>
          <cell r="D523" t="str">
            <v>坐和民</v>
          </cell>
          <cell r="E523" t="str">
            <v>吉祥寺パレスビル</v>
          </cell>
          <cell r="F523" t="str">
            <v>確定</v>
          </cell>
          <cell r="G523" t="str">
            <v>田中</v>
          </cell>
          <cell r="H523">
            <v>38488</v>
          </cell>
          <cell r="I523" t="str">
            <v>確定</v>
          </cell>
          <cell r="J523">
            <v>38482</v>
          </cell>
          <cell r="K523">
            <v>0.625</v>
          </cell>
          <cell r="L523">
            <v>0</v>
          </cell>
          <cell r="M523">
            <v>0</v>
          </cell>
          <cell r="N523" t="str">
            <v>180-0004</v>
          </cell>
          <cell r="O523" t="str">
            <v>東京都武蔵野市吉祥寺本町1-8－22</v>
          </cell>
          <cell r="P523" t="str">
            <v>確定</v>
          </cell>
          <cell r="Q523" t="str">
            <v>吉祥寺パレスビル3階</v>
          </cell>
          <cell r="R523" t="str">
            <v>確定</v>
          </cell>
          <cell r="S523" t="str">
            <v>ＪＲ中央線</v>
          </cell>
          <cell r="T523" t="str">
            <v>吉祥寺</v>
          </cell>
          <cell r="U523">
            <v>3</v>
          </cell>
          <cell r="V523">
            <v>110.87</v>
          </cell>
          <cell r="W523" t="str">
            <v>確定</v>
          </cell>
          <cell r="X523">
            <v>3</v>
          </cell>
          <cell r="Y523" t="str">
            <v>年中無休</v>
          </cell>
          <cell r="Z523" t="str">
            <v>17:00～翌日3:00　金土曜及び祝休日の前日は5:00迄</v>
          </cell>
          <cell r="AA523" t="str">
            <v>0422-23-8233</v>
          </cell>
          <cell r="AB523" t="str">
            <v>0422-23-8234</v>
          </cell>
          <cell r="AC523" t="str">
            <v>なし</v>
          </cell>
          <cell r="AD523">
            <v>19000</v>
          </cell>
          <cell r="AE523" t="str">
            <v>吉祥寺パレスビル株式会社</v>
          </cell>
          <cell r="AF523">
            <v>110.87</v>
          </cell>
          <cell r="AG523">
            <v>188</v>
          </cell>
          <cell r="AH523" t="str">
            <v>確定</v>
          </cell>
          <cell r="AI523">
            <v>0</v>
          </cell>
          <cell r="AJ523" t="str">
            <v>中止</v>
          </cell>
          <cell r="AK523">
            <v>4</v>
          </cell>
          <cell r="AL523" t="str">
            <v>A+B+C+D</v>
          </cell>
          <cell r="AM523">
            <v>10</v>
          </cell>
          <cell r="AN523">
            <v>12</v>
          </cell>
          <cell r="AO523">
            <v>18</v>
          </cell>
          <cell r="AP523">
            <v>18</v>
          </cell>
          <cell r="AQ523">
            <v>0</v>
          </cell>
          <cell r="AR523">
            <v>0</v>
          </cell>
          <cell r="AS523">
            <v>0</v>
          </cell>
          <cell r="AT523">
            <v>0</v>
          </cell>
          <cell r="AU523">
            <v>0</v>
          </cell>
          <cell r="AV523">
            <v>0</v>
          </cell>
          <cell r="AW523">
            <v>58</v>
          </cell>
          <cell r="AX523">
            <v>1</v>
          </cell>
          <cell r="AY523">
            <v>1</v>
          </cell>
          <cell r="AZ523">
            <v>1</v>
          </cell>
          <cell r="BA523" t="str">
            <v>オーナー</v>
          </cell>
          <cell r="BB523" t="str">
            <v>オーナー</v>
          </cell>
          <cell r="BC523" t="str">
            <v>東京ガス</v>
          </cell>
          <cell r="BD523" t="str">
            <v>なし</v>
          </cell>
          <cell r="BE523" t="str">
            <v>なし</v>
          </cell>
          <cell r="BF523" t="str">
            <v>既存</v>
          </cell>
          <cell r="BG523">
            <v>0</v>
          </cell>
          <cell r="BH523" t="str">
            <v>株式会社武蔵屋洋装店</v>
          </cell>
          <cell r="BI523">
            <v>0</v>
          </cell>
          <cell r="BJ523">
            <v>0</v>
          </cell>
          <cell r="BK523" t="str">
            <v>株式会社武蔵屋洋装店</v>
          </cell>
          <cell r="BL523" t="str">
            <v>代表取締役</v>
          </cell>
          <cell r="BM523" t="str">
            <v>原島　正雄</v>
          </cell>
          <cell r="BN523" t="str">
            <v>180-0004</v>
          </cell>
          <cell r="BO523" t="str">
            <v>東京都武蔵野市吉祥寺本町1-8-22</v>
          </cell>
          <cell r="BP523" t="str">
            <v>0422-21-6348</v>
          </cell>
          <cell r="BQ523" t="str">
            <v>0422-21-3823</v>
          </cell>
          <cell r="BR523" t="str">
            <v>株式会社エリアクエスト</v>
          </cell>
          <cell r="BS523" t="str">
            <v>橘田</v>
          </cell>
          <cell r="BT523" t="str">
            <v>03-5908-3301</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row>
        <row r="524">
          <cell r="A524">
            <v>513</v>
          </cell>
          <cell r="B524" t="str">
            <v>確定</v>
          </cell>
          <cell r="C524" t="str">
            <v>新規</v>
          </cell>
          <cell r="D524" t="str">
            <v>わた家</v>
          </cell>
          <cell r="E524" t="str">
            <v>西川口</v>
          </cell>
          <cell r="F524" t="str">
            <v>確定</v>
          </cell>
          <cell r="G524" t="str">
            <v>日比</v>
          </cell>
          <cell r="H524">
            <v>38502</v>
          </cell>
          <cell r="I524" t="str">
            <v>確定</v>
          </cell>
          <cell r="J524">
            <v>38496</v>
          </cell>
          <cell r="K524">
            <v>0.625</v>
          </cell>
          <cell r="L524">
            <v>0</v>
          </cell>
          <cell r="M524">
            <v>0</v>
          </cell>
          <cell r="N524" t="str">
            <v>332-0021</v>
          </cell>
          <cell r="O524" t="str">
            <v>埼玉県川口市西川口１－５－３</v>
          </cell>
          <cell r="P524" t="str">
            <v>確定</v>
          </cell>
          <cell r="Q524" t="str">
            <v>福原ビル2階</v>
          </cell>
          <cell r="R524" t="str">
            <v>確定</v>
          </cell>
          <cell r="S524" t="str">
            <v>ＪＲ京浜東北</v>
          </cell>
          <cell r="T524" t="str">
            <v>西川口</v>
          </cell>
          <cell r="U524">
            <v>1</v>
          </cell>
          <cell r="V524">
            <v>44</v>
          </cell>
          <cell r="W524" t="str">
            <v>確定</v>
          </cell>
          <cell r="X524">
            <v>1</v>
          </cell>
          <cell r="Y524" t="str">
            <v>年中無休</v>
          </cell>
          <cell r="Z524" t="str">
            <v>17:00～翌日3:00　金土曜及び祝休日の前日は5:00迄</v>
          </cell>
          <cell r="AA524" t="str">
            <v>048-242-0093</v>
          </cell>
          <cell r="AB524" t="str">
            <v>048-242-0094</v>
          </cell>
          <cell r="AC524" t="str">
            <v>なし</v>
          </cell>
          <cell r="AD524">
            <v>750</v>
          </cell>
          <cell r="AE524" t="str">
            <v>福原　良夫</v>
          </cell>
          <cell r="AF524">
            <v>44.5</v>
          </cell>
          <cell r="AG524">
            <v>90</v>
          </cell>
          <cell r="AH524" t="str">
            <v>確定</v>
          </cell>
          <cell r="AI524">
            <v>0</v>
          </cell>
          <cell r="AJ524" t="str">
            <v>中止</v>
          </cell>
          <cell r="AK524">
            <v>4</v>
          </cell>
          <cell r="AL524" t="str">
            <v>Ａ＋Ｂ又はＣ＋Ｄ</v>
          </cell>
          <cell r="AM524">
            <v>12</v>
          </cell>
          <cell r="AN524">
            <v>9</v>
          </cell>
          <cell r="AO524">
            <v>14</v>
          </cell>
          <cell r="AP524">
            <v>13</v>
          </cell>
          <cell r="AQ524">
            <v>0</v>
          </cell>
          <cell r="AR524">
            <v>0</v>
          </cell>
          <cell r="AS524">
            <v>0</v>
          </cell>
          <cell r="AT524">
            <v>0</v>
          </cell>
          <cell r="AU524">
            <v>0</v>
          </cell>
          <cell r="AV524">
            <v>0</v>
          </cell>
          <cell r="AW524" t="str">
            <v>27（パーティールーム）</v>
          </cell>
          <cell r="AX524">
            <v>1</v>
          </cell>
          <cell r="AY524">
            <v>1</v>
          </cell>
          <cell r="AZ524">
            <v>1</v>
          </cell>
          <cell r="BA524" t="str">
            <v>オーナー</v>
          </cell>
          <cell r="BB524" t="str">
            <v>オーナー</v>
          </cell>
          <cell r="BC524" t="str">
            <v>東京ガス</v>
          </cell>
          <cell r="BD524" t="str">
            <v>あり</v>
          </cell>
          <cell r="BE524" t="str">
            <v>なし</v>
          </cell>
          <cell r="BF524" t="str">
            <v>既存</v>
          </cell>
        </row>
        <row r="525">
          <cell r="A525">
            <v>520</v>
          </cell>
          <cell r="B525" t="str">
            <v>確定</v>
          </cell>
          <cell r="C525" t="str">
            <v>新規</v>
          </cell>
          <cell r="D525" t="str">
            <v>坐和民</v>
          </cell>
          <cell r="E525" t="str">
            <v>阪急茨木</v>
          </cell>
          <cell r="F525" t="str">
            <v>確定</v>
          </cell>
          <cell r="G525" t="str">
            <v>能村</v>
          </cell>
          <cell r="H525">
            <v>38499</v>
          </cell>
          <cell r="I525" t="str">
            <v>確定</v>
          </cell>
          <cell r="J525">
            <v>38493</v>
          </cell>
          <cell r="K525">
            <v>0.54166666666666663</v>
          </cell>
          <cell r="L525">
            <v>0</v>
          </cell>
          <cell r="M525">
            <v>0</v>
          </cell>
          <cell r="N525" t="str">
            <v>567-0816</v>
          </cell>
          <cell r="O525" t="str">
            <v>大阪府茨木市永代町6-21</v>
          </cell>
          <cell r="P525" t="str">
            <v>確定</v>
          </cell>
          <cell r="Q525" t="str">
            <v>ＯＡＺＯ茨木永代町ビル6,7階</v>
          </cell>
          <cell r="R525" t="str">
            <v>確定</v>
          </cell>
          <cell r="S525" t="str">
            <v>阪急京都</v>
          </cell>
          <cell r="T525" t="str">
            <v>茨木市</v>
          </cell>
          <cell r="U525">
            <v>1</v>
          </cell>
          <cell r="V525">
            <v>89.66</v>
          </cell>
          <cell r="W525" t="str">
            <v>確定</v>
          </cell>
          <cell r="X525">
            <v>2</v>
          </cell>
          <cell r="Y525" t="str">
            <v>年中無休</v>
          </cell>
          <cell r="Z525" t="str">
            <v>17:00～翌日3:00　金土曜及び祝休日の前日は5:00迄</v>
          </cell>
          <cell r="AA525" t="str">
            <v>072-645-2828</v>
          </cell>
          <cell r="AB525" t="str">
            <v>072-645-2829</v>
          </cell>
          <cell r="AC525" t="str">
            <v>なし</v>
          </cell>
          <cell r="AD525">
            <v>13000</v>
          </cell>
          <cell r="AE525" t="str">
            <v>山和建物株式会社</v>
          </cell>
          <cell r="AF525">
            <v>88</v>
          </cell>
          <cell r="AG525">
            <v>137</v>
          </cell>
          <cell r="AH525" t="str">
            <v>確定</v>
          </cell>
          <cell r="AI525">
            <v>0</v>
          </cell>
          <cell r="AJ525" t="str">
            <v>中止</v>
          </cell>
          <cell r="AK525">
            <v>5</v>
          </cell>
          <cell r="AL525" t="str">
            <v>A+B+C</v>
          </cell>
          <cell r="AM525">
            <v>24</v>
          </cell>
          <cell r="AN525">
            <v>28</v>
          </cell>
          <cell r="AO525">
            <v>10</v>
          </cell>
          <cell r="AP525">
            <v>0</v>
          </cell>
          <cell r="AQ525">
            <v>0</v>
          </cell>
          <cell r="AR525">
            <v>0</v>
          </cell>
          <cell r="AS525">
            <v>0</v>
          </cell>
          <cell r="AT525">
            <v>0</v>
          </cell>
          <cell r="AU525">
            <v>0</v>
          </cell>
          <cell r="AV525">
            <v>0</v>
          </cell>
          <cell r="AW525">
            <v>62</v>
          </cell>
          <cell r="AX525">
            <v>2</v>
          </cell>
          <cell r="AY525">
            <v>2</v>
          </cell>
          <cell r="AZ525">
            <v>1</v>
          </cell>
          <cell r="BA525" t="str">
            <v>オーナー</v>
          </cell>
          <cell r="BB525" t="str">
            <v>オーナー</v>
          </cell>
          <cell r="BC525" t="str">
            <v>大阪ガス</v>
          </cell>
          <cell r="BD525" t="str">
            <v>なし</v>
          </cell>
          <cell r="BE525" t="str">
            <v>なし</v>
          </cell>
          <cell r="BF525" t="str">
            <v>新築</v>
          </cell>
          <cell r="BG525">
            <v>0</v>
          </cell>
          <cell r="BH525">
            <v>0</v>
          </cell>
          <cell r="BI525">
            <v>0</v>
          </cell>
          <cell r="BJ525">
            <v>0</v>
          </cell>
          <cell r="BK525" t="str">
            <v>山和建物株式会社</v>
          </cell>
          <cell r="BL525" t="str">
            <v>代表取締役</v>
          </cell>
          <cell r="BM525" t="str">
            <v>山本　剛輔</v>
          </cell>
          <cell r="BN525" t="str">
            <v>567-0888</v>
          </cell>
          <cell r="BO525" t="str">
            <v>大阪府茨木市駅前4-3-26</v>
          </cell>
          <cell r="BP525" t="str">
            <v>072-621-1933</v>
          </cell>
          <cell r="BQ525" t="str">
            <v>072-621-1932</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row>
        <row r="526">
          <cell r="A526">
            <v>530</v>
          </cell>
          <cell r="B526" t="str">
            <v>確定</v>
          </cell>
          <cell r="C526" t="str">
            <v>新規</v>
          </cell>
          <cell r="D526" t="str">
            <v>坐和民</v>
          </cell>
          <cell r="E526" t="str">
            <v>西鉄二日市東口</v>
          </cell>
          <cell r="F526" t="str">
            <v>確定</v>
          </cell>
          <cell r="G526" t="str">
            <v>清水</v>
          </cell>
          <cell r="H526">
            <v>38503</v>
          </cell>
          <cell r="I526" t="str">
            <v>確定</v>
          </cell>
          <cell r="J526">
            <v>38496</v>
          </cell>
          <cell r="K526">
            <v>0.625</v>
          </cell>
          <cell r="L526">
            <v>0</v>
          </cell>
          <cell r="M526">
            <v>0</v>
          </cell>
          <cell r="N526" t="str">
            <v>818-0056</v>
          </cell>
          <cell r="O526" t="str">
            <v>福岡県筑紫野市二日市北1-3-1</v>
          </cell>
          <cell r="P526" t="str">
            <v>確定</v>
          </cell>
          <cell r="Q526" t="str">
            <v>Ｍ・黒崎ビル1階</v>
          </cell>
          <cell r="R526" t="str">
            <v>確定</v>
          </cell>
          <cell r="S526" t="str">
            <v>西鉄線</v>
          </cell>
          <cell r="T526" t="str">
            <v>西鉄二日市</v>
          </cell>
          <cell r="U526">
            <v>1</v>
          </cell>
          <cell r="V526">
            <v>89.09</v>
          </cell>
          <cell r="W526" t="str">
            <v>確定</v>
          </cell>
          <cell r="X526">
            <v>1</v>
          </cell>
          <cell r="Y526" t="str">
            <v>年中無休</v>
          </cell>
          <cell r="Z526" t="str">
            <v>17:00～24：00</v>
          </cell>
          <cell r="AA526" t="str">
            <v>092-918-8066</v>
          </cell>
          <cell r="AB526" t="str">
            <v>092-918-8067</v>
          </cell>
          <cell r="AC526" t="str">
            <v>なし</v>
          </cell>
          <cell r="AD526">
            <v>10000</v>
          </cell>
          <cell r="AE526" t="str">
            <v>黒崎建設株式会社</v>
          </cell>
          <cell r="AF526">
            <v>88.7</v>
          </cell>
          <cell r="AG526">
            <v>156</v>
          </cell>
          <cell r="AH526" t="str">
            <v>確定</v>
          </cell>
          <cell r="AI526">
            <v>0</v>
          </cell>
          <cell r="AJ526" t="str">
            <v>中止</v>
          </cell>
          <cell r="AK526">
            <v>4</v>
          </cell>
          <cell r="AL526" t="str">
            <v>Ａ＋Ｂ＋Ｃ＋Ｄ</v>
          </cell>
          <cell r="AM526">
            <v>17</v>
          </cell>
          <cell r="AN526">
            <v>18</v>
          </cell>
          <cell r="AO526">
            <v>14</v>
          </cell>
          <cell r="AP526">
            <v>18</v>
          </cell>
          <cell r="AQ526">
            <v>0</v>
          </cell>
          <cell r="AR526">
            <v>0</v>
          </cell>
          <cell r="AS526">
            <v>0</v>
          </cell>
          <cell r="AT526">
            <v>0</v>
          </cell>
          <cell r="AU526">
            <v>0</v>
          </cell>
          <cell r="AV526">
            <v>0</v>
          </cell>
          <cell r="AW526">
            <v>67</v>
          </cell>
          <cell r="AX526">
            <v>1</v>
          </cell>
          <cell r="AY526">
            <v>1</v>
          </cell>
          <cell r="AZ526">
            <v>1</v>
          </cell>
          <cell r="BA526" t="str">
            <v>オーナー</v>
          </cell>
          <cell r="BB526" t="str">
            <v>オーナー</v>
          </cell>
          <cell r="BC526" t="str">
            <v>筑紫ガス</v>
          </cell>
          <cell r="BD526" t="str">
            <v>未定</v>
          </cell>
          <cell r="BE526" t="str">
            <v>なし</v>
          </cell>
          <cell r="BF526" t="str">
            <v>既存</v>
          </cell>
        </row>
        <row r="527">
          <cell r="A527">
            <v>574</v>
          </cell>
          <cell r="B527" t="str">
            <v>確定</v>
          </cell>
          <cell r="C527" t="str">
            <v>新規</v>
          </cell>
          <cell r="D527" t="str">
            <v>坐和民</v>
          </cell>
          <cell r="E527" t="str">
            <v>阪急岡本駅前</v>
          </cell>
          <cell r="F527" t="str">
            <v>確定</v>
          </cell>
          <cell r="G527" t="str">
            <v>広瀬</v>
          </cell>
          <cell r="H527">
            <v>38502</v>
          </cell>
          <cell r="I527" t="str">
            <v>確定</v>
          </cell>
          <cell r="J527">
            <v>38495</v>
          </cell>
          <cell r="K527">
            <v>0.64583333333333337</v>
          </cell>
          <cell r="L527">
            <v>0</v>
          </cell>
          <cell r="M527">
            <v>0</v>
          </cell>
          <cell r="N527" t="str">
            <v>658-0072</v>
          </cell>
          <cell r="O527" t="str">
            <v>兵庫県神戸市東灘区岡本1－13－7</v>
          </cell>
          <cell r="P527" t="str">
            <v>確定</v>
          </cell>
          <cell r="Q527" t="str">
            <v>デコールビルB1階</v>
          </cell>
          <cell r="R527" t="str">
            <v>確定</v>
          </cell>
          <cell r="S527" t="str">
            <v>阪急</v>
          </cell>
          <cell r="T527" t="str">
            <v>岡本</v>
          </cell>
          <cell r="U527">
            <v>0.5</v>
          </cell>
          <cell r="V527">
            <v>66.069999999999993</v>
          </cell>
          <cell r="W527" t="str">
            <v>確定</v>
          </cell>
          <cell r="X527">
            <v>1</v>
          </cell>
          <cell r="Y527" t="str">
            <v>年中無休</v>
          </cell>
          <cell r="Z527" t="str">
            <v>17:00～翌日3:00　金土曜及び祝休日の前日は3:00迄</v>
          </cell>
          <cell r="AA527" t="str">
            <v>078-435-1081</v>
          </cell>
          <cell r="AB527" t="str">
            <v>078-435-1082</v>
          </cell>
          <cell r="AC527" t="str">
            <v>なし</v>
          </cell>
          <cell r="AD527">
            <v>9800</v>
          </cell>
          <cell r="AE527">
            <v>0</v>
          </cell>
          <cell r="AF527">
            <v>63.19</v>
          </cell>
          <cell r="AG527">
            <v>115</v>
          </cell>
          <cell r="AH527" t="str">
            <v>確定</v>
          </cell>
          <cell r="AI527">
            <v>0</v>
          </cell>
          <cell r="AJ527" t="str">
            <v>中止</v>
          </cell>
          <cell r="AK527">
            <v>3</v>
          </cell>
          <cell r="AL527" t="str">
            <v>Ａ＋Ｂ＋Ｃ</v>
          </cell>
          <cell r="AM527">
            <v>13</v>
          </cell>
          <cell r="AN527">
            <v>14</v>
          </cell>
          <cell r="AO527">
            <v>14</v>
          </cell>
          <cell r="AP527">
            <v>0</v>
          </cell>
          <cell r="AQ527">
            <v>0</v>
          </cell>
          <cell r="AR527">
            <v>0</v>
          </cell>
          <cell r="AS527">
            <v>0</v>
          </cell>
          <cell r="AT527">
            <v>0</v>
          </cell>
          <cell r="AU527">
            <v>0</v>
          </cell>
          <cell r="AV527">
            <v>0</v>
          </cell>
          <cell r="AW527">
            <v>41</v>
          </cell>
          <cell r="AX527">
            <v>1</v>
          </cell>
          <cell r="AY527">
            <v>1</v>
          </cell>
          <cell r="AZ527">
            <v>1</v>
          </cell>
          <cell r="BA527" t="str">
            <v>オーナー</v>
          </cell>
          <cell r="BB527" t="str">
            <v>オーナー</v>
          </cell>
          <cell r="BC527" t="str">
            <v>大阪ガス</v>
          </cell>
          <cell r="BD527" t="str">
            <v>あり</v>
          </cell>
          <cell r="BE527" t="str">
            <v>なし</v>
          </cell>
          <cell r="BF527" t="str">
            <v>既存</v>
          </cell>
          <cell r="BG527">
            <v>0</v>
          </cell>
          <cell r="BH527">
            <v>0</v>
          </cell>
          <cell r="BI527">
            <v>0</v>
          </cell>
          <cell r="BJ527">
            <v>0</v>
          </cell>
        </row>
        <row r="528">
          <cell r="A528">
            <v>575</v>
          </cell>
          <cell r="B528" t="str">
            <v>確定</v>
          </cell>
          <cell r="C528" t="str">
            <v>新規</v>
          </cell>
          <cell r="D528" t="str">
            <v>坐和民</v>
          </cell>
          <cell r="E528" t="str">
            <v>新宿5丁目</v>
          </cell>
          <cell r="F528" t="str">
            <v>確定</v>
          </cell>
          <cell r="G528" t="str">
            <v>田中</v>
          </cell>
          <cell r="H528">
            <v>38502</v>
          </cell>
          <cell r="I528" t="str">
            <v>確定</v>
          </cell>
          <cell r="J528">
            <v>38496</v>
          </cell>
          <cell r="K528">
            <v>0.625</v>
          </cell>
          <cell r="L528">
            <v>0</v>
          </cell>
          <cell r="M528">
            <v>0</v>
          </cell>
          <cell r="N528" t="str">
            <v>160-0022</v>
          </cell>
          <cell r="O528" t="str">
            <v>東京都新宿区新宿5丁目17-13</v>
          </cell>
          <cell r="P528" t="str">
            <v>確定</v>
          </cell>
          <cell r="Q528" t="str">
            <v>オリエンタルウェーブビル1、2階</v>
          </cell>
          <cell r="R528" t="str">
            <v>確定</v>
          </cell>
          <cell r="S528" t="str">
            <v>JR</v>
          </cell>
          <cell r="T528" t="str">
            <v>新宿</v>
          </cell>
          <cell r="U528">
            <v>5</v>
          </cell>
          <cell r="V528">
            <v>112.85</v>
          </cell>
          <cell r="W528" t="str">
            <v>確定</v>
          </cell>
          <cell r="X528">
            <v>2</v>
          </cell>
          <cell r="Y528" t="str">
            <v>年中無休</v>
          </cell>
          <cell r="Z528" t="str">
            <v>17:00～翌日3:00　金土曜及び祝休日の前日は5:00迄</v>
          </cell>
          <cell r="AA528" t="str">
            <v>03-5155-9575</v>
          </cell>
          <cell r="AB528" t="str">
            <v>03-5155-9576</v>
          </cell>
          <cell r="AC528" t="str">
            <v>なし</v>
          </cell>
          <cell r="AD528">
            <v>20000</v>
          </cell>
          <cell r="AE528">
            <v>0</v>
          </cell>
          <cell r="AF528">
            <v>105.55</v>
          </cell>
          <cell r="AG528">
            <v>173</v>
          </cell>
          <cell r="AH528" t="str">
            <v>確定</v>
          </cell>
          <cell r="AI528">
            <v>0</v>
          </cell>
          <cell r="AJ528" t="str">
            <v>中止</v>
          </cell>
          <cell r="AK528">
            <v>4</v>
          </cell>
          <cell r="AL528" t="str">
            <v>Ａ＋Ｂ＋Ｃ＋Ｄ</v>
          </cell>
          <cell r="AM528">
            <v>20</v>
          </cell>
          <cell r="AN528">
            <v>20</v>
          </cell>
          <cell r="AO528">
            <v>20</v>
          </cell>
          <cell r="AP528">
            <v>20</v>
          </cell>
          <cell r="AQ528">
            <v>0</v>
          </cell>
          <cell r="AR528">
            <v>0</v>
          </cell>
          <cell r="AS528">
            <v>0</v>
          </cell>
          <cell r="AT528">
            <v>0</v>
          </cell>
          <cell r="AU528">
            <v>0</v>
          </cell>
          <cell r="AV528">
            <v>0</v>
          </cell>
          <cell r="AW528">
            <v>80</v>
          </cell>
          <cell r="AX528">
            <v>2</v>
          </cell>
          <cell r="AY528">
            <v>1</v>
          </cell>
          <cell r="AZ528">
            <v>1</v>
          </cell>
          <cell r="BA528" t="str">
            <v>オーナー</v>
          </cell>
          <cell r="BB528" t="str">
            <v>オーナー</v>
          </cell>
          <cell r="BC528" t="str">
            <v>東京ガス</v>
          </cell>
          <cell r="BD528" t="str">
            <v>なし</v>
          </cell>
          <cell r="BE528" t="str">
            <v>なし</v>
          </cell>
          <cell r="BF528" t="str">
            <v>既存</v>
          </cell>
          <cell r="BG528">
            <v>0</v>
          </cell>
          <cell r="BH528">
            <v>0</v>
          </cell>
          <cell r="BI528">
            <v>0</v>
          </cell>
          <cell r="BJ528">
            <v>0</v>
          </cell>
        </row>
        <row r="529">
          <cell r="A529">
            <v>579</v>
          </cell>
          <cell r="B529" t="str">
            <v>確定</v>
          </cell>
          <cell r="C529" t="str">
            <v>新規</v>
          </cell>
          <cell r="D529" t="str">
            <v>わた家</v>
          </cell>
          <cell r="E529" t="str">
            <v>西台</v>
          </cell>
          <cell r="F529" t="str">
            <v>確定</v>
          </cell>
          <cell r="G529" t="str">
            <v>藤井</v>
          </cell>
          <cell r="H529">
            <v>38499</v>
          </cell>
          <cell r="I529" t="str">
            <v>確定</v>
          </cell>
          <cell r="J529">
            <v>38493</v>
          </cell>
          <cell r="K529">
            <v>0.625</v>
          </cell>
          <cell r="L529">
            <v>0</v>
          </cell>
          <cell r="M529">
            <v>0</v>
          </cell>
          <cell r="N529" t="str">
            <v>174-0046</v>
          </cell>
          <cell r="O529" t="str">
            <v>東京都板橋区蓮根3－8－21</v>
          </cell>
          <cell r="P529" t="str">
            <v>確定</v>
          </cell>
          <cell r="Q529" t="str">
            <v>パル西台B1階</v>
          </cell>
          <cell r="R529" t="str">
            <v>確定</v>
          </cell>
          <cell r="S529" t="str">
            <v>都営三田線</v>
          </cell>
          <cell r="T529" t="str">
            <v>西台</v>
          </cell>
          <cell r="U529">
            <v>1</v>
          </cell>
          <cell r="V529">
            <v>50</v>
          </cell>
          <cell r="W529" t="str">
            <v>確定</v>
          </cell>
          <cell r="X529">
            <v>1</v>
          </cell>
          <cell r="Y529" t="str">
            <v>年中無休</v>
          </cell>
          <cell r="Z529" t="str">
            <v>17:00～翌日3:00　金土曜及び祝休日の前日は5:00迄</v>
          </cell>
          <cell r="AA529" t="str">
            <v>03-5916-4051</v>
          </cell>
          <cell r="AB529" t="str">
            <v>03-5916-4052</v>
          </cell>
          <cell r="AC529" t="str">
            <v>なし</v>
          </cell>
          <cell r="AD529">
            <v>6800</v>
          </cell>
          <cell r="AE529">
            <v>0</v>
          </cell>
          <cell r="AF529">
            <v>50.02</v>
          </cell>
          <cell r="AG529">
            <v>102</v>
          </cell>
          <cell r="AH529" t="str">
            <v>確定</v>
          </cell>
          <cell r="AI529">
            <v>0</v>
          </cell>
          <cell r="AJ529" t="str">
            <v>中止</v>
          </cell>
          <cell r="AK529">
            <v>2</v>
          </cell>
          <cell r="AL529" t="str">
            <v>なし</v>
          </cell>
          <cell r="AM529">
            <v>15</v>
          </cell>
          <cell r="AN529">
            <v>29</v>
          </cell>
          <cell r="AO529">
            <v>0</v>
          </cell>
          <cell r="AP529">
            <v>0</v>
          </cell>
          <cell r="AQ529">
            <v>0</v>
          </cell>
          <cell r="AR529">
            <v>0</v>
          </cell>
          <cell r="AS529">
            <v>0</v>
          </cell>
          <cell r="AT529">
            <v>0</v>
          </cell>
          <cell r="AU529">
            <v>0</v>
          </cell>
          <cell r="AV529">
            <v>0</v>
          </cell>
          <cell r="AW529" t="str">
            <v>29（パーティールーム）</v>
          </cell>
          <cell r="AX529">
            <v>1</v>
          </cell>
          <cell r="AY529">
            <v>1</v>
          </cell>
          <cell r="AZ529">
            <v>1</v>
          </cell>
          <cell r="BA529" t="str">
            <v>ﾜﾀﾐエコロジー</v>
          </cell>
          <cell r="BB529" t="str">
            <v>ﾜﾀﾐエコロジー</v>
          </cell>
          <cell r="BC529" t="str">
            <v>東京ガス</v>
          </cell>
          <cell r="BD529" t="str">
            <v>なし</v>
          </cell>
          <cell r="BE529" t="str">
            <v>あり</v>
          </cell>
          <cell r="BF529" t="str">
            <v>既存</v>
          </cell>
          <cell r="BG529">
            <v>0</v>
          </cell>
          <cell r="BH529" t="str">
            <v>ワタミエコロジー</v>
          </cell>
          <cell r="BI529" t="str">
            <v>水野</v>
          </cell>
          <cell r="BJ529">
            <v>0</v>
          </cell>
        </row>
        <row r="530">
          <cell r="A530">
            <v>384</v>
          </cell>
          <cell r="B530" t="str">
            <v>既存</v>
          </cell>
          <cell r="C530" t="str">
            <v>新規</v>
          </cell>
          <cell r="D530" t="str">
            <v>和民</v>
          </cell>
          <cell r="E530" t="str">
            <v>博多口駅前（増床）</v>
          </cell>
          <cell r="F530" t="str">
            <v>確定</v>
          </cell>
          <cell r="G530" t="str">
            <v>清水</v>
          </cell>
          <cell r="H530">
            <v>38486</v>
          </cell>
          <cell r="I530" t="str">
            <v>確定</v>
          </cell>
          <cell r="J530">
            <v>38484</v>
          </cell>
          <cell r="K530">
            <v>0.54166666666666663</v>
          </cell>
          <cell r="L530">
            <v>0</v>
          </cell>
          <cell r="M530">
            <v>0</v>
          </cell>
          <cell r="N530" t="str">
            <v>812-0011</v>
          </cell>
          <cell r="O530" t="str">
            <v>福岡県福岡市博多区博多駅前3-26-1</v>
          </cell>
          <cell r="P530" t="str">
            <v>確定</v>
          </cell>
          <cell r="Q530" t="str">
            <v>紙与駅三ビル　1階</v>
          </cell>
          <cell r="R530" t="str">
            <v>確定</v>
          </cell>
          <cell r="S530" t="str">
            <v>福岡市営地下鉄線</v>
          </cell>
          <cell r="T530" t="str">
            <v>博多</v>
          </cell>
          <cell r="U530">
            <v>2</v>
          </cell>
          <cell r="V530">
            <v>93.48</v>
          </cell>
          <cell r="W530" t="str">
            <v>確定</v>
          </cell>
          <cell r="X530">
            <v>1</v>
          </cell>
          <cell r="Y530" t="str">
            <v>年中無休</v>
          </cell>
          <cell r="Z530" t="str">
            <v>17:00～翌日3:00　</v>
          </cell>
          <cell r="AA530" t="str">
            <v>092-437-6231</v>
          </cell>
          <cell r="AB530" t="str">
            <v>092-437-6232</v>
          </cell>
          <cell r="AC530" t="str">
            <v>なし</v>
          </cell>
          <cell r="AD530">
            <v>11500</v>
          </cell>
          <cell r="AE530">
            <v>0</v>
          </cell>
          <cell r="AF530">
            <v>93</v>
          </cell>
          <cell r="AG530">
            <v>192</v>
          </cell>
          <cell r="AH530" t="str">
            <v>確定</v>
          </cell>
          <cell r="AI530">
            <v>0</v>
          </cell>
          <cell r="AJ530" t="str">
            <v>中止</v>
          </cell>
          <cell r="AK530">
            <v>3</v>
          </cell>
          <cell r="AL530" t="str">
            <v>Ａ＋Ｂ，Ｃ，Ｄ～Ｉ</v>
          </cell>
          <cell r="AM530">
            <v>12</v>
          </cell>
          <cell r="AN530">
            <v>16</v>
          </cell>
          <cell r="AO530">
            <v>12</v>
          </cell>
          <cell r="AP530">
            <v>16</v>
          </cell>
          <cell r="AQ530">
            <v>12</v>
          </cell>
          <cell r="AR530">
            <v>10</v>
          </cell>
          <cell r="AS530">
            <v>10</v>
          </cell>
          <cell r="AT530">
            <v>13</v>
          </cell>
          <cell r="AU530">
            <v>18</v>
          </cell>
          <cell r="AV530">
            <v>0</v>
          </cell>
          <cell r="AW530" t="str">
            <v>79、小宴会40</v>
          </cell>
          <cell r="AX530">
            <v>2</v>
          </cell>
          <cell r="AY530">
            <v>1</v>
          </cell>
          <cell r="AZ530">
            <v>1</v>
          </cell>
          <cell r="BA530" t="str">
            <v>オーナー</v>
          </cell>
          <cell r="BB530" t="str">
            <v>水道局</v>
          </cell>
          <cell r="BC530" t="str">
            <v>西部ガス</v>
          </cell>
          <cell r="BD530" t="str">
            <v>なし</v>
          </cell>
          <cell r="BE530" t="str">
            <v>なし</v>
          </cell>
          <cell r="BF530" t="str">
            <v>既存</v>
          </cell>
          <cell r="BG530">
            <v>0</v>
          </cell>
          <cell r="BH530">
            <v>0</v>
          </cell>
          <cell r="BI530">
            <v>0</v>
          </cell>
          <cell r="BJ530">
            <v>0</v>
          </cell>
        </row>
        <row r="531">
          <cell r="A531">
            <v>586</v>
          </cell>
          <cell r="B531" t="str">
            <v>中止</v>
          </cell>
          <cell r="C531" t="str">
            <v>中止</v>
          </cell>
          <cell r="D531" t="str">
            <v>わたみん家</v>
          </cell>
          <cell r="E531" t="str">
            <v>追浜</v>
          </cell>
          <cell r="F531" t="str">
            <v>中止</v>
          </cell>
          <cell r="G531" t="str">
            <v>中止</v>
          </cell>
          <cell r="H531" t="str">
            <v>6月20日頃</v>
          </cell>
          <cell r="I531" t="str">
            <v>中止</v>
          </cell>
          <cell r="J531" t="str">
            <v>中止</v>
          </cell>
          <cell r="K531">
            <v>0</v>
          </cell>
          <cell r="L531">
            <v>0</v>
          </cell>
          <cell r="M531">
            <v>0</v>
          </cell>
          <cell r="N531" t="str">
            <v>237-0064</v>
          </cell>
          <cell r="O531" t="str">
            <v>神奈川県横須賀市追浜3丁目13-13</v>
          </cell>
          <cell r="P531" t="str">
            <v>未定</v>
          </cell>
          <cell r="Q531" t="str">
            <v>STビル102</v>
          </cell>
          <cell r="R531" t="str">
            <v>未定</v>
          </cell>
          <cell r="S531" t="str">
            <v>京急本線</v>
          </cell>
          <cell r="T531" t="str">
            <v>追浜</v>
          </cell>
          <cell r="U531">
            <v>3</v>
          </cell>
          <cell r="V531">
            <v>37.22</v>
          </cell>
          <cell r="W531" t="str">
            <v>未定</v>
          </cell>
          <cell r="X531">
            <v>1</v>
          </cell>
          <cell r="Y531" t="str">
            <v>年中無休</v>
          </cell>
          <cell r="Z531" t="str">
            <v>17:00～翌日3:00　金土曜及び祝休日の前日は5:00迄</v>
          </cell>
          <cell r="AA531">
            <v>0</v>
          </cell>
          <cell r="AB531">
            <v>0</v>
          </cell>
          <cell r="AC531">
            <v>0</v>
          </cell>
          <cell r="AD531">
            <v>7600</v>
          </cell>
        </row>
        <row r="532">
          <cell r="A532">
            <v>557</v>
          </cell>
          <cell r="B532" t="str">
            <v>確定</v>
          </cell>
          <cell r="C532" t="str">
            <v>変更</v>
          </cell>
          <cell r="D532" t="str">
            <v>わた家</v>
          </cell>
          <cell r="E532" t="str">
            <v>新中野駅前（旧店番：211）</v>
          </cell>
          <cell r="F532" t="str">
            <v>確定</v>
          </cell>
          <cell r="G532" t="str">
            <v>福田</v>
          </cell>
          <cell r="H532">
            <v>38507</v>
          </cell>
          <cell r="I532" t="str">
            <v>確定</v>
          </cell>
          <cell r="J532" t="str">
            <v>クローズ日5月28日（引渡6月1日）</v>
          </cell>
        </row>
        <row r="533">
          <cell r="A533">
            <v>538</v>
          </cell>
          <cell r="B533" t="str">
            <v>確定</v>
          </cell>
          <cell r="C533" t="str">
            <v>変更</v>
          </cell>
          <cell r="D533" t="str">
            <v>坐和民</v>
          </cell>
          <cell r="E533" t="str">
            <v>渋谷神南（旧店番：127）</v>
          </cell>
          <cell r="F533" t="str">
            <v>確定</v>
          </cell>
          <cell r="G533" t="str">
            <v>福田</v>
          </cell>
          <cell r="H533">
            <v>38507</v>
          </cell>
          <cell r="I533" t="str">
            <v>確定</v>
          </cell>
          <cell r="J533" t="str">
            <v>クローズ日4月15日（引渡5月31日）</v>
          </cell>
          <cell r="K533">
            <v>0.625</v>
          </cell>
        </row>
        <row r="534">
          <cell r="A534">
            <v>534</v>
          </cell>
          <cell r="B534" t="str">
            <v>確定</v>
          </cell>
          <cell r="C534" t="str">
            <v>変更</v>
          </cell>
          <cell r="D534" t="str">
            <v>坐和民</v>
          </cell>
          <cell r="E534" t="str">
            <v>上野駅前通(旧店番：58）</v>
          </cell>
          <cell r="F534" t="str">
            <v>確定</v>
          </cell>
          <cell r="G534" t="str">
            <v>福田</v>
          </cell>
          <cell r="H534">
            <v>38509</v>
          </cell>
          <cell r="I534" t="str">
            <v>確定</v>
          </cell>
          <cell r="J534" t="str">
            <v>クローズ日4月8日（引渡6月2日）</v>
          </cell>
          <cell r="K534">
            <v>0.66666666666666663</v>
          </cell>
        </row>
        <row r="535">
          <cell r="A535">
            <v>540</v>
          </cell>
          <cell r="B535" t="str">
            <v>確定</v>
          </cell>
          <cell r="C535" t="str">
            <v>変更</v>
          </cell>
          <cell r="D535" t="str">
            <v>坐和民</v>
          </cell>
          <cell r="E535" t="str">
            <v>目黒東口駅前（旧店番：50）</v>
          </cell>
          <cell r="F535" t="str">
            <v>確定</v>
          </cell>
          <cell r="G535" t="str">
            <v>福田</v>
          </cell>
          <cell r="H535">
            <v>38509</v>
          </cell>
          <cell r="I535" t="str">
            <v>確定</v>
          </cell>
          <cell r="J535" t="str">
            <v>クローズ日4月9日（引渡6月2日）</v>
          </cell>
          <cell r="K535">
            <v>0.625</v>
          </cell>
        </row>
        <row r="536">
          <cell r="A536">
            <v>544</v>
          </cell>
          <cell r="B536" t="str">
            <v>確定</v>
          </cell>
          <cell r="C536" t="str">
            <v>変更</v>
          </cell>
          <cell r="D536" t="str">
            <v>坐和民</v>
          </cell>
          <cell r="E536" t="str">
            <v>日暮里駅前（旧店番：38）</v>
          </cell>
          <cell r="F536" t="str">
            <v>確定</v>
          </cell>
          <cell r="G536" t="str">
            <v>力丸</v>
          </cell>
          <cell r="H536">
            <v>38509</v>
          </cell>
          <cell r="I536" t="str">
            <v>確定</v>
          </cell>
          <cell r="J536" t="str">
            <v>クローズ日4月16日（引渡6月2日）</v>
          </cell>
          <cell r="K536">
            <v>0.625</v>
          </cell>
        </row>
        <row r="537">
          <cell r="A537">
            <v>545</v>
          </cell>
          <cell r="B537" t="str">
            <v>確定</v>
          </cell>
          <cell r="C537" t="str">
            <v>変更</v>
          </cell>
          <cell r="D537" t="str">
            <v>坐和民</v>
          </cell>
          <cell r="E537" t="str">
            <v>青葉台（旧店番：156）</v>
          </cell>
          <cell r="F537" t="str">
            <v>確定</v>
          </cell>
          <cell r="G537" t="str">
            <v>福田</v>
          </cell>
          <cell r="H537">
            <v>38511</v>
          </cell>
          <cell r="I537" t="str">
            <v>確定</v>
          </cell>
          <cell r="J537" t="str">
            <v>クローズ日4月16日（引渡6月4日）</v>
          </cell>
          <cell r="K537">
            <v>0.54166666666666663</v>
          </cell>
        </row>
        <row r="538">
          <cell r="A538">
            <v>539</v>
          </cell>
          <cell r="B538" t="str">
            <v>確定</v>
          </cell>
          <cell r="C538" t="str">
            <v>変更</v>
          </cell>
          <cell r="D538" t="str">
            <v>坐和民</v>
          </cell>
          <cell r="E538" t="str">
            <v>金町北口駅前（旧店番：103）</v>
          </cell>
          <cell r="F538" t="str">
            <v>確定</v>
          </cell>
          <cell r="G538" t="str">
            <v>力丸</v>
          </cell>
          <cell r="H538">
            <v>38514</v>
          </cell>
          <cell r="I538" t="str">
            <v>確定</v>
          </cell>
          <cell r="J538" t="str">
            <v>クローズ日4月9日（引渡6月7日）</v>
          </cell>
          <cell r="K538">
            <v>0.625</v>
          </cell>
        </row>
        <row r="539">
          <cell r="A539">
            <v>558</v>
          </cell>
          <cell r="B539" t="str">
            <v>確定</v>
          </cell>
          <cell r="C539" t="str">
            <v>変更</v>
          </cell>
          <cell r="D539" t="str">
            <v>わた家</v>
          </cell>
          <cell r="E539" t="str">
            <v>JR大久保北口（旧店番：19）</v>
          </cell>
          <cell r="F539" t="str">
            <v>確定</v>
          </cell>
          <cell r="G539" t="str">
            <v>福田</v>
          </cell>
          <cell r="H539">
            <v>38514</v>
          </cell>
          <cell r="I539" t="str">
            <v>確定</v>
          </cell>
          <cell r="J539" t="str">
            <v>クローズ日5月30日（引渡6月8日）</v>
          </cell>
        </row>
        <row r="540">
          <cell r="A540">
            <v>559</v>
          </cell>
          <cell r="B540" t="str">
            <v>確定</v>
          </cell>
          <cell r="C540" t="str">
            <v>変更</v>
          </cell>
          <cell r="D540" t="str">
            <v>わた家</v>
          </cell>
          <cell r="E540" t="str">
            <v>高田馬場さかえ通（旧店番：93）</v>
          </cell>
          <cell r="F540" t="str">
            <v>確定</v>
          </cell>
          <cell r="G540" t="str">
            <v>福田</v>
          </cell>
          <cell r="H540">
            <v>38521</v>
          </cell>
          <cell r="I540" t="str">
            <v>確定</v>
          </cell>
          <cell r="J540" t="str">
            <v>クローズ日6月11日（引渡6月15日）</v>
          </cell>
        </row>
        <row r="541">
          <cell r="A541">
            <v>542</v>
          </cell>
          <cell r="B541" t="str">
            <v>確定</v>
          </cell>
          <cell r="C541" t="str">
            <v>変更</v>
          </cell>
          <cell r="D541" t="str">
            <v>坐和民</v>
          </cell>
          <cell r="E541" t="str">
            <v>関内北口（旧店番：35）</v>
          </cell>
          <cell r="F541" t="str">
            <v>確定</v>
          </cell>
          <cell r="G541" t="str">
            <v>福田</v>
          </cell>
          <cell r="H541">
            <v>38527</v>
          </cell>
          <cell r="I541" t="str">
            <v>確定</v>
          </cell>
          <cell r="J541" t="str">
            <v>クローズ日：4月25日（6月20日）</v>
          </cell>
          <cell r="K541">
            <v>0.625</v>
          </cell>
        </row>
        <row r="542">
          <cell r="A542">
            <v>525</v>
          </cell>
          <cell r="B542" t="str">
            <v>確定</v>
          </cell>
          <cell r="C542" t="str">
            <v>新規</v>
          </cell>
          <cell r="D542" t="str">
            <v>わたみん家</v>
          </cell>
          <cell r="E542" t="str">
            <v>JR川崎東口</v>
          </cell>
          <cell r="F542" t="str">
            <v>確定</v>
          </cell>
          <cell r="G542" t="str">
            <v>藤井</v>
          </cell>
          <cell r="H542">
            <v>38527</v>
          </cell>
          <cell r="I542" t="str">
            <v>確定</v>
          </cell>
          <cell r="J542">
            <v>38521</v>
          </cell>
          <cell r="K542">
            <v>0.625</v>
          </cell>
          <cell r="L542">
            <v>0</v>
          </cell>
          <cell r="M542">
            <v>0</v>
          </cell>
          <cell r="N542" t="str">
            <v>210-0007</v>
          </cell>
          <cell r="O542" t="str">
            <v>神奈川県川崎市川崎区駅前本町2-1</v>
          </cell>
          <cell r="P542" t="str">
            <v>確定</v>
          </cell>
          <cell r="Q542" t="str">
            <v>金井ビル（Ｂ1階）</v>
          </cell>
          <cell r="R542" t="str">
            <v>確定</v>
          </cell>
          <cell r="S542" t="str">
            <v>JR京浜東北線</v>
          </cell>
          <cell r="T542" t="str">
            <v>川崎</v>
          </cell>
          <cell r="U542">
            <v>3</v>
          </cell>
          <cell r="V542">
            <v>48.78</v>
          </cell>
          <cell r="W542" t="str">
            <v>未定</v>
          </cell>
          <cell r="X542">
            <v>1</v>
          </cell>
          <cell r="Y542" t="str">
            <v>年中無休</v>
          </cell>
          <cell r="Z542" t="str">
            <v>17:00～翌日3:00　金土曜及び祝休日の前日は5:00迄</v>
          </cell>
          <cell r="AA542" t="str">
            <v>044-221-0455</v>
          </cell>
          <cell r="AB542" t="str">
            <v>044-221-0456</v>
          </cell>
          <cell r="AC542" t="str">
            <v>なし</v>
          </cell>
          <cell r="AD542">
            <v>9300</v>
          </cell>
          <cell r="AE542">
            <v>0</v>
          </cell>
          <cell r="AF542">
            <v>48.78</v>
          </cell>
          <cell r="AG542">
            <v>108</v>
          </cell>
          <cell r="AH542" t="str">
            <v>確定</v>
          </cell>
          <cell r="AI542">
            <v>0</v>
          </cell>
          <cell r="AJ542" t="str">
            <v>中止</v>
          </cell>
          <cell r="AK542">
            <v>2</v>
          </cell>
          <cell r="AL542" t="str">
            <v>連結なし</v>
          </cell>
          <cell r="AM542" t="str">
            <v>24（パーティールーム）</v>
          </cell>
          <cell r="AN542" t="str">
            <v>26（パーティールーム）</v>
          </cell>
          <cell r="AO542">
            <v>0</v>
          </cell>
          <cell r="AP542">
            <v>0</v>
          </cell>
          <cell r="AQ542">
            <v>0</v>
          </cell>
          <cell r="AR542">
            <v>0</v>
          </cell>
          <cell r="AS542">
            <v>0</v>
          </cell>
          <cell r="AT542">
            <v>0</v>
          </cell>
          <cell r="AU542">
            <v>0</v>
          </cell>
          <cell r="AV542">
            <v>0</v>
          </cell>
          <cell r="AW542" t="str">
            <v>26（パーティールームBのみ）</v>
          </cell>
          <cell r="AX542">
            <v>1</v>
          </cell>
          <cell r="AY542">
            <v>1</v>
          </cell>
          <cell r="AZ542">
            <v>1</v>
          </cell>
          <cell r="BA542" t="str">
            <v>オーナー</v>
          </cell>
          <cell r="BB542" t="str">
            <v>オーナー</v>
          </cell>
          <cell r="BC542" t="str">
            <v>東京ガス</v>
          </cell>
          <cell r="BD542" t="str">
            <v>あり</v>
          </cell>
          <cell r="BE542" t="str">
            <v>なし</v>
          </cell>
          <cell r="BF542" t="str">
            <v>既存</v>
          </cell>
          <cell r="BG542">
            <v>0</v>
          </cell>
          <cell r="BH542">
            <v>0</v>
          </cell>
          <cell r="BI542">
            <v>0</v>
          </cell>
          <cell r="BJ542">
            <v>0</v>
          </cell>
        </row>
        <row r="543">
          <cell r="A543">
            <v>560</v>
          </cell>
          <cell r="B543" t="str">
            <v>確定</v>
          </cell>
          <cell r="C543" t="str">
            <v>変更</v>
          </cell>
          <cell r="D543" t="str">
            <v>わた家</v>
          </cell>
          <cell r="E543" t="str">
            <v>ＪＲ立川北口駅前（旧店番188）</v>
          </cell>
          <cell r="F543" t="str">
            <v>確定</v>
          </cell>
          <cell r="G543" t="str">
            <v>福田</v>
          </cell>
          <cell r="H543">
            <v>38528</v>
          </cell>
          <cell r="I543" t="str">
            <v>確定</v>
          </cell>
          <cell r="J543" t="str">
            <v>クローズ日6月18日（引渡6月22日）</v>
          </cell>
        </row>
        <row r="544">
          <cell r="A544">
            <v>573</v>
          </cell>
          <cell r="B544" t="str">
            <v>確定</v>
          </cell>
          <cell r="C544" t="str">
            <v>新規</v>
          </cell>
          <cell r="D544" t="str">
            <v>坐和民</v>
          </cell>
          <cell r="E544" t="str">
            <v>吉祥寺南口</v>
          </cell>
          <cell r="F544" t="str">
            <v>確定</v>
          </cell>
          <cell r="G544" t="str">
            <v>田中</v>
          </cell>
          <cell r="H544">
            <v>38529</v>
          </cell>
          <cell r="I544" t="str">
            <v>確定</v>
          </cell>
          <cell r="J544">
            <v>38523</v>
          </cell>
          <cell r="K544">
            <v>0.625</v>
          </cell>
          <cell r="L544">
            <v>0</v>
          </cell>
          <cell r="M544">
            <v>0</v>
          </cell>
          <cell r="N544" t="str">
            <v>180-0003</v>
          </cell>
          <cell r="O544" t="str">
            <v>東京都武蔵野市吉祥寺南町1-1-3</v>
          </cell>
          <cell r="P544" t="str">
            <v>確定</v>
          </cell>
          <cell r="Q544" t="str">
            <v>イケダビル（B1,1階）</v>
          </cell>
          <cell r="R544" t="str">
            <v>確定</v>
          </cell>
          <cell r="S544" t="str">
            <v>JR中央線</v>
          </cell>
          <cell r="T544" t="str">
            <v>吉祥寺南口</v>
          </cell>
          <cell r="U544">
            <v>0.5</v>
          </cell>
          <cell r="V544">
            <v>98.6</v>
          </cell>
          <cell r="W544" t="str">
            <v>未定</v>
          </cell>
          <cell r="X544">
            <v>2</v>
          </cell>
          <cell r="Y544" t="str">
            <v>年中無休</v>
          </cell>
          <cell r="Z544" t="str">
            <v>17:00～翌日3:00　金土曜及び祝休日の前日は5:00迄</v>
          </cell>
          <cell r="AA544" t="str">
            <v>0422-76-8535</v>
          </cell>
          <cell r="AB544" t="str">
            <v>0422-76-8536</v>
          </cell>
          <cell r="AC544" t="str">
            <v>なし</v>
          </cell>
          <cell r="AD544">
            <v>16500</v>
          </cell>
          <cell r="AE544">
            <v>0</v>
          </cell>
          <cell r="AF544">
            <v>92.4</v>
          </cell>
          <cell r="AG544">
            <v>143</v>
          </cell>
          <cell r="AH544" t="str">
            <v>確定</v>
          </cell>
          <cell r="AI544">
            <v>0</v>
          </cell>
          <cell r="AJ544" t="str">
            <v>中止</v>
          </cell>
          <cell r="AK544">
            <v>7</v>
          </cell>
          <cell r="AL544" t="str">
            <v>Ｄ＋Ｅ＋Ｆ＋Ｇ</v>
          </cell>
          <cell r="AM544">
            <v>8</v>
          </cell>
          <cell r="AN544">
            <v>14</v>
          </cell>
          <cell r="AO544">
            <v>14</v>
          </cell>
          <cell r="AP544">
            <v>6</v>
          </cell>
          <cell r="AQ544">
            <v>6</v>
          </cell>
          <cell r="AR544">
            <v>14</v>
          </cell>
          <cell r="AS544">
            <v>14</v>
          </cell>
          <cell r="AT544">
            <v>0</v>
          </cell>
          <cell r="AU544">
            <v>0</v>
          </cell>
          <cell r="AV544">
            <v>0</v>
          </cell>
          <cell r="AW544">
            <v>40</v>
          </cell>
          <cell r="AX544">
            <v>2</v>
          </cell>
          <cell r="AY544">
            <v>1</v>
          </cell>
          <cell r="AZ544">
            <v>1</v>
          </cell>
          <cell r="BA544" t="str">
            <v>新日本管財</v>
          </cell>
          <cell r="BB544" t="str">
            <v>新日本管財</v>
          </cell>
          <cell r="BC544" t="str">
            <v>東京ガス</v>
          </cell>
          <cell r="BD544" t="str">
            <v>なし</v>
          </cell>
          <cell r="BE544" t="str">
            <v>なし</v>
          </cell>
          <cell r="BF544" t="str">
            <v>既存</v>
          </cell>
          <cell r="BG544">
            <v>0</v>
          </cell>
          <cell r="BH544">
            <v>0</v>
          </cell>
          <cell r="BI544">
            <v>0</v>
          </cell>
          <cell r="BJ544">
            <v>0</v>
          </cell>
        </row>
        <row r="545">
          <cell r="A545">
            <v>547</v>
          </cell>
          <cell r="B545" t="str">
            <v>確定</v>
          </cell>
          <cell r="C545" t="str">
            <v>変更</v>
          </cell>
          <cell r="D545" t="str">
            <v>坐和民</v>
          </cell>
          <cell r="E545" t="str">
            <v>川口東口（旧店番：45）</v>
          </cell>
          <cell r="F545" t="str">
            <v>確定</v>
          </cell>
          <cell r="G545" t="str">
            <v>福田</v>
          </cell>
          <cell r="H545">
            <v>38530</v>
          </cell>
          <cell r="I545" t="str">
            <v>確定</v>
          </cell>
          <cell r="J545" t="str">
            <v>クローズ日4月29日（6月23日）</v>
          </cell>
          <cell r="K545">
            <v>0.625</v>
          </cell>
        </row>
        <row r="546">
          <cell r="A546">
            <v>584</v>
          </cell>
          <cell r="B546" t="str">
            <v>確定</v>
          </cell>
          <cell r="C546" t="str">
            <v>新規</v>
          </cell>
          <cell r="D546" t="str">
            <v>坐和民</v>
          </cell>
          <cell r="E546" t="str">
            <v>烏丸三条</v>
          </cell>
          <cell r="F546" t="str">
            <v>確定</v>
          </cell>
          <cell r="G546" t="str">
            <v>能村</v>
          </cell>
          <cell r="H546">
            <v>38530</v>
          </cell>
          <cell r="I546" t="str">
            <v>確定</v>
          </cell>
          <cell r="J546">
            <v>38524</v>
          </cell>
          <cell r="K546">
            <v>0.625</v>
          </cell>
          <cell r="L546">
            <v>0</v>
          </cell>
          <cell r="M546">
            <v>0</v>
          </cell>
          <cell r="N546" t="str">
            <v>604-8161</v>
          </cell>
          <cell r="O546" t="str">
            <v>京都市中京区烏丸通三条下ル饅頭屋町595-3</v>
          </cell>
          <cell r="P546" t="str">
            <v>確定</v>
          </cell>
          <cell r="Q546" t="str">
            <v>大同生命京都ビル（Ｂ1階）</v>
          </cell>
          <cell r="R546" t="str">
            <v>確定</v>
          </cell>
          <cell r="S546" t="str">
            <v>市営地下鉄</v>
          </cell>
          <cell r="T546" t="str">
            <v>烏丸御池</v>
          </cell>
          <cell r="U546">
            <v>2</v>
          </cell>
          <cell r="V546">
            <v>70.69</v>
          </cell>
          <cell r="W546" t="str">
            <v>未定</v>
          </cell>
          <cell r="X546">
            <v>1</v>
          </cell>
          <cell r="Y546" t="str">
            <v>年中無休</v>
          </cell>
          <cell r="Z546" t="str">
            <v>17:00～翌日3:00　金土曜及び祝休日の前日は5:00迄</v>
          </cell>
          <cell r="AA546" t="str">
            <v>075-254-0028</v>
          </cell>
          <cell r="AB546" t="str">
            <v>075-254-0029</v>
          </cell>
          <cell r="AC546" t="str">
            <v>なし</v>
          </cell>
          <cell r="AD546">
            <v>11000</v>
          </cell>
          <cell r="AE546">
            <v>0</v>
          </cell>
          <cell r="AF546">
            <v>69.5</v>
          </cell>
          <cell r="AG546">
            <v>123</v>
          </cell>
          <cell r="AH546" t="str">
            <v>確定</v>
          </cell>
          <cell r="AI546">
            <v>0</v>
          </cell>
          <cell r="AJ546" t="str">
            <v>中止</v>
          </cell>
          <cell r="AK546">
            <v>3</v>
          </cell>
          <cell r="AL546" t="str">
            <v>1室</v>
          </cell>
          <cell r="AM546">
            <v>18</v>
          </cell>
          <cell r="AN546">
            <v>18</v>
          </cell>
          <cell r="AO546">
            <v>18</v>
          </cell>
          <cell r="AP546">
            <v>0</v>
          </cell>
          <cell r="AQ546">
            <v>0</v>
          </cell>
          <cell r="AR546">
            <v>0</v>
          </cell>
          <cell r="AS546">
            <v>0</v>
          </cell>
          <cell r="AT546">
            <v>0</v>
          </cell>
          <cell r="AU546">
            <v>0</v>
          </cell>
          <cell r="AV546">
            <v>0</v>
          </cell>
          <cell r="AW546">
            <v>54</v>
          </cell>
          <cell r="AX546">
            <v>1</v>
          </cell>
          <cell r="AY546">
            <v>1</v>
          </cell>
          <cell r="AZ546">
            <v>1</v>
          </cell>
          <cell r="BA546" t="str">
            <v>オーナー</v>
          </cell>
          <cell r="BB546" t="str">
            <v>オーナー</v>
          </cell>
          <cell r="BC546" t="str">
            <v>オーナー</v>
          </cell>
          <cell r="BD546" t="str">
            <v>なし</v>
          </cell>
          <cell r="BE546" t="str">
            <v>なし</v>
          </cell>
          <cell r="BF546" t="str">
            <v>既存</v>
          </cell>
          <cell r="BG546">
            <v>0</v>
          </cell>
          <cell r="BH546">
            <v>0</v>
          </cell>
          <cell r="BI546">
            <v>0</v>
          </cell>
          <cell r="BJ546">
            <v>0</v>
          </cell>
        </row>
        <row r="547">
          <cell r="A547">
            <v>582</v>
          </cell>
          <cell r="B547" t="str">
            <v>確定</v>
          </cell>
          <cell r="C547" t="str">
            <v>新規</v>
          </cell>
          <cell r="D547" t="str">
            <v>わたみん家</v>
          </cell>
          <cell r="E547" t="str">
            <v>赤羽東口駅前</v>
          </cell>
          <cell r="F547" t="str">
            <v>確定</v>
          </cell>
          <cell r="G547" t="str">
            <v>藤井</v>
          </cell>
          <cell r="H547">
            <v>38530</v>
          </cell>
          <cell r="I547" t="str">
            <v>確定</v>
          </cell>
          <cell r="J547">
            <v>38524</v>
          </cell>
          <cell r="K547">
            <v>0.625</v>
          </cell>
          <cell r="L547">
            <v>0</v>
          </cell>
          <cell r="M547">
            <v>0</v>
          </cell>
          <cell r="N547" t="str">
            <v>115-0045</v>
          </cell>
          <cell r="O547" t="str">
            <v>東京都北区赤羽1丁目8-4</v>
          </cell>
          <cell r="P547" t="str">
            <v>確定</v>
          </cell>
          <cell r="Q547" t="str">
            <v>赤羽商事ビル7階</v>
          </cell>
          <cell r="R547" t="str">
            <v>確定</v>
          </cell>
          <cell r="S547" t="str">
            <v>JR京浜東北線</v>
          </cell>
          <cell r="T547" t="str">
            <v>赤羽</v>
          </cell>
          <cell r="U547">
            <v>1</v>
          </cell>
          <cell r="V547">
            <v>59.05</v>
          </cell>
          <cell r="W547" t="str">
            <v>未定</v>
          </cell>
          <cell r="X547">
            <v>1</v>
          </cell>
          <cell r="Y547" t="str">
            <v>年中無休</v>
          </cell>
          <cell r="Z547" t="str">
            <v>17:00～翌日3:00　金土曜及び祝休日の前日は5:00迄</v>
          </cell>
          <cell r="AA547" t="str">
            <v>03-3598-8701</v>
          </cell>
          <cell r="AB547" t="str">
            <v>03-3598-8702</v>
          </cell>
          <cell r="AC547" t="str">
            <v>なし</v>
          </cell>
          <cell r="AD547">
            <v>10500</v>
          </cell>
          <cell r="AE547">
            <v>0</v>
          </cell>
          <cell r="AF547">
            <v>59.05</v>
          </cell>
          <cell r="AG547">
            <v>119</v>
          </cell>
          <cell r="AH547" t="str">
            <v>確定</v>
          </cell>
          <cell r="AI547">
            <v>0</v>
          </cell>
          <cell r="AJ547" t="str">
            <v>中止</v>
          </cell>
          <cell r="AK547">
            <v>4</v>
          </cell>
          <cell r="AL547" t="str">
            <v>２室</v>
          </cell>
          <cell r="AM547">
            <v>19</v>
          </cell>
          <cell r="AN547">
            <v>15</v>
          </cell>
          <cell r="AO547">
            <v>19</v>
          </cell>
          <cell r="AP547">
            <v>9</v>
          </cell>
          <cell r="AQ547">
            <v>0</v>
          </cell>
          <cell r="AR547">
            <v>0</v>
          </cell>
          <cell r="AS547">
            <v>0</v>
          </cell>
          <cell r="AT547">
            <v>0</v>
          </cell>
          <cell r="AU547">
            <v>0</v>
          </cell>
          <cell r="AV547">
            <v>0</v>
          </cell>
          <cell r="AW547" t="str">
            <v>34（パーティールーム）</v>
          </cell>
          <cell r="AX547">
            <v>1</v>
          </cell>
          <cell r="AY547">
            <v>1</v>
          </cell>
          <cell r="AZ547">
            <v>1</v>
          </cell>
          <cell r="BA547" t="str">
            <v>オーナー</v>
          </cell>
          <cell r="BB547" t="str">
            <v>オーナー</v>
          </cell>
          <cell r="BC547" t="str">
            <v>東京ガス</v>
          </cell>
          <cell r="BD547" t="str">
            <v>なし</v>
          </cell>
          <cell r="BE547" t="str">
            <v>あり</v>
          </cell>
          <cell r="BF547" t="str">
            <v>既存</v>
          </cell>
          <cell r="BG547">
            <v>0</v>
          </cell>
          <cell r="BH547">
            <v>0</v>
          </cell>
          <cell r="BI547">
            <v>0</v>
          </cell>
          <cell r="BJ547">
            <v>0</v>
          </cell>
        </row>
        <row r="548">
          <cell r="A548">
            <v>529</v>
          </cell>
          <cell r="B548" t="str">
            <v>確定</v>
          </cell>
          <cell r="C548" t="str">
            <v>新規</v>
          </cell>
          <cell r="D548" t="str">
            <v>然の家</v>
          </cell>
          <cell r="E548" t="str">
            <v>浜松有楽街</v>
          </cell>
          <cell r="F548" t="str">
            <v>確定</v>
          </cell>
          <cell r="G548" t="str">
            <v>児玉</v>
          </cell>
          <cell r="H548">
            <v>38531</v>
          </cell>
          <cell r="I548" t="str">
            <v>確定</v>
          </cell>
          <cell r="J548">
            <v>38521</v>
          </cell>
          <cell r="K548">
            <v>0.625</v>
          </cell>
          <cell r="L548">
            <v>0</v>
          </cell>
          <cell r="M548">
            <v>0</v>
          </cell>
          <cell r="N548" t="str">
            <v>430-0933</v>
          </cell>
          <cell r="O548" t="str">
            <v>静岡県浜松市鍛冶町322番17</v>
          </cell>
          <cell r="P548" t="str">
            <v>確定</v>
          </cell>
          <cell r="Q548" t="str">
            <v>1、2階（ビル名なし）</v>
          </cell>
          <cell r="R548" t="str">
            <v>確定</v>
          </cell>
          <cell r="S548" t="str">
            <v>ＪＲ東海道</v>
          </cell>
          <cell r="T548" t="str">
            <v>浜松</v>
          </cell>
          <cell r="U548">
            <v>5</v>
          </cell>
          <cell r="V548">
            <v>82.9</v>
          </cell>
          <cell r="W548" t="str">
            <v>未定</v>
          </cell>
          <cell r="X548">
            <v>2</v>
          </cell>
          <cell r="Y548" t="str">
            <v>年中無休</v>
          </cell>
          <cell r="Z548" t="str">
            <v>17:00～翌日2:00　</v>
          </cell>
          <cell r="AA548" t="str">
            <v>053-450-3655</v>
          </cell>
          <cell r="AB548" t="str">
            <v>053-450-3656</v>
          </cell>
          <cell r="AC548" t="str">
            <v>なし</v>
          </cell>
          <cell r="AD548">
            <v>13000</v>
          </cell>
          <cell r="AE548" t="str">
            <v>佐藤　五八郎</v>
          </cell>
          <cell r="AF548">
            <v>88</v>
          </cell>
          <cell r="AG548">
            <v>141</v>
          </cell>
          <cell r="AH548" t="str">
            <v>確定</v>
          </cell>
          <cell r="AI548">
            <v>0</v>
          </cell>
          <cell r="AJ548" t="str">
            <v>中止</v>
          </cell>
          <cell r="AK548">
            <v>8</v>
          </cell>
          <cell r="AL548" t="str">
            <v>１＋５＋２</v>
          </cell>
          <cell r="AM548">
            <v>10</v>
          </cell>
          <cell r="AN548">
            <v>6</v>
          </cell>
          <cell r="AO548">
            <v>6</v>
          </cell>
          <cell r="AP548" t="str">
            <v>10×5室</v>
          </cell>
          <cell r="AQ548">
            <v>0</v>
          </cell>
          <cell r="AR548">
            <v>0</v>
          </cell>
          <cell r="AS548">
            <v>0</v>
          </cell>
          <cell r="AT548">
            <v>0</v>
          </cell>
          <cell r="AU548">
            <v>0</v>
          </cell>
          <cell r="AV548">
            <v>0</v>
          </cell>
          <cell r="AW548">
            <v>62</v>
          </cell>
          <cell r="AX548">
            <v>2</v>
          </cell>
          <cell r="AY548">
            <v>1</v>
          </cell>
          <cell r="AZ548">
            <v>1</v>
          </cell>
          <cell r="BA548" t="str">
            <v>中部電力</v>
          </cell>
          <cell r="BB548" t="str">
            <v>浜松市水道局</v>
          </cell>
          <cell r="BC548" t="str">
            <v>中部ガス</v>
          </cell>
          <cell r="BD548" t="str">
            <v>あり</v>
          </cell>
          <cell r="BE548" t="str">
            <v>なし</v>
          </cell>
          <cell r="BF548" t="str">
            <v>既存</v>
          </cell>
        </row>
        <row r="549">
          <cell r="A549">
            <v>578</v>
          </cell>
          <cell r="B549" t="str">
            <v>確定</v>
          </cell>
          <cell r="C549" t="str">
            <v>新規</v>
          </cell>
          <cell r="D549" t="str">
            <v>坐和民</v>
          </cell>
          <cell r="E549" t="str">
            <v>本山駅前</v>
          </cell>
          <cell r="F549" t="str">
            <v>確定</v>
          </cell>
          <cell r="G549" t="str">
            <v>児玉</v>
          </cell>
          <cell r="H549">
            <v>38532</v>
          </cell>
          <cell r="I549" t="str">
            <v>確定</v>
          </cell>
          <cell r="J549">
            <v>38526</v>
          </cell>
          <cell r="K549">
            <v>0.625</v>
          </cell>
          <cell r="L549">
            <v>0</v>
          </cell>
          <cell r="M549">
            <v>0</v>
          </cell>
          <cell r="N549" t="str">
            <v>464-0819</v>
          </cell>
          <cell r="O549" t="str">
            <v>名古屋市千種区四谷通1丁目2</v>
          </cell>
          <cell r="P549" t="str">
            <v>確定</v>
          </cell>
          <cell r="Q549" t="str">
            <v>キャトゥル本山ビル1階</v>
          </cell>
          <cell r="R549" t="str">
            <v>確定</v>
          </cell>
          <cell r="S549" t="str">
            <v>地下鉄東山線</v>
          </cell>
          <cell r="T549" t="str">
            <v>本山</v>
          </cell>
          <cell r="U549">
            <v>1</v>
          </cell>
          <cell r="V549">
            <v>63.77</v>
          </cell>
          <cell r="W549" t="str">
            <v>未定</v>
          </cell>
          <cell r="X549">
            <v>1</v>
          </cell>
          <cell r="Y549" t="str">
            <v>年中無休</v>
          </cell>
          <cell r="Z549" t="str">
            <v>17:00～翌日3:00　金土曜及び祝休日の前日は5:00迄</v>
          </cell>
          <cell r="AA549" t="str">
            <v>052-789-1022</v>
          </cell>
          <cell r="AB549" t="str">
            <v>052-789-1032</v>
          </cell>
          <cell r="AC549" t="str">
            <v>なし</v>
          </cell>
          <cell r="AD549">
            <v>9000</v>
          </cell>
          <cell r="AE549">
            <v>0</v>
          </cell>
          <cell r="AF549">
            <v>61.6</v>
          </cell>
          <cell r="AG549">
            <v>104</v>
          </cell>
          <cell r="AH549" t="str">
            <v>確定</v>
          </cell>
          <cell r="AI549">
            <v>0</v>
          </cell>
          <cell r="AJ549" t="str">
            <v>中止</v>
          </cell>
          <cell r="AK549">
            <v>4</v>
          </cell>
          <cell r="AL549" t="str">
            <v>3室</v>
          </cell>
          <cell r="AM549">
            <v>8</v>
          </cell>
          <cell r="AN549">
            <v>12</v>
          </cell>
          <cell r="AO549">
            <v>14</v>
          </cell>
          <cell r="AP549">
            <v>14</v>
          </cell>
          <cell r="AQ549">
            <v>0</v>
          </cell>
          <cell r="AR549">
            <v>0</v>
          </cell>
          <cell r="AS549">
            <v>0</v>
          </cell>
          <cell r="AT549">
            <v>0</v>
          </cell>
          <cell r="AU549">
            <v>0</v>
          </cell>
          <cell r="AV549">
            <v>0</v>
          </cell>
          <cell r="AW549">
            <v>40</v>
          </cell>
          <cell r="AX549">
            <v>1</v>
          </cell>
          <cell r="AY549">
            <v>1</v>
          </cell>
          <cell r="AZ549">
            <v>1</v>
          </cell>
          <cell r="BA549" t="str">
            <v>オーナー</v>
          </cell>
          <cell r="BB549" t="str">
            <v>名古屋水道局</v>
          </cell>
          <cell r="BC549" t="str">
            <v>東邦ガス</v>
          </cell>
          <cell r="BD549" t="str">
            <v>なし</v>
          </cell>
          <cell r="BE549" t="str">
            <v>なし</v>
          </cell>
          <cell r="BF549" t="str">
            <v>既存</v>
          </cell>
          <cell r="BG549">
            <v>0</v>
          </cell>
          <cell r="BH549">
            <v>0</v>
          </cell>
          <cell r="BI549">
            <v>0</v>
          </cell>
          <cell r="BJ549">
            <v>0</v>
          </cell>
        </row>
        <row r="550">
          <cell r="A550">
            <v>577</v>
          </cell>
          <cell r="B550" t="str">
            <v>確定</v>
          </cell>
          <cell r="C550" t="str">
            <v>新規</v>
          </cell>
          <cell r="D550" t="str">
            <v>坐和民</v>
          </cell>
          <cell r="E550" t="str">
            <v>清水西口駅前</v>
          </cell>
          <cell r="F550" t="str">
            <v>確定</v>
          </cell>
          <cell r="G550" t="str">
            <v>児玉</v>
          </cell>
          <cell r="H550">
            <v>38533</v>
          </cell>
          <cell r="I550" t="str">
            <v>確定</v>
          </cell>
          <cell r="J550">
            <v>38527</v>
          </cell>
          <cell r="K550">
            <v>0.625</v>
          </cell>
          <cell r="L550">
            <v>0</v>
          </cell>
          <cell r="M550">
            <v>0</v>
          </cell>
          <cell r="N550" t="str">
            <v>424-0816</v>
          </cell>
          <cell r="O550" t="str">
            <v>静岡市清水区真砂町2-28</v>
          </cell>
          <cell r="P550" t="str">
            <v>確定</v>
          </cell>
          <cell r="Q550" t="str">
            <v>1、2階（ビル名なし）</v>
          </cell>
          <cell r="R550" t="str">
            <v>確定</v>
          </cell>
          <cell r="S550" t="str">
            <v>JR東海道線</v>
          </cell>
          <cell r="T550" t="str">
            <v>清水</v>
          </cell>
          <cell r="U550">
            <v>1</v>
          </cell>
          <cell r="V550">
            <v>121.2</v>
          </cell>
          <cell r="W550" t="str">
            <v>未定</v>
          </cell>
          <cell r="X550">
            <v>2</v>
          </cell>
          <cell r="Y550" t="str">
            <v>年中無休</v>
          </cell>
          <cell r="Z550" t="str">
            <v>17:00～翌日3:00　金土曜及び祝休日の前日は5:00迄</v>
          </cell>
          <cell r="AA550" t="str">
            <v>0543-71-0200</v>
          </cell>
          <cell r="AB550" t="str">
            <v>0543-71-0201</v>
          </cell>
          <cell r="AC550" t="str">
            <v>なし</v>
          </cell>
          <cell r="AD550">
            <v>10000</v>
          </cell>
          <cell r="AE550">
            <v>0</v>
          </cell>
          <cell r="AF550">
            <v>102.1</v>
          </cell>
          <cell r="AG550">
            <v>142</v>
          </cell>
          <cell r="AH550" t="str">
            <v>確定</v>
          </cell>
          <cell r="AI550">
            <v>0</v>
          </cell>
          <cell r="AJ550" t="str">
            <v>中止</v>
          </cell>
          <cell r="AK550">
            <v>4</v>
          </cell>
          <cell r="AL550" t="str">
            <v>Ａ＋Ｂ＋Ｃ</v>
          </cell>
          <cell r="AM550">
            <v>21</v>
          </cell>
          <cell r="AN550">
            <v>21</v>
          </cell>
          <cell r="AO550">
            <v>16</v>
          </cell>
          <cell r="AP550">
            <v>8</v>
          </cell>
          <cell r="AQ550">
            <v>0</v>
          </cell>
          <cell r="AR550">
            <v>0</v>
          </cell>
          <cell r="AS550">
            <v>0</v>
          </cell>
          <cell r="AT550">
            <v>0</v>
          </cell>
          <cell r="AU550">
            <v>0</v>
          </cell>
          <cell r="AV550">
            <v>0</v>
          </cell>
          <cell r="AW550">
            <v>58</v>
          </cell>
          <cell r="AX550">
            <v>2</v>
          </cell>
          <cell r="AY550">
            <v>1</v>
          </cell>
          <cell r="AZ550">
            <v>1</v>
          </cell>
          <cell r="BA550" t="str">
            <v>オーナー</v>
          </cell>
          <cell r="BB550" t="str">
            <v>静岡市水道局</v>
          </cell>
          <cell r="BC550" t="str">
            <v>静岡ガス</v>
          </cell>
          <cell r="BD550" t="str">
            <v>なし</v>
          </cell>
          <cell r="BE550" t="str">
            <v>なし</v>
          </cell>
          <cell r="BF550" t="str">
            <v>既存</v>
          </cell>
          <cell r="BG550">
            <v>0</v>
          </cell>
          <cell r="BH550">
            <v>0</v>
          </cell>
          <cell r="BI550">
            <v>0</v>
          </cell>
          <cell r="BJ550">
            <v>0</v>
          </cell>
        </row>
        <row r="551">
          <cell r="A551">
            <v>587</v>
          </cell>
          <cell r="B551" t="str">
            <v>確定</v>
          </cell>
          <cell r="C551" t="str">
            <v>新規</v>
          </cell>
          <cell r="D551" t="str">
            <v>坐和民</v>
          </cell>
          <cell r="E551" t="str">
            <v>池袋西口南蛮ビル</v>
          </cell>
          <cell r="F551" t="str">
            <v>確定</v>
          </cell>
          <cell r="G551" t="str">
            <v>田中</v>
          </cell>
          <cell r="H551">
            <v>38533</v>
          </cell>
          <cell r="I551" t="str">
            <v>確定</v>
          </cell>
          <cell r="J551">
            <v>38527</v>
          </cell>
          <cell r="K551">
            <v>0.54166666666666663</v>
          </cell>
          <cell r="L551">
            <v>0</v>
          </cell>
          <cell r="M551">
            <v>0</v>
          </cell>
          <cell r="N551" t="str">
            <v>171-0021</v>
          </cell>
          <cell r="O551" t="str">
            <v>東京都豊島区西池袋1丁目21-13</v>
          </cell>
          <cell r="P551" t="str">
            <v>確定</v>
          </cell>
          <cell r="Q551" t="str">
            <v>南蛮ビル（Ｂ1、Ｂ2、Ｂ3階）</v>
          </cell>
          <cell r="R551" t="str">
            <v>確定</v>
          </cell>
          <cell r="S551" t="str">
            <v>JR</v>
          </cell>
          <cell r="T551" t="str">
            <v>池袋北口</v>
          </cell>
          <cell r="U551">
            <v>2</v>
          </cell>
          <cell r="V551">
            <v>108</v>
          </cell>
          <cell r="W551" t="str">
            <v>未定</v>
          </cell>
          <cell r="X551">
            <v>3</v>
          </cell>
          <cell r="Y551" t="str">
            <v>年中無休</v>
          </cell>
          <cell r="Z551" t="str">
            <v>17:00～翌日3:00　金土曜及び祝休日の前日は5:00迄</v>
          </cell>
          <cell r="AA551" t="str">
            <v>03-5956-4531</v>
          </cell>
          <cell r="AB551" t="str">
            <v>03-5956-4532</v>
          </cell>
          <cell r="AC551" t="str">
            <v>なし</v>
          </cell>
          <cell r="AD551">
            <v>15000</v>
          </cell>
          <cell r="AE551">
            <v>0</v>
          </cell>
          <cell r="AF551">
            <v>85.5</v>
          </cell>
          <cell r="AG551">
            <v>143</v>
          </cell>
          <cell r="AH551" t="str">
            <v>確定</v>
          </cell>
          <cell r="AI551">
            <v>0</v>
          </cell>
          <cell r="AJ551" t="str">
            <v>中止</v>
          </cell>
          <cell r="AK551">
            <v>9</v>
          </cell>
          <cell r="AL551" t="str">
            <v>B＋C＋D＋E＋F＋G＋H＋I</v>
          </cell>
          <cell r="AM551">
            <v>11</v>
          </cell>
          <cell r="AN551">
            <v>12</v>
          </cell>
          <cell r="AO551">
            <v>12</v>
          </cell>
          <cell r="AP551">
            <v>12</v>
          </cell>
          <cell r="AQ551">
            <v>11</v>
          </cell>
          <cell r="AR551">
            <v>12</v>
          </cell>
          <cell r="AS551">
            <v>10</v>
          </cell>
          <cell r="AT551">
            <v>4</v>
          </cell>
          <cell r="AU551">
            <v>4</v>
          </cell>
          <cell r="AV551">
            <v>0</v>
          </cell>
          <cell r="AW551">
            <v>77</v>
          </cell>
          <cell r="AX551">
            <v>2</v>
          </cell>
          <cell r="AY551">
            <v>1</v>
          </cell>
          <cell r="AZ551">
            <v>1</v>
          </cell>
          <cell r="BA551" t="str">
            <v>オーナー</v>
          </cell>
          <cell r="BB551" t="str">
            <v>オーナー</v>
          </cell>
          <cell r="BC551" t="str">
            <v>オーナー</v>
          </cell>
          <cell r="BD551" t="str">
            <v>なし</v>
          </cell>
          <cell r="BE551" t="str">
            <v>なし</v>
          </cell>
          <cell r="BF551">
            <v>0</v>
          </cell>
          <cell r="BG551">
            <v>0</v>
          </cell>
          <cell r="BH551">
            <v>0</v>
          </cell>
          <cell r="BI551">
            <v>0</v>
          </cell>
          <cell r="BJ551">
            <v>0</v>
          </cell>
        </row>
        <row r="552">
          <cell r="A552">
            <v>596</v>
          </cell>
          <cell r="B552" t="str">
            <v>確定</v>
          </cell>
          <cell r="C552" t="str">
            <v>新規</v>
          </cell>
          <cell r="D552" t="str">
            <v>坐和民</v>
          </cell>
          <cell r="E552" t="str">
            <v>鷺沼</v>
          </cell>
          <cell r="F552" t="str">
            <v>確定</v>
          </cell>
          <cell r="G552" t="str">
            <v>日比</v>
          </cell>
          <cell r="H552">
            <v>38533</v>
          </cell>
          <cell r="I552" t="str">
            <v>確定</v>
          </cell>
          <cell r="J552">
            <v>38527</v>
          </cell>
          <cell r="K552">
            <v>0.625</v>
          </cell>
          <cell r="L552">
            <v>0</v>
          </cell>
          <cell r="M552">
            <v>0</v>
          </cell>
          <cell r="N552" t="str">
            <v>216-0004</v>
          </cell>
          <cell r="O552" t="str">
            <v>川崎市宮前区鷺沼1-11-6</v>
          </cell>
          <cell r="P552" t="str">
            <v>確定</v>
          </cell>
          <cell r="Q552" t="str">
            <v>鷺沼第一ビルＢ1階</v>
          </cell>
          <cell r="R552" t="str">
            <v>確定</v>
          </cell>
          <cell r="S552" t="str">
            <v>東急田園都市線</v>
          </cell>
          <cell r="T552" t="str">
            <v>鷺沼</v>
          </cell>
          <cell r="U552">
            <v>1</v>
          </cell>
          <cell r="V552">
            <v>86.67</v>
          </cell>
          <cell r="W552" t="str">
            <v>未定</v>
          </cell>
          <cell r="X552">
            <v>1</v>
          </cell>
          <cell r="Y552" t="str">
            <v>年中無休</v>
          </cell>
          <cell r="Z552" t="str">
            <v>17:00～翌日3:00　金土曜及び祝休日の前日は5:00迄</v>
          </cell>
          <cell r="AA552" t="str">
            <v>044-870-2205</v>
          </cell>
          <cell r="AB552" t="str">
            <v>044-870-2206</v>
          </cell>
          <cell r="AC552" t="str">
            <v>なし</v>
          </cell>
          <cell r="AD552">
            <v>11000</v>
          </cell>
          <cell r="AE552">
            <v>0</v>
          </cell>
          <cell r="AF552">
            <v>81.64</v>
          </cell>
          <cell r="AG552">
            <v>139</v>
          </cell>
          <cell r="AH552" t="str">
            <v>確定</v>
          </cell>
          <cell r="AI552">
            <v>0</v>
          </cell>
          <cell r="AJ552" t="str">
            <v>中止</v>
          </cell>
          <cell r="AK552">
            <v>5</v>
          </cell>
          <cell r="AL552" t="str">
            <v>B＋C＋D＋E</v>
          </cell>
          <cell r="AM552">
            <v>6</v>
          </cell>
          <cell r="AN552">
            <v>12</v>
          </cell>
          <cell r="AO552">
            <v>8</v>
          </cell>
          <cell r="AP552">
            <v>8</v>
          </cell>
          <cell r="AQ552">
            <v>14</v>
          </cell>
          <cell r="AR552">
            <v>0</v>
          </cell>
          <cell r="AS552">
            <v>0</v>
          </cell>
          <cell r="AT552">
            <v>0</v>
          </cell>
          <cell r="AU552">
            <v>0</v>
          </cell>
          <cell r="AV552">
            <v>0</v>
          </cell>
          <cell r="AW552">
            <v>42</v>
          </cell>
          <cell r="AX552">
            <v>1</v>
          </cell>
          <cell r="AY552">
            <v>1</v>
          </cell>
          <cell r="AZ552">
            <v>1</v>
          </cell>
          <cell r="BA552" t="str">
            <v>ストーンズ</v>
          </cell>
          <cell r="BB552" t="str">
            <v>ストーンズ</v>
          </cell>
          <cell r="BC552" t="str">
            <v>東京ガス</v>
          </cell>
          <cell r="BD552" t="str">
            <v>あり</v>
          </cell>
          <cell r="BE552" t="str">
            <v>なし</v>
          </cell>
          <cell r="BF552" t="str">
            <v>既存</v>
          </cell>
          <cell r="BG552">
            <v>0</v>
          </cell>
          <cell r="BH552" t="str">
            <v>（株）ストーンズ</v>
          </cell>
          <cell r="BI552" t="str">
            <v>山﨑、依田</v>
          </cell>
          <cell r="BJ552" t="str">
            <v>044-829-0055</v>
          </cell>
        </row>
        <row r="553">
          <cell r="A553">
            <v>583</v>
          </cell>
          <cell r="B553" t="str">
            <v>確定</v>
          </cell>
          <cell r="C553" t="str">
            <v>新規</v>
          </cell>
          <cell r="D553" t="str">
            <v>手づくり厨房</v>
          </cell>
          <cell r="E553" t="str">
            <v>赤羽東口駅前</v>
          </cell>
          <cell r="F553" t="str">
            <v>確定</v>
          </cell>
          <cell r="G553" t="str">
            <v>藤井</v>
          </cell>
          <cell r="H553">
            <v>38551</v>
          </cell>
          <cell r="I553" t="str">
            <v>確定</v>
          </cell>
          <cell r="J553">
            <v>38542</v>
          </cell>
          <cell r="K553">
            <v>0.625</v>
          </cell>
          <cell r="L553">
            <v>0</v>
          </cell>
          <cell r="M553">
            <v>0</v>
          </cell>
          <cell r="N553" t="str">
            <v>115-0045</v>
          </cell>
          <cell r="O553" t="str">
            <v>東京都北区赤羽1丁目8-4</v>
          </cell>
          <cell r="P553" t="str">
            <v>確定</v>
          </cell>
          <cell r="Q553" t="str">
            <v>赤羽商事ビル6階</v>
          </cell>
          <cell r="R553" t="str">
            <v>確定</v>
          </cell>
          <cell r="S553" t="str">
            <v>JR京浜東北線</v>
          </cell>
          <cell r="T553" t="str">
            <v>赤羽</v>
          </cell>
          <cell r="U553">
            <v>1</v>
          </cell>
          <cell r="V553">
            <v>59.05</v>
          </cell>
          <cell r="W553" t="str">
            <v>未定</v>
          </cell>
          <cell r="X553">
            <v>1</v>
          </cell>
          <cell r="Y553" t="str">
            <v>年中無休</v>
          </cell>
          <cell r="Z553" t="str">
            <v>17:00～翌日3:00　金土曜及び祝休日の前日は5:00迄</v>
          </cell>
          <cell r="AA553" t="str">
            <v>03-5249-8533</v>
          </cell>
          <cell r="AB553" t="str">
            <v>03-5249-8534</v>
          </cell>
          <cell r="AC553" t="str">
            <v>なし</v>
          </cell>
          <cell r="AD553">
            <v>11000</v>
          </cell>
          <cell r="AE553">
            <v>0</v>
          </cell>
          <cell r="AF553">
            <v>59.05</v>
          </cell>
          <cell r="AG553">
            <v>101</v>
          </cell>
          <cell r="AH553" t="str">
            <v>確定</v>
          </cell>
          <cell r="AI553">
            <v>0</v>
          </cell>
          <cell r="AJ553" t="str">
            <v>中止</v>
          </cell>
          <cell r="AK553">
            <v>2</v>
          </cell>
          <cell r="AL553" t="str">
            <v>Ａ＋Ｂ</v>
          </cell>
          <cell r="AM553">
            <v>23</v>
          </cell>
          <cell r="AN553">
            <v>23</v>
          </cell>
          <cell r="AO553">
            <v>0</v>
          </cell>
          <cell r="AP553">
            <v>0</v>
          </cell>
          <cell r="AQ553">
            <v>0</v>
          </cell>
          <cell r="AR553">
            <v>0</v>
          </cell>
          <cell r="AS553">
            <v>0</v>
          </cell>
          <cell r="AT553">
            <v>0</v>
          </cell>
          <cell r="AU553">
            <v>0</v>
          </cell>
          <cell r="AV553">
            <v>0</v>
          </cell>
          <cell r="AW553" t="str">
            <v>46（囲炉裏席）</v>
          </cell>
          <cell r="AX553">
            <v>1</v>
          </cell>
          <cell r="AY553">
            <v>1</v>
          </cell>
          <cell r="AZ553">
            <v>1</v>
          </cell>
          <cell r="BA553" t="str">
            <v>第一興商</v>
          </cell>
          <cell r="BB553" t="str">
            <v>第一興商</v>
          </cell>
          <cell r="BC553" t="str">
            <v>東京ガス</v>
          </cell>
          <cell r="BD553" t="str">
            <v>なし</v>
          </cell>
          <cell r="BE553" t="str">
            <v>あり</v>
          </cell>
          <cell r="BF553" t="str">
            <v>既存</v>
          </cell>
          <cell r="BG553">
            <v>0</v>
          </cell>
          <cell r="BH553">
            <v>0</v>
          </cell>
          <cell r="BI553">
            <v>0</v>
          </cell>
          <cell r="BJ553">
            <v>0</v>
          </cell>
        </row>
        <row r="554">
          <cell r="A554">
            <v>588</v>
          </cell>
          <cell r="B554" t="str">
            <v>確定</v>
          </cell>
          <cell r="C554" t="str">
            <v>新規</v>
          </cell>
          <cell r="D554" t="str">
            <v>坐和民</v>
          </cell>
          <cell r="E554" t="str">
            <v>長野駅善光寺口</v>
          </cell>
          <cell r="F554" t="str">
            <v>確定</v>
          </cell>
          <cell r="G554" t="str">
            <v>高坂</v>
          </cell>
          <cell r="H554">
            <v>38548</v>
          </cell>
          <cell r="I554" t="str">
            <v>確定</v>
          </cell>
          <cell r="J554">
            <v>38542</v>
          </cell>
          <cell r="K554">
            <v>0.625</v>
          </cell>
          <cell r="L554">
            <v>0</v>
          </cell>
          <cell r="M554">
            <v>0</v>
          </cell>
          <cell r="N554" t="str">
            <v>380-0825</v>
          </cell>
          <cell r="O554" t="str">
            <v>長野県長野市末広町1359</v>
          </cell>
          <cell r="P554" t="str">
            <v>確定</v>
          </cell>
          <cell r="Q554" t="str">
            <v>長野ステーションホテル（１階）</v>
          </cell>
          <cell r="R554" t="str">
            <v>確定</v>
          </cell>
          <cell r="S554" t="str">
            <v>信越本線</v>
          </cell>
          <cell r="T554" t="str">
            <v>長野</v>
          </cell>
          <cell r="U554">
            <v>2</v>
          </cell>
          <cell r="V554">
            <v>75.31</v>
          </cell>
          <cell r="W554" t="str">
            <v>未定</v>
          </cell>
          <cell r="X554">
            <v>1</v>
          </cell>
          <cell r="Y554" t="str">
            <v>年中無休</v>
          </cell>
          <cell r="Z554" t="str">
            <v>17:00～翌日3:00　金土曜及び祝休日の前日は5:00迄</v>
          </cell>
          <cell r="AA554" t="str">
            <v>026-219-0507</v>
          </cell>
          <cell r="AB554" t="str">
            <v>026-219-0508</v>
          </cell>
          <cell r="AC554" t="str">
            <v>なし</v>
          </cell>
          <cell r="AD554">
            <v>11500</v>
          </cell>
          <cell r="AE554">
            <v>0</v>
          </cell>
          <cell r="AF554">
            <v>70</v>
          </cell>
          <cell r="AG554">
            <v>119</v>
          </cell>
          <cell r="AH554" t="str">
            <v>確定</v>
          </cell>
          <cell r="AI554">
            <v>0</v>
          </cell>
          <cell r="AJ554" t="str">
            <v>中止</v>
          </cell>
          <cell r="AK554">
            <v>1</v>
          </cell>
          <cell r="AL554" t="str">
            <v>A</v>
          </cell>
          <cell r="AM554">
            <v>50</v>
          </cell>
          <cell r="AN554">
            <v>0</v>
          </cell>
          <cell r="AO554">
            <v>0</v>
          </cell>
          <cell r="AP554">
            <v>0</v>
          </cell>
          <cell r="AQ554">
            <v>0</v>
          </cell>
          <cell r="AR554">
            <v>0</v>
          </cell>
          <cell r="AS554">
            <v>0</v>
          </cell>
          <cell r="AT554">
            <v>0</v>
          </cell>
          <cell r="AU554">
            <v>0</v>
          </cell>
          <cell r="AV554">
            <v>0</v>
          </cell>
          <cell r="AW554">
            <v>50</v>
          </cell>
          <cell r="AX554">
            <v>1</v>
          </cell>
          <cell r="AY554">
            <v>1</v>
          </cell>
          <cell r="AZ554">
            <v>1</v>
          </cell>
          <cell r="BA554" t="str">
            <v>オーナー</v>
          </cell>
          <cell r="BB554" t="str">
            <v>オーナー</v>
          </cell>
          <cell r="BC554" t="str">
            <v>東京ガス</v>
          </cell>
          <cell r="BD554" t="str">
            <v>あり</v>
          </cell>
          <cell r="BE554" t="str">
            <v>なし</v>
          </cell>
          <cell r="BF554" t="str">
            <v>既存</v>
          </cell>
          <cell r="BG554">
            <v>0</v>
          </cell>
          <cell r="BH554">
            <v>0</v>
          </cell>
          <cell r="BI554">
            <v>0</v>
          </cell>
          <cell r="BJ554">
            <v>0</v>
          </cell>
        </row>
        <row r="555">
          <cell r="A555">
            <v>593</v>
          </cell>
          <cell r="B555" t="str">
            <v>確定</v>
          </cell>
          <cell r="C555" t="str">
            <v>新規</v>
          </cell>
          <cell r="D555" t="str">
            <v>坐和民</v>
          </cell>
          <cell r="E555" t="str">
            <v>甲府県民会館前</v>
          </cell>
          <cell r="F555" t="str">
            <v>確定</v>
          </cell>
          <cell r="G555" t="str">
            <v>高坂</v>
          </cell>
          <cell r="H555">
            <v>38562</v>
          </cell>
          <cell r="I555" t="str">
            <v>確定</v>
          </cell>
          <cell r="J555">
            <v>38556</v>
          </cell>
          <cell r="K555">
            <v>0.625</v>
          </cell>
          <cell r="L555">
            <v>0</v>
          </cell>
          <cell r="M555">
            <v>0</v>
          </cell>
          <cell r="N555" t="str">
            <v>400-0031</v>
          </cell>
          <cell r="O555" t="str">
            <v>山梨県甲府市丸ノ内1丁目16-14</v>
          </cell>
          <cell r="P555" t="str">
            <v>確定</v>
          </cell>
          <cell r="Q555" t="str">
            <v>松岡ビル（１～３階）</v>
          </cell>
          <cell r="R555" t="str">
            <v>確定</v>
          </cell>
          <cell r="S555" t="str">
            <v>中央本線・身延</v>
          </cell>
          <cell r="T555" t="str">
            <v>甲府</v>
          </cell>
          <cell r="U555">
            <v>5</v>
          </cell>
          <cell r="V555">
            <v>115.86</v>
          </cell>
          <cell r="W555" t="str">
            <v>未定</v>
          </cell>
          <cell r="X555">
            <v>3</v>
          </cell>
          <cell r="Y555" t="str">
            <v>年中無休</v>
          </cell>
          <cell r="Z555" t="str">
            <v>17:00～翌日3:00　金土曜及び祝休日の前日は5:00迄</v>
          </cell>
          <cell r="AA555" t="str">
            <v>055-220-1266</v>
          </cell>
          <cell r="AB555" t="str">
            <v>055-220-1267</v>
          </cell>
          <cell r="AC555" t="str">
            <v>なし</v>
          </cell>
          <cell r="AD555">
            <v>11500</v>
          </cell>
          <cell r="AE555">
            <v>0</v>
          </cell>
          <cell r="AF555">
            <v>92</v>
          </cell>
          <cell r="AG555">
            <v>143</v>
          </cell>
          <cell r="AH555" t="str">
            <v>確定</v>
          </cell>
          <cell r="AI555">
            <v>0</v>
          </cell>
          <cell r="AJ555" t="str">
            <v>中止</v>
          </cell>
          <cell r="AK555">
            <v>4</v>
          </cell>
          <cell r="AL555" t="str">
            <v>A＋B＋C＋D</v>
          </cell>
          <cell r="AM555">
            <v>16</v>
          </cell>
          <cell r="AN555">
            <v>16</v>
          </cell>
          <cell r="AO555">
            <v>16</v>
          </cell>
          <cell r="AP555">
            <v>16</v>
          </cell>
          <cell r="AQ555">
            <v>0</v>
          </cell>
          <cell r="AR555">
            <v>0</v>
          </cell>
          <cell r="AS555">
            <v>0</v>
          </cell>
          <cell r="AT555">
            <v>0</v>
          </cell>
          <cell r="AU555">
            <v>0</v>
          </cell>
          <cell r="AV555">
            <v>0</v>
          </cell>
          <cell r="AW555">
            <v>64</v>
          </cell>
          <cell r="AX555">
            <v>2</v>
          </cell>
          <cell r="AY555">
            <v>1</v>
          </cell>
          <cell r="AZ555">
            <v>1</v>
          </cell>
          <cell r="BA555" t="str">
            <v>中部電力</v>
          </cell>
          <cell r="BB555" t="str">
            <v>甲府市水道局</v>
          </cell>
          <cell r="BC555" t="str">
            <v>東京ガス</v>
          </cell>
          <cell r="BD555" t="str">
            <v>あり</v>
          </cell>
          <cell r="BE555" t="str">
            <v>なし</v>
          </cell>
          <cell r="BF555" t="str">
            <v>既存</v>
          </cell>
          <cell r="BG555">
            <v>0</v>
          </cell>
          <cell r="BH555">
            <v>0</v>
          </cell>
          <cell r="BI555">
            <v>0</v>
          </cell>
          <cell r="BJ555">
            <v>0</v>
          </cell>
        </row>
        <row r="556">
          <cell r="A556">
            <v>589</v>
          </cell>
          <cell r="B556" t="str">
            <v>確定</v>
          </cell>
          <cell r="C556" t="str">
            <v>新規</v>
          </cell>
          <cell r="D556" t="str">
            <v>坐和民</v>
          </cell>
          <cell r="E556" t="str">
            <v>JR宇都宮駅西口</v>
          </cell>
          <cell r="F556" t="str">
            <v>確定</v>
          </cell>
          <cell r="G556" t="str">
            <v>大貫</v>
          </cell>
          <cell r="H556">
            <v>38564</v>
          </cell>
          <cell r="I556" t="str">
            <v>未定</v>
          </cell>
          <cell r="J556">
            <v>38556</v>
          </cell>
          <cell r="K556">
            <v>0</v>
          </cell>
          <cell r="L556">
            <v>0</v>
          </cell>
          <cell r="M556">
            <v>0</v>
          </cell>
          <cell r="N556" t="str">
            <v>321-0964</v>
          </cell>
          <cell r="O556" t="str">
            <v>栃木県宇都宮市駅前通り1-4-6</v>
          </cell>
          <cell r="P556" t="str">
            <v>確定</v>
          </cell>
          <cell r="Q556" t="str">
            <v>西口ビル（２階）</v>
          </cell>
          <cell r="R556" t="str">
            <v>確定</v>
          </cell>
          <cell r="S556" t="str">
            <v>JR</v>
          </cell>
          <cell r="T556" t="str">
            <v>宇都宮</v>
          </cell>
          <cell r="U556">
            <v>1</v>
          </cell>
          <cell r="V556">
            <v>86.72</v>
          </cell>
          <cell r="W556" t="str">
            <v>未定</v>
          </cell>
          <cell r="X556">
            <v>2</v>
          </cell>
          <cell r="Y556" t="str">
            <v>年中無休</v>
          </cell>
          <cell r="Z556" t="str">
            <v>17:00～翌日3:00　金土曜及び祝休日の前日は5:00迄</v>
          </cell>
          <cell r="AA556" t="str">
            <v>028-600-3460</v>
          </cell>
          <cell r="AB556" t="str">
            <v>028-600-3461</v>
          </cell>
          <cell r="AC556" t="str">
            <v>なし</v>
          </cell>
          <cell r="AD556">
            <v>13500</v>
          </cell>
        </row>
        <row r="557">
          <cell r="A557">
            <v>585</v>
          </cell>
          <cell r="B557" t="str">
            <v>確定</v>
          </cell>
          <cell r="C557" t="str">
            <v>新規</v>
          </cell>
          <cell r="D557" t="str">
            <v>坐和民</v>
          </cell>
          <cell r="E557" t="str">
            <v>呉中通り</v>
          </cell>
          <cell r="F557" t="str">
            <v>確定</v>
          </cell>
          <cell r="G557" t="str">
            <v>能村</v>
          </cell>
          <cell r="H557">
            <v>38562</v>
          </cell>
          <cell r="I557" t="str">
            <v>確定</v>
          </cell>
          <cell r="J557">
            <v>38555</v>
          </cell>
          <cell r="K557">
            <v>0.625</v>
          </cell>
          <cell r="L557">
            <v>0</v>
          </cell>
          <cell r="M557">
            <v>0</v>
          </cell>
          <cell r="N557" t="str">
            <v>737-0046</v>
          </cell>
          <cell r="O557" t="str">
            <v>呉市中通3丁目7-4</v>
          </cell>
          <cell r="P557" t="str">
            <v>確定</v>
          </cell>
          <cell r="Q557" t="str">
            <v>新藤ビル（１,２階）</v>
          </cell>
          <cell r="R557" t="str">
            <v>確定</v>
          </cell>
          <cell r="S557" t="str">
            <v>JR線</v>
          </cell>
          <cell r="T557" t="str">
            <v>呉</v>
          </cell>
          <cell r="U557">
            <v>15</v>
          </cell>
          <cell r="V557">
            <v>135.9</v>
          </cell>
          <cell r="W557" t="str">
            <v>未定</v>
          </cell>
          <cell r="X557">
            <v>2</v>
          </cell>
          <cell r="Y557" t="str">
            <v>年中無休</v>
          </cell>
          <cell r="Z557" t="str">
            <v>17:00～翌日3:00　金土曜及び祝休日の前日は5:00迄</v>
          </cell>
          <cell r="AA557">
            <v>0</v>
          </cell>
          <cell r="AB557">
            <v>0</v>
          </cell>
          <cell r="AC557">
            <v>0</v>
          </cell>
          <cell r="AD557">
            <v>13500</v>
          </cell>
          <cell r="AE557">
            <v>0</v>
          </cell>
          <cell r="AF557">
            <v>100</v>
          </cell>
          <cell r="AG557">
            <v>158</v>
          </cell>
          <cell r="AH557" t="str">
            <v>確定</v>
          </cell>
          <cell r="AI557">
            <v>0</v>
          </cell>
          <cell r="AJ557" t="str">
            <v>中止</v>
          </cell>
          <cell r="AK557">
            <v>4</v>
          </cell>
          <cell r="AL557" t="str">
            <v>A＋B＋C＋D</v>
          </cell>
          <cell r="AM557">
            <v>18</v>
          </cell>
          <cell r="AN557">
            <v>18</v>
          </cell>
          <cell r="AO557">
            <v>18</v>
          </cell>
          <cell r="AP557">
            <v>18</v>
          </cell>
          <cell r="AQ557">
            <v>0</v>
          </cell>
          <cell r="AR557">
            <v>0</v>
          </cell>
          <cell r="AS557">
            <v>0</v>
          </cell>
          <cell r="AT557">
            <v>0</v>
          </cell>
          <cell r="AU557">
            <v>0</v>
          </cell>
          <cell r="AV557">
            <v>0</v>
          </cell>
          <cell r="AW557">
            <v>72</v>
          </cell>
          <cell r="AX557">
            <v>2</v>
          </cell>
          <cell r="AY557">
            <v>1</v>
          </cell>
          <cell r="AZ557">
            <v>1</v>
          </cell>
          <cell r="BA557" t="str">
            <v>中国電力</v>
          </cell>
          <cell r="BB557" t="str">
            <v>呉水道局</v>
          </cell>
          <cell r="BC557">
            <v>0</v>
          </cell>
          <cell r="BD557" t="str">
            <v>あり</v>
          </cell>
          <cell r="BE557" t="str">
            <v>なし</v>
          </cell>
          <cell r="BF557" t="str">
            <v>既存</v>
          </cell>
          <cell r="BG557">
            <v>0</v>
          </cell>
          <cell r="BH557">
            <v>0</v>
          </cell>
          <cell r="BI557">
            <v>0</v>
          </cell>
          <cell r="BJ557">
            <v>0</v>
          </cell>
        </row>
        <row r="558">
          <cell r="A558">
            <v>590</v>
          </cell>
          <cell r="B558" t="str">
            <v>確定</v>
          </cell>
          <cell r="C558" t="str">
            <v>新規</v>
          </cell>
          <cell r="D558" t="str">
            <v>坐和民</v>
          </cell>
          <cell r="E558" t="str">
            <v>福山</v>
          </cell>
          <cell r="F558" t="str">
            <v>確定</v>
          </cell>
          <cell r="G558" t="str">
            <v>能村</v>
          </cell>
          <cell r="H558">
            <v>38560</v>
          </cell>
          <cell r="I558" t="str">
            <v>確定</v>
          </cell>
          <cell r="J558">
            <v>38554</v>
          </cell>
          <cell r="K558">
            <v>0.625</v>
          </cell>
          <cell r="L558">
            <v>0</v>
          </cell>
          <cell r="M558">
            <v>0</v>
          </cell>
          <cell r="N558" t="str">
            <v>720-0063</v>
          </cell>
          <cell r="O558" t="str">
            <v>広島県福山市元町12-7</v>
          </cell>
          <cell r="P558" t="str">
            <v>確定</v>
          </cell>
          <cell r="Q558" t="str">
            <v>福山会館ビル（１階）</v>
          </cell>
          <cell r="R558" t="str">
            <v>確定</v>
          </cell>
          <cell r="S558" t="str">
            <v>JR山陽</v>
          </cell>
          <cell r="T558" t="str">
            <v>福山</v>
          </cell>
          <cell r="U558">
            <v>2</v>
          </cell>
          <cell r="V558">
            <v>113.71</v>
          </cell>
          <cell r="W558" t="str">
            <v>未定</v>
          </cell>
          <cell r="X558">
            <v>1</v>
          </cell>
          <cell r="Y558" t="str">
            <v>年中無休</v>
          </cell>
          <cell r="Z558" t="str">
            <v>17:00～翌日3:00　金土曜及び祝休日の前日は5:00迄</v>
          </cell>
          <cell r="AA558">
            <v>0</v>
          </cell>
          <cell r="AB558">
            <v>0</v>
          </cell>
          <cell r="AC558">
            <v>0</v>
          </cell>
          <cell r="AD558">
            <v>13000</v>
          </cell>
          <cell r="AE558">
            <v>0</v>
          </cell>
          <cell r="AF558">
            <v>113.71</v>
          </cell>
          <cell r="AG558">
            <v>181</v>
          </cell>
          <cell r="AH558" t="str">
            <v>確定</v>
          </cell>
          <cell r="AI558">
            <v>0</v>
          </cell>
          <cell r="AJ558" t="str">
            <v>中止</v>
          </cell>
          <cell r="AK558">
            <v>5</v>
          </cell>
          <cell r="AL558" t="str">
            <v>A＋B＋C＋D＋E</v>
          </cell>
          <cell r="AM558">
            <v>12</v>
          </cell>
          <cell r="AN558">
            <v>12</v>
          </cell>
          <cell r="AO558">
            <v>12</v>
          </cell>
          <cell r="AP558">
            <v>16</v>
          </cell>
          <cell r="AQ558">
            <v>16</v>
          </cell>
          <cell r="AR558">
            <v>0</v>
          </cell>
          <cell r="AS558">
            <v>0</v>
          </cell>
          <cell r="AT558">
            <v>0</v>
          </cell>
          <cell r="AU558">
            <v>0</v>
          </cell>
          <cell r="AV558">
            <v>0</v>
          </cell>
          <cell r="AW558">
            <v>68</v>
          </cell>
          <cell r="AX558">
            <v>1</v>
          </cell>
          <cell r="AY558">
            <v>1</v>
          </cell>
          <cell r="AZ558">
            <v>1</v>
          </cell>
          <cell r="BA558" t="str">
            <v>オーナー</v>
          </cell>
          <cell r="BB558" t="str">
            <v>オーナー</v>
          </cell>
          <cell r="BC558" t="str">
            <v>オーナー</v>
          </cell>
          <cell r="BD558" t="str">
            <v>なし</v>
          </cell>
          <cell r="BE558" t="str">
            <v>なし</v>
          </cell>
          <cell r="BF558" t="str">
            <v>既存</v>
          </cell>
          <cell r="BG558">
            <v>0</v>
          </cell>
          <cell r="BH558">
            <v>0</v>
          </cell>
          <cell r="BI558">
            <v>0</v>
          </cell>
          <cell r="BJ558">
            <v>0</v>
          </cell>
        </row>
        <row r="559">
          <cell r="A559">
            <v>601</v>
          </cell>
          <cell r="B559" t="str">
            <v>確定</v>
          </cell>
          <cell r="C559" t="str">
            <v>変更</v>
          </cell>
          <cell r="D559" t="str">
            <v>坐和民</v>
          </cell>
          <cell r="E559" t="str">
            <v>横浜西口南幸町(旧店番：36）</v>
          </cell>
          <cell r="F559" t="str">
            <v>確定</v>
          </cell>
          <cell r="G559" t="str">
            <v>藤井</v>
          </cell>
          <cell r="H559">
            <v>38564</v>
          </cell>
          <cell r="I559" t="str">
            <v>未定</v>
          </cell>
          <cell r="J559" t="str">
            <v>クローズ日6月8日（引渡7月25日）</v>
          </cell>
          <cell r="K559">
            <v>0</v>
          </cell>
          <cell r="L559">
            <v>0</v>
          </cell>
          <cell r="M559">
            <v>0</v>
          </cell>
          <cell r="N559" t="str">
            <v>220-0005</v>
          </cell>
          <cell r="O559" t="str">
            <v>神奈川県横浜市西区南幸２丁目11-1</v>
          </cell>
          <cell r="P559" t="str">
            <v>未定</v>
          </cell>
          <cell r="Q559" t="str">
            <v>エムエスビルⅠB1、１階（１階部分が増床となります）　</v>
          </cell>
          <cell r="R559" t="str">
            <v>未定</v>
          </cell>
          <cell r="S559" t="str">
            <v>JR線</v>
          </cell>
          <cell r="T559" t="str">
            <v>横浜</v>
          </cell>
          <cell r="U559">
            <v>5</v>
          </cell>
        </row>
        <row r="560">
          <cell r="A560">
            <v>602</v>
          </cell>
          <cell r="B560" t="str">
            <v>確定</v>
          </cell>
          <cell r="C560" t="str">
            <v>変更</v>
          </cell>
          <cell r="D560" t="str">
            <v>わたみん家</v>
          </cell>
          <cell r="E560" t="str">
            <v>横浜西口南幸町（旧店番：37）</v>
          </cell>
          <cell r="F560" t="str">
            <v>確定</v>
          </cell>
          <cell r="G560" t="str">
            <v>藤井</v>
          </cell>
          <cell r="H560">
            <v>38564</v>
          </cell>
          <cell r="I560" t="str">
            <v>未定</v>
          </cell>
          <cell r="J560" t="str">
            <v>クローズ日6月8日（引渡7月25日）</v>
          </cell>
          <cell r="K560">
            <v>0</v>
          </cell>
          <cell r="L560">
            <v>0</v>
          </cell>
          <cell r="M560">
            <v>0</v>
          </cell>
          <cell r="N560" t="str">
            <v>220-0005</v>
          </cell>
          <cell r="O560" t="str">
            <v>神奈川県横浜市西区南幸２丁目13-7</v>
          </cell>
          <cell r="P560" t="str">
            <v>未定</v>
          </cell>
          <cell r="Q560" t="str">
            <v>エムエスビルⅡB1F</v>
          </cell>
          <cell r="R560" t="str">
            <v>未定</v>
          </cell>
          <cell r="S560" t="str">
            <v>ＪＲ線</v>
          </cell>
          <cell r="T560" t="str">
            <v>横浜</v>
          </cell>
          <cell r="U560">
            <v>5</v>
          </cell>
          <cell r="V560">
            <v>0</v>
          </cell>
          <cell r="W560">
            <v>0</v>
          </cell>
          <cell r="X560">
            <v>0</v>
          </cell>
          <cell r="Y560">
            <v>0</v>
          </cell>
          <cell r="Z560">
            <v>0</v>
          </cell>
          <cell r="AA560">
            <v>0</v>
          </cell>
          <cell r="AB560">
            <v>0</v>
          </cell>
          <cell r="AC560">
            <v>0</v>
          </cell>
          <cell r="AD560">
            <v>8450</v>
          </cell>
        </row>
        <row r="561">
          <cell r="A561">
            <v>561</v>
          </cell>
          <cell r="B561" t="str">
            <v>確定</v>
          </cell>
          <cell r="C561" t="str">
            <v>保留</v>
          </cell>
          <cell r="D561" t="str">
            <v>わた家</v>
          </cell>
          <cell r="E561" t="str">
            <v>下高井戸（旧店番：135）</v>
          </cell>
          <cell r="F561" t="str">
            <v>確定</v>
          </cell>
          <cell r="G561" t="str">
            <v>福田</v>
          </cell>
          <cell r="H561" t="str">
            <v>保留</v>
          </cell>
          <cell r="I561" t="str">
            <v>確定</v>
          </cell>
          <cell r="J561" t="str">
            <v>保留</v>
          </cell>
        </row>
        <row r="562">
          <cell r="A562">
            <v>562</v>
          </cell>
          <cell r="B562" t="str">
            <v>中止</v>
          </cell>
          <cell r="C562" t="str">
            <v>中止</v>
          </cell>
          <cell r="D562" t="str">
            <v>わた家</v>
          </cell>
          <cell r="E562" t="str">
            <v>ＪＲ両国駅前（旧店番：323）</v>
          </cell>
          <cell r="F562" t="str">
            <v>中止</v>
          </cell>
          <cell r="G562" t="str">
            <v>中止</v>
          </cell>
          <cell r="H562" t="str">
            <v>中止</v>
          </cell>
          <cell r="I562" t="str">
            <v>中止</v>
          </cell>
          <cell r="J562" t="str">
            <v>中止</v>
          </cell>
        </row>
        <row r="563">
          <cell r="A563">
            <v>563</v>
          </cell>
          <cell r="B563" t="str">
            <v>確定</v>
          </cell>
          <cell r="C563" t="str">
            <v>変更</v>
          </cell>
          <cell r="D563" t="str">
            <v>わた家</v>
          </cell>
          <cell r="E563" t="str">
            <v>用賀南口（旧店番：48）</v>
          </cell>
          <cell r="F563" t="str">
            <v>確定</v>
          </cell>
          <cell r="G563" t="str">
            <v>福田</v>
          </cell>
          <cell r="H563">
            <v>38542</v>
          </cell>
          <cell r="I563" t="str">
            <v>確定</v>
          </cell>
          <cell r="J563" t="str">
            <v>クローズ日7月2日（引渡7月6日）</v>
          </cell>
        </row>
        <row r="564">
          <cell r="A564">
            <v>564</v>
          </cell>
          <cell r="B564" t="str">
            <v>確定</v>
          </cell>
          <cell r="C564" t="str">
            <v>変更</v>
          </cell>
          <cell r="D564" t="str">
            <v>わた家</v>
          </cell>
          <cell r="E564" t="str">
            <v>西武桜台（旧店番：213）</v>
          </cell>
          <cell r="F564" t="str">
            <v>確定</v>
          </cell>
          <cell r="G564" t="str">
            <v>福田</v>
          </cell>
          <cell r="H564">
            <v>38549</v>
          </cell>
          <cell r="I564" t="str">
            <v>確定</v>
          </cell>
          <cell r="J564" t="str">
            <v>クローズ日7月9日（引渡7月13日）</v>
          </cell>
        </row>
        <row r="565">
          <cell r="A565">
            <v>565</v>
          </cell>
          <cell r="B565" t="str">
            <v>確定</v>
          </cell>
          <cell r="C565" t="str">
            <v>変更</v>
          </cell>
          <cell r="D565" t="str">
            <v>わた家</v>
          </cell>
          <cell r="E565" t="str">
            <v>松原団地東口駅前（旧店番：86）</v>
          </cell>
          <cell r="F565" t="str">
            <v>確定</v>
          </cell>
          <cell r="G565" t="str">
            <v>福田</v>
          </cell>
          <cell r="H565">
            <v>38556</v>
          </cell>
          <cell r="I565" t="str">
            <v>確定</v>
          </cell>
          <cell r="J565" t="str">
            <v>クローズ日7月16日（引渡日7月20日）</v>
          </cell>
        </row>
        <row r="566">
          <cell r="A566">
            <v>600</v>
          </cell>
          <cell r="B566" t="str">
            <v>確定</v>
          </cell>
          <cell r="C566" t="str">
            <v>新規</v>
          </cell>
          <cell r="D566" t="str">
            <v>坐和民</v>
          </cell>
          <cell r="E566" t="str">
            <v>松本駅東口</v>
          </cell>
          <cell r="F566" t="str">
            <v>確定</v>
          </cell>
          <cell r="G566" t="str">
            <v>高坂</v>
          </cell>
          <cell r="H566" t="str">
            <v>７月下</v>
          </cell>
          <cell r="I566" t="str">
            <v>未定</v>
          </cell>
          <cell r="J566" t="str">
            <v>７月中</v>
          </cell>
          <cell r="K566">
            <v>0</v>
          </cell>
          <cell r="L566">
            <v>0</v>
          </cell>
          <cell r="M566">
            <v>0</v>
          </cell>
          <cell r="N566" t="str">
            <v>390-0811</v>
          </cell>
          <cell r="O566" t="str">
            <v>長野県松本市中央１丁目3-1</v>
          </cell>
          <cell r="P566" t="str">
            <v>未定</v>
          </cell>
          <cell r="Q566" t="str">
            <v>田中屋ビル(1,2階）</v>
          </cell>
          <cell r="R566" t="str">
            <v>未定</v>
          </cell>
          <cell r="S566" t="str">
            <v>中央本線</v>
          </cell>
          <cell r="T566" t="str">
            <v>松本</v>
          </cell>
          <cell r="U566">
            <v>1</v>
          </cell>
          <cell r="V566">
            <v>90.97</v>
          </cell>
          <cell r="W566" t="str">
            <v>未定</v>
          </cell>
          <cell r="X566">
            <v>2</v>
          </cell>
          <cell r="Y566" t="str">
            <v>年中無休</v>
          </cell>
          <cell r="Z566" t="str">
            <v>17:00～翌日3:00　金土曜及び祝休日の前日は5:00迄</v>
          </cell>
          <cell r="AA566">
            <v>0</v>
          </cell>
          <cell r="AB566">
            <v>0</v>
          </cell>
          <cell r="AC566">
            <v>0</v>
          </cell>
          <cell r="AD566">
            <v>12500</v>
          </cell>
        </row>
        <row r="567">
          <cell r="A567">
            <v>591</v>
          </cell>
          <cell r="B567" t="str">
            <v>確定</v>
          </cell>
          <cell r="C567" t="str">
            <v>新規</v>
          </cell>
          <cell r="D567" t="str">
            <v>わたみん家</v>
          </cell>
          <cell r="E567" t="str">
            <v>道頓堀</v>
          </cell>
          <cell r="F567" t="str">
            <v>確定</v>
          </cell>
          <cell r="G567" t="str">
            <v>能村</v>
          </cell>
          <cell r="H567">
            <v>38565</v>
          </cell>
          <cell r="I567" t="str">
            <v>未定</v>
          </cell>
          <cell r="J567">
            <v>0</v>
          </cell>
          <cell r="K567">
            <v>0</v>
          </cell>
          <cell r="L567">
            <v>0</v>
          </cell>
          <cell r="M567">
            <v>0</v>
          </cell>
          <cell r="N567" t="str">
            <v>542-0071</v>
          </cell>
          <cell r="O567" t="str">
            <v>大阪府大阪市中央区道頓堀1-9-1</v>
          </cell>
          <cell r="P567" t="str">
            <v>未定</v>
          </cell>
          <cell r="Q567" t="str">
            <v>べルスードビルB1</v>
          </cell>
          <cell r="R567" t="str">
            <v>未定</v>
          </cell>
          <cell r="S567" t="str">
            <v>地下鉄</v>
          </cell>
          <cell r="T567" t="str">
            <v>難波</v>
          </cell>
          <cell r="U567">
            <v>5</v>
          </cell>
          <cell r="V567">
            <v>44.55</v>
          </cell>
          <cell r="W567" t="str">
            <v>未定</v>
          </cell>
          <cell r="X567">
            <v>1</v>
          </cell>
          <cell r="Y567" t="str">
            <v>年中無休</v>
          </cell>
          <cell r="Z567" t="str">
            <v>17:00～翌日5:00　金土曜及び祝休日の前日は5:00迄</v>
          </cell>
          <cell r="AA567">
            <v>0</v>
          </cell>
          <cell r="AB567">
            <v>0</v>
          </cell>
          <cell r="AC567">
            <v>0</v>
          </cell>
          <cell r="AD567">
            <v>10000</v>
          </cell>
        </row>
        <row r="568">
          <cell r="A568">
            <v>603</v>
          </cell>
          <cell r="B568" t="str">
            <v>確定</v>
          </cell>
          <cell r="C568" t="str">
            <v>新規</v>
          </cell>
          <cell r="D568" t="str">
            <v>わたみん家</v>
          </cell>
          <cell r="E568" t="str">
            <v>古川橋駅前</v>
          </cell>
          <cell r="F568" t="str">
            <v>確定</v>
          </cell>
          <cell r="G568" t="str">
            <v>広瀬</v>
          </cell>
          <cell r="H568" t="str">
            <v>8月上</v>
          </cell>
          <cell r="I568" t="str">
            <v>未定</v>
          </cell>
          <cell r="J568" t="str">
            <v>7月下</v>
          </cell>
          <cell r="K568">
            <v>0</v>
          </cell>
          <cell r="L568">
            <v>0</v>
          </cell>
          <cell r="M568">
            <v>0</v>
          </cell>
          <cell r="N568" t="str">
            <v>571-0030</v>
          </cell>
          <cell r="O568" t="str">
            <v>大阪府門真市末広町8-16</v>
          </cell>
          <cell r="P568" t="str">
            <v>未定</v>
          </cell>
          <cell r="Q568" t="str">
            <v>ロータリープラザ3Ｆ</v>
          </cell>
          <cell r="R568" t="str">
            <v>未定</v>
          </cell>
          <cell r="S568" t="str">
            <v>京阪線</v>
          </cell>
          <cell r="T568" t="str">
            <v>古川橋</v>
          </cell>
          <cell r="U568">
            <v>1</v>
          </cell>
          <cell r="V568">
            <v>52.56</v>
          </cell>
          <cell r="W568" t="str">
            <v>未定</v>
          </cell>
          <cell r="X568">
            <v>1</v>
          </cell>
          <cell r="Y568" t="str">
            <v>年中無休</v>
          </cell>
          <cell r="Z568" t="str">
            <v>17:00～翌日3:00　金土曜及び祝休日の前日は5:00迄</v>
          </cell>
          <cell r="AA568">
            <v>0</v>
          </cell>
          <cell r="AB568">
            <v>0</v>
          </cell>
          <cell r="AC568">
            <v>0</v>
          </cell>
          <cell r="AD568">
            <v>7500</v>
          </cell>
        </row>
        <row r="569">
          <cell r="A569">
            <v>594</v>
          </cell>
          <cell r="B569" t="str">
            <v>確定</v>
          </cell>
          <cell r="C569" t="str">
            <v>新規</v>
          </cell>
          <cell r="D569" t="str">
            <v>然の家</v>
          </cell>
          <cell r="E569" t="str">
            <v>静岡両替町</v>
          </cell>
          <cell r="F569" t="str">
            <v>確定</v>
          </cell>
          <cell r="G569" t="str">
            <v>児玉</v>
          </cell>
          <cell r="H569" t="str">
            <v>8月下旬</v>
          </cell>
          <cell r="I569" t="str">
            <v>未定</v>
          </cell>
          <cell r="J569" t="str">
            <v>8月下旬</v>
          </cell>
          <cell r="K569">
            <v>0</v>
          </cell>
          <cell r="L569">
            <v>0</v>
          </cell>
          <cell r="M569">
            <v>0</v>
          </cell>
          <cell r="N569" t="str">
            <v>420-0032</v>
          </cell>
          <cell r="O569" t="str">
            <v>静岡市葵区両替町2丁目4-16</v>
          </cell>
          <cell r="P569" t="str">
            <v>確定</v>
          </cell>
          <cell r="Q569" t="str">
            <v>金龍ビル（２階）</v>
          </cell>
          <cell r="R569" t="str">
            <v>確定</v>
          </cell>
          <cell r="S569" t="str">
            <v>JR東海道</v>
          </cell>
          <cell r="T569" t="str">
            <v>静岡</v>
          </cell>
          <cell r="U569">
            <v>5</v>
          </cell>
          <cell r="V569">
            <v>76.3</v>
          </cell>
          <cell r="W569" t="str">
            <v>未定</v>
          </cell>
          <cell r="X569">
            <v>2</v>
          </cell>
          <cell r="Y569" t="str">
            <v>年中無休</v>
          </cell>
          <cell r="Z569" t="str">
            <v>17:00～翌日3:00　金土曜及び祝休日の前日は5:00迄</v>
          </cell>
          <cell r="AA569">
            <v>0</v>
          </cell>
          <cell r="AB569">
            <v>0</v>
          </cell>
          <cell r="AC569">
            <v>0</v>
          </cell>
          <cell r="AD569">
            <v>10500</v>
          </cell>
        </row>
        <row r="570">
          <cell r="A570">
            <v>595</v>
          </cell>
          <cell r="B570" t="str">
            <v>確定</v>
          </cell>
          <cell r="C570" t="str">
            <v>新規</v>
          </cell>
          <cell r="D570" t="str">
            <v>わたみん家</v>
          </cell>
          <cell r="E570" t="str">
            <v>所沢西口プロペ通り</v>
          </cell>
          <cell r="F570" t="str">
            <v>確定</v>
          </cell>
          <cell r="G570" t="str">
            <v>藤井</v>
          </cell>
          <cell r="H570" t="str">
            <v>9月中旬</v>
          </cell>
          <cell r="I570" t="str">
            <v>未定</v>
          </cell>
          <cell r="J570" t="str">
            <v>9月初旬</v>
          </cell>
          <cell r="K570">
            <v>0</v>
          </cell>
          <cell r="L570">
            <v>0</v>
          </cell>
          <cell r="M570">
            <v>0</v>
          </cell>
          <cell r="N570" t="str">
            <v>359-1123</v>
          </cell>
          <cell r="O570" t="str">
            <v>埼玉県所沢市日吉町8-5</v>
          </cell>
          <cell r="P570" t="str">
            <v>確定</v>
          </cell>
          <cell r="Q570" t="str">
            <v>K'Sビル（４，５階）</v>
          </cell>
          <cell r="R570" t="str">
            <v>確定</v>
          </cell>
          <cell r="S570" t="str">
            <v>西武新宿</v>
          </cell>
          <cell r="T570" t="str">
            <v>所沢</v>
          </cell>
          <cell r="U570">
            <v>3</v>
          </cell>
          <cell r="V570">
            <v>80.040000000000006</v>
          </cell>
          <cell r="W570" t="str">
            <v>未定</v>
          </cell>
          <cell r="X570">
            <v>2</v>
          </cell>
          <cell r="Y570" t="str">
            <v>年中無休</v>
          </cell>
          <cell r="Z570" t="str">
            <v>17:00～翌日3:00　金土曜及び祝休日の前日は5:00迄</v>
          </cell>
          <cell r="AA570">
            <v>0</v>
          </cell>
          <cell r="AB570">
            <v>0</v>
          </cell>
          <cell r="AC570">
            <v>0</v>
          </cell>
          <cell r="AD570">
            <v>9800</v>
          </cell>
        </row>
        <row r="571">
          <cell r="A571">
            <v>566</v>
          </cell>
          <cell r="B571" t="str">
            <v>確定</v>
          </cell>
          <cell r="C571" t="str">
            <v>変更</v>
          </cell>
          <cell r="D571" t="str">
            <v>わた家</v>
          </cell>
          <cell r="E571" t="str">
            <v>石川町南口（旧店番：107）</v>
          </cell>
          <cell r="F571" t="str">
            <v>確定</v>
          </cell>
          <cell r="G571" t="str">
            <v>福田</v>
          </cell>
          <cell r="H571">
            <v>38563</v>
          </cell>
          <cell r="I571" t="str">
            <v>確定</v>
          </cell>
          <cell r="J571" t="str">
            <v>クローズ日7月23日（引渡日7月27日）</v>
          </cell>
        </row>
        <row r="572">
          <cell r="A572">
            <v>567</v>
          </cell>
          <cell r="B572" t="str">
            <v>中止</v>
          </cell>
          <cell r="C572" t="str">
            <v>中止</v>
          </cell>
          <cell r="D572" t="str">
            <v>わた家</v>
          </cell>
          <cell r="E572" t="str">
            <v>ＪＲ桜木町野毛（旧店番78）</v>
          </cell>
          <cell r="F572" t="str">
            <v>中止</v>
          </cell>
          <cell r="G572" t="str">
            <v>中止</v>
          </cell>
          <cell r="H572" t="str">
            <v>中止</v>
          </cell>
          <cell r="I572" t="str">
            <v>中止</v>
          </cell>
          <cell r="J572" t="str">
            <v>中止</v>
          </cell>
        </row>
        <row r="573">
          <cell r="A573">
            <v>597</v>
          </cell>
          <cell r="B573" t="str">
            <v>確定</v>
          </cell>
          <cell r="C573" t="str">
            <v>新規</v>
          </cell>
          <cell r="D573" t="str">
            <v>坐和民</v>
          </cell>
          <cell r="E573" t="str">
            <v>JR和歌山駅前</v>
          </cell>
          <cell r="F573" t="str">
            <v>確定</v>
          </cell>
          <cell r="G573" t="str">
            <v>広瀬</v>
          </cell>
          <cell r="H573" t="str">
            <v>8月中～下</v>
          </cell>
          <cell r="I573" t="str">
            <v>未定</v>
          </cell>
          <cell r="J573">
            <v>0</v>
          </cell>
          <cell r="K573">
            <v>0</v>
          </cell>
          <cell r="L573">
            <v>0</v>
          </cell>
          <cell r="M573">
            <v>0</v>
          </cell>
          <cell r="N573" t="str">
            <v>640-8331</v>
          </cell>
          <cell r="O573" t="str">
            <v>和歌山県和歌山市美園町5丁目7-8</v>
          </cell>
          <cell r="P573" t="str">
            <v>未定</v>
          </cell>
          <cell r="Q573" t="str">
            <v>パーク美園ビルＢ1、1階</v>
          </cell>
          <cell r="R573" t="str">
            <v>未定</v>
          </cell>
          <cell r="S573" t="str">
            <v>JR</v>
          </cell>
          <cell r="T573" t="str">
            <v>和歌山</v>
          </cell>
          <cell r="U573">
            <v>1</v>
          </cell>
          <cell r="V573">
            <v>75.680000000000007</v>
          </cell>
          <cell r="W573" t="str">
            <v>未定</v>
          </cell>
          <cell r="X573">
            <v>2</v>
          </cell>
          <cell r="Y573" t="str">
            <v>年中無休</v>
          </cell>
          <cell r="Z573" t="str">
            <v>17:00～翌日3:00　金土曜及び祝休日の前日は5:00迄</v>
          </cell>
          <cell r="AA573">
            <v>0</v>
          </cell>
          <cell r="AB573">
            <v>0</v>
          </cell>
          <cell r="AC573">
            <v>0</v>
          </cell>
          <cell r="AD573">
            <v>11500</v>
          </cell>
        </row>
        <row r="574">
          <cell r="A574">
            <v>605</v>
          </cell>
          <cell r="B574" t="str">
            <v>未定</v>
          </cell>
          <cell r="C574" t="str">
            <v>新規</v>
          </cell>
          <cell r="D574" t="str">
            <v>坐　和民</v>
          </cell>
          <cell r="E574" t="str">
            <v>あびこ駅前</v>
          </cell>
          <cell r="F574" t="str">
            <v>確定</v>
          </cell>
          <cell r="G574" t="str">
            <v>広瀬</v>
          </cell>
          <cell r="H574" t="str">
            <v>8月中～下</v>
          </cell>
          <cell r="I574" t="str">
            <v>未定</v>
          </cell>
          <cell r="J574">
            <v>0</v>
          </cell>
          <cell r="K574">
            <v>0</v>
          </cell>
          <cell r="L574">
            <v>0</v>
          </cell>
          <cell r="M574">
            <v>0</v>
          </cell>
          <cell r="N574" t="str">
            <v>558-0011</v>
          </cell>
          <cell r="O574" t="str">
            <v>大阪市住吉区苅田7-12-34</v>
          </cell>
          <cell r="P574" t="str">
            <v>未定</v>
          </cell>
          <cell r="Q574" t="str">
            <v>プラザあびこビル2Ｆ</v>
          </cell>
          <cell r="R574" t="str">
            <v>未定</v>
          </cell>
          <cell r="S574" t="str">
            <v>地下鉄</v>
          </cell>
          <cell r="T574" t="str">
            <v>あびこ</v>
          </cell>
          <cell r="U574">
            <v>0</v>
          </cell>
          <cell r="V574">
            <v>94.7</v>
          </cell>
          <cell r="W574" t="str">
            <v>未定</v>
          </cell>
          <cell r="X574">
            <v>1</v>
          </cell>
          <cell r="Y574" t="str">
            <v>年中無休</v>
          </cell>
          <cell r="Z574" t="str">
            <v>17:00～翌日3:00　金土曜及び祝休日の前日は5:00迄</v>
          </cell>
          <cell r="AA574">
            <v>0</v>
          </cell>
          <cell r="AB574">
            <v>0</v>
          </cell>
          <cell r="AC574">
            <v>0</v>
          </cell>
          <cell r="AD574">
            <v>12000</v>
          </cell>
        </row>
        <row r="575">
          <cell r="A575">
            <v>568</v>
          </cell>
          <cell r="B575" t="str">
            <v>確定</v>
          </cell>
          <cell r="C575" t="str">
            <v>変更</v>
          </cell>
          <cell r="D575" t="str">
            <v>わた家</v>
          </cell>
          <cell r="E575" t="str">
            <v>新八柱駅前（旧店番209）</v>
          </cell>
          <cell r="F575" t="str">
            <v>確定</v>
          </cell>
          <cell r="G575" t="str">
            <v>福田</v>
          </cell>
          <cell r="H575">
            <v>38570</v>
          </cell>
          <cell r="I575" t="str">
            <v>確定</v>
          </cell>
          <cell r="J575">
            <v>38567</v>
          </cell>
        </row>
        <row r="576">
          <cell r="A576">
            <v>569</v>
          </cell>
          <cell r="B576" t="str">
            <v>確定</v>
          </cell>
          <cell r="C576" t="str">
            <v>変更</v>
          </cell>
          <cell r="D576" t="str">
            <v>わた家</v>
          </cell>
          <cell r="E576" t="str">
            <v>ＪＲ船橋（旧店番：262）</v>
          </cell>
          <cell r="F576" t="str">
            <v>確定</v>
          </cell>
          <cell r="G576" t="str">
            <v>福田</v>
          </cell>
          <cell r="H576">
            <v>38577</v>
          </cell>
          <cell r="I576" t="str">
            <v>確定</v>
          </cell>
          <cell r="J576">
            <v>38574</v>
          </cell>
        </row>
        <row r="577">
          <cell r="A577">
            <v>570</v>
          </cell>
          <cell r="B577" t="str">
            <v>確定</v>
          </cell>
          <cell r="C577" t="str">
            <v>変更</v>
          </cell>
          <cell r="D577" t="str">
            <v>わた家</v>
          </cell>
          <cell r="E577" t="str">
            <v>新検見川南口（旧店番：83）</v>
          </cell>
          <cell r="F577" t="str">
            <v>確定</v>
          </cell>
          <cell r="G577" t="str">
            <v>福田</v>
          </cell>
          <cell r="H577">
            <v>38591</v>
          </cell>
          <cell r="I577" t="str">
            <v>確定</v>
          </cell>
          <cell r="J577">
            <v>38588</v>
          </cell>
        </row>
        <row r="578">
          <cell r="A578">
            <v>531</v>
          </cell>
          <cell r="B578" t="str">
            <v>確定</v>
          </cell>
          <cell r="C578" t="str">
            <v>新規</v>
          </cell>
          <cell r="D578" t="str">
            <v>坐和民</v>
          </cell>
          <cell r="E578" t="str">
            <v>天神橋筋六丁目</v>
          </cell>
          <cell r="F578" t="str">
            <v>確定</v>
          </cell>
          <cell r="G578" t="str">
            <v>能村</v>
          </cell>
          <cell r="H578" t="str">
            <v>10月中旬</v>
          </cell>
          <cell r="I578" t="str">
            <v>未定</v>
          </cell>
          <cell r="J578">
            <v>0</v>
          </cell>
          <cell r="K578">
            <v>0</v>
          </cell>
          <cell r="L578">
            <v>0</v>
          </cell>
          <cell r="M578">
            <v>0</v>
          </cell>
          <cell r="N578" t="str">
            <v>531-0041</v>
          </cell>
          <cell r="O578" t="str">
            <v>大阪府大阪市北区天神橋7-20</v>
          </cell>
          <cell r="P578" t="str">
            <v>未定</v>
          </cell>
          <cell r="Q578" t="str">
            <v>（旧）千鳥屋ビル1、2階</v>
          </cell>
          <cell r="R578" t="str">
            <v>未定</v>
          </cell>
          <cell r="S578" t="str">
            <v>地下鉄谷町線</v>
          </cell>
          <cell r="T578" t="str">
            <v>天神橋筋六丁目</v>
          </cell>
          <cell r="U578">
            <v>1</v>
          </cell>
          <cell r="V578">
            <v>105</v>
          </cell>
          <cell r="W578" t="str">
            <v>未定</v>
          </cell>
          <cell r="X578">
            <v>2</v>
          </cell>
          <cell r="Y578" t="str">
            <v>年中無休</v>
          </cell>
          <cell r="Z578" t="str">
            <v>17:00～翌日3:00　金土曜及び祝休日の前日は5:00迄</v>
          </cell>
          <cell r="AA578">
            <v>0</v>
          </cell>
          <cell r="AB578">
            <v>0</v>
          </cell>
          <cell r="AC578" t="str">
            <v>なし</v>
          </cell>
          <cell r="AD578">
            <v>12500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t="str">
            <v>新築</v>
          </cell>
        </row>
        <row r="579">
          <cell r="A579">
            <v>580</v>
          </cell>
          <cell r="B579" t="str">
            <v>確定</v>
          </cell>
          <cell r="C579" t="str">
            <v>新規</v>
          </cell>
          <cell r="D579" t="str">
            <v>然の家</v>
          </cell>
          <cell r="E579" t="str">
            <v>銀座土橋</v>
          </cell>
          <cell r="F579" t="str">
            <v>未定</v>
          </cell>
          <cell r="G579" t="str">
            <v>大貫</v>
          </cell>
          <cell r="H579" t="str">
            <v>9月30日頃</v>
          </cell>
          <cell r="I579" t="str">
            <v>未定</v>
          </cell>
          <cell r="J579" t="str">
            <v>8月中</v>
          </cell>
          <cell r="K579">
            <v>0</v>
          </cell>
          <cell r="L579">
            <v>0</v>
          </cell>
          <cell r="M579">
            <v>0</v>
          </cell>
          <cell r="N579" t="str">
            <v>105-0004</v>
          </cell>
          <cell r="O579" t="str">
            <v>東京都港区新橋1-3</v>
          </cell>
          <cell r="P579" t="str">
            <v>未定</v>
          </cell>
          <cell r="Q579" t="str">
            <v>銀座高架下　計画ビル（１階）</v>
          </cell>
          <cell r="R579" t="str">
            <v>未定</v>
          </cell>
          <cell r="S579" t="str">
            <v>JR／営団／都営</v>
          </cell>
          <cell r="T579" t="str">
            <v>新橋</v>
          </cell>
          <cell r="U579">
            <v>2</v>
          </cell>
          <cell r="V579">
            <v>99.43</v>
          </cell>
          <cell r="W579" t="str">
            <v>未定</v>
          </cell>
          <cell r="X579">
            <v>1</v>
          </cell>
          <cell r="Y579" t="str">
            <v>年中無休</v>
          </cell>
          <cell r="Z579" t="str">
            <v>17:00～翌日3:00　金土曜及び祝休日の前日は5:00迄</v>
          </cell>
          <cell r="AA579">
            <v>0</v>
          </cell>
          <cell r="AB579">
            <v>0</v>
          </cell>
          <cell r="AC579" t="str">
            <v>なし</v>
          </cell>
          <cell r="AD579">
            <v>20000</v>
          </cell>
        </row>
        <row r="580">
          <cell r="A580">
            <v>581</v>
          </cell>
          <cell r="B580" t="str">
            <v>確定</v>
          </cell>
          <cell r="C580" t="str">
            <v>新規</v>
          </cell>
          <cell r="D580" t="str">
            <v>坐和民</v>
          </cell>
          <cell r="E580" t="str">
            <v>銀座土橋</v>
          </cell>
          <cell r="F580" t="str">
            <v>未定</v>
          </cell>
          <cell r="G580" t="str">
            <v>大貫</v>
          </cell>
          <cell r="H580" t="str">
            <v>9月30日頃</v>
          </cell>
          <cell r="I580" t="str">
            <v>未定</v>
          </cell>
          <cell r="J580" t="str">
            <v>8月中</v>
          </cell>
          <cell r="K580">
            <v>0</v>
          </cell>
          <cell r="L580">
            <v>0</v>
          </cell>
          <cell r="M580">
            <v>0</v>
          </cell>
          <cell r="N580" t="str">
            <v>105-0004</v>
          </cell>
          <cell r="O580" t="str">
            <v>東京都港区新橋1-3</v>
          </cell>
          <cell r="P580" t="str">
            <v>未定</v>
          </cell>
          <cell r="Q580" t="str">
            <v>銀座高架下　計画ビル（１階）</v>
          </cell>
          <cell r="R580" t="str">
            <v>未定</v>
          </cell>
          <cell r="S580" t="str">
            <v>JR／営団／都営</v>
          </cell>
          <cell r="T580" t="str">
            <v>新橋</v>
          </cell>
          <cell r="U580">
            <v>2</v>
          </cell>
          <cell r="V580">
            <v>99.43</v>
          </cell>
          <cell r="W580" t="str">
            <v>未定</v>
          </cell>
          <cell r="X580">
            <v>1</v>
          </cell>
          <cell r="Y580" t="str">
            <v>年中無休</v>
          </cell>
          <cell r="Z580" t="str">
            <v>17:00～翌日3:00　金土曜及び祝休日の前日は5:00迄</v>
          </cell>
          <cell r="AA580">
            <v>0</v>
          </cell>
          <cell r="AB580">
            <v>0</v>
          </cell>
          <cell r="AC580" t="str">
            <v>なし</v>
          </cell>
          <cell r="AD580">
            <v>23000</v>
          </cell>
        </row>
        <row r="581">
          <cell r="A581">
            <v>576</v>
          </cell>
          <cell r="B581" t="str">
            <v>未定</v>
          </cell>
          <cell r="C581" t="str">
            <v>新規</v>
          </cell>
          <cell r="D581" t="str">
            <v>坐和民</v>
          </cell>
          <cell r="E581" t="str">
            <v>市ヶ谷</v>
          </cell>
          <cell r="F581" t="str">
            <v>未定</v>
          </cell>
          <cell r="G581" t="str">
            <v>藤井</v>
          </cell>
          <cell r="H581" t="str">
            <v>9月</v>
          </cell>
          <cell r="I581" t="str">
            <v>未定</v>
          </cell>
          <cell r="J581" t="str">
            <v>9月</v>
          </cell>
          <cell r="K581">
            <v>0</v>
          </cell>
          <cell r="L581">
            <v>0</v>
          </cell>
          <cell r="M581">
            <v>0</v>
          </cell>
          <cell r="N581" t="str">
            <v>160-0844</v>
          </cell>
          <cell r="O581" t="str">
            <v>東京都新宿区市ヶ谷八幡町1</v>
          </cell>
          <cell r="P581" t="str">
            <v>未定</v>
          </cell>
          <cell r="Q581" t="str">
            <v>新高ビル（４，５階）</v>
          </cell>
          <cell r="R581" t="str">
            <v>未定</v>
          </cell>
          <cell r="S581" t="str">
            <v>JR中央線</v>
          </cell>
          <cell r="T581" t="str">
            <v>市ヶ谷</v>
          </cell>
          <cell r="U581">
            <v>2</v>
          </cell>
          <cell r="V581">
            <v>66.67</v>
          </cell>
          <cell r="W581" t="str">
            <v>未定</v>
          </cell>
          <cell r="X581">
            <v>2</v>
          </cell>
          <cell r="Y581" t="str">
            <v>年中無休</v>
          </cell>
          <cell r="Z581" t="str">
            <v>17:00～翌日3:00　金土曜及び祝休日の前日は5:00迄</v>
          </cell>
        </row>
        <row r="582">
          <cell r="A582">
            <v>533</v>
          </cell>
          <cell r="B582" t="str">
            <v>確定</v>
          </cell>
          <cell r="C582" t="str">
            <v>新規</v>
          </cell>
          <cell r="D582" t="str">
            <v>手づくり厨房</v>
          </cell>
          <cell r="E582" t="str">
            <v>西宮北口</v>
          </cell>
          <cell r="F582" t="str">
            <v>確定</v>
          </cell>
          <cell r="G582" t="str">
            <v>広瀬</v>
          </cell>
          <cell r="H582" t="str">
            <v>10月中旬</v>
          </cell>
          <cell r="I582" t="str">
            <v>未定</v>
          </cell>
          <cell r="J582">
            <v>0</v>
          </cell>
          <cell r="K582">
            <v>0</v>
          </cell>
          <cell r="L582">
            <v>0</v>
          </cell>
          <cell r="M582">
            <v>0</v>
          </cell>
          <cell r="N582" t="str">
            <v>663-8204</v>
          </cell>
          <cell r="O582" t="str">
            <v>兵庫県西宮市高松町277－1</v>
          </cell>
          <cell r="P582" t="str">
            <v>未定</v>
          </cell>
          <cell r="Q582" t="str">
            <v>西宮北口駅前街区阪急ビル2階</v>
          </cell>
          <cell r="R582" t="str">
            <v>未定</v>
          </cell>
          <cell r="S582" t="str">
            <v>阪急</v>
          </cell>
          <cell r="T582" t="str">
            <v>西宮北口</v>
          </cell>
          <cell r="U582">
            <v>1</v>
          </cell>
          <cell r="V582">
            <v>61.5</v>
          </cell>
          <cell r="W582" t="str">
            <v>未定</v>
          </cell>
          <cell r="X582">
            <v>1</v>
          </cell>
          <cell r="Y582" t="str">
            <v>年中無休</v>
          </cell>
          <cell r="Z582" t="str">
            <v>17:00～翌日3:00　金土曜及び祝休日の前日は5:00迄</v>
          </cell>
          <cell r="AA582">
            <v>0</v>
          </cell>
          <cell r="AB582">
            <v>0</v>
          </cell>
          <cell r="AC582" t="str">
            <v>なし</v>
          </cell>
          <cell r="AD582">
            <v>10000</v>
          </cell>
        </row>
        <row r="583">
          <cell r="A583">
            <v>598</v>
          </cell>
          <cell r="B583" t="str">
            <v>未定</v>
          </cell>
          <cell r="C583" t="str">
            <v>新規</v>
          </cell>
          <cell r="D583" t="str">
            <v>坐和民</v>
          </cell>
          <cell r="E583" t="str">
            <v>郡山駅前</v>
          </cell>
          <cell r="F583" t="str">
            <v>確定</v>
          </cell>
          <cell r="G583" t="str">
            <v>大貫</v>
          </cell>
          <cell r="H583" t="str">
            <v>１０月末</v>
          </cell>
          <cell r="I583" t="str">
            <v>未定</v>
          </cell>
          <cell r="J583" t="str">
            <v>１０月中</v>
          </cell>
          <cell r="K583">
            <v>0</v>
          </cell>
          <cell r="L583">
            <v>0</v>
          </cell>
          <cell r="M583">
            <v>0</v>
          </cell>
          <cell r="N583" t="str">
            <v>963-8002</v>
          </cell>
          <cell r="O583" t="str">
            <v>福島県郡山市駅前２丁目3-7</v>
          </cell>
          <cell r="P583" t="str">
            <v>未定</v>
          </cell>
          <cell r="Q583" t="str">
            <v>エリート３０ビル（５,６階）</v>
          </cell>
          <cell r="R583" t="str">
            <v>未定</v>
          </cell>
          <cell r="S583" t="str">
            <v>JR東北本線</v>
          </cell>
          <cell r="T583" t="str">
            <v>郡山</v>
          </cell>
          <cell r="U583">
            <v>1</v>
          </cell>
          <cell r="V583">
            <v>144</v>
          </cell>
          <cell r="W583" t="str">
            <v>未定</v>
          </cell>
          <cell r="X583">
            <v>2</v>
          </cell>
          <cell r="Y583" t="str">
            <v>年中無休</v>
          </cell>
          <cell r="Z583" t="str">
            <v>17:00～翌日3:00　金土曜及び祝休日の前日は5:00迄</v>
          </cell>
          <cell r="AA583">
            <v>0</v>
          </cell>
          <cell r="AB583">
            <v>0</v>
          </cell>
          <cell r="AC583">
            <v>0</v>
          </cell>
          <cell r="AD583">
            <v>16500</v>
          </cell>
        </row>
        <row r="584">
          <cell r="A584">
            <v>599</v>
          </cell>
          <cell r="B584" t="str">
            <v>未定</v>
          </cell>
          <cell r="C584" t="str">
            <v>新規</v>
          </cell>
          <cell r="D584" t="str">
            <v>和民市場</v>
          </cell>
          <cell r="E584" t="str">
            <v>郡山駅前</v>
          </cell>
          <cell r="F584" t="str">
            <v>確定</v>
          </cell>
          <cell r="G584" t="str">
            <v>大貫</v>
          </cell>
          <cell r="H584" t="str">
            <v>１０月末</v>
          </cell>
          <cell r="I584" t="str">
            <v>未定</v>
          </cell>
          <cell r="J584" t="str">
            <v>１０月中</v>
          </cell>
          <cell r="K584">
            <v>0</v>
          </cell>
          <cell r="L584">
            <v>0</v>
          </cell>
          <cell r="M584">
            <v>0</v>
          </cell>
          <cell r="N584" t="str">
            <v>963-8002</v>
          </cell>
          <cell r="O584" t="str">
            <v>福島県郡山市駅前２丁目3-7</v>
          </cell>
          <cell r="P584" t="str">
            <v>未定</v>
          </cell>
          <cell r="Q584" t="str">
            <v>エリート３０ビル（４階）</v>
          </cell>
          <cell r="R584" t="str">
            <v>未定</v>
          </cell>
          <cell r="S584" t="str">
            <v>JR東北本線</v>
          </cell>
          <cell r="T584" t="str">
            <v>郡山</v>
          </cell>
          <cell r="U584">
            <v>1</v>
          </cell>
          <cell r="V584">
            <v>72</v>
          </cell>
          <cell r="W584" t="str">
            <v>未定</v>
          </cell>
          <cell r="X584">
            <v>1</v>
          </cell>
          <cell r="Y584" t="str">
            <v>年中無休</v>
          </cell>
          <cell r="Z584" t="str">
            <v>17:00～翌日3:00　金土曜及び祝休日の前日は5:00迄</v>
          </cell>
          <cell r="AA584">
            <v>0</v>
          </cell>
          <cell r="AB584">
            <v>0</v>
          </cell>
          <cell r="AC584">
            <v>0</v>
          </cell>
          <cell r="AD584">
            <v>12500</v>
          </cell>
        </row>
        <row r="585">
          <cell r="A585">
            <v>606</v>
          </cell>
          <cell r="B585" t="str">
            <v>未定</v>
          </cell>
          <cell r="C585" t="str">
            <v>新規</v>
          </cell>
          <cell r="D585" t="str">
            <v>未定</v>
          </cell>
          <cell r="E585" t="str">
            <v>お初天神</v>
          </cell>
          <cell r="F585" t="str">
            <v>確定</v>
          </cell>
          <cell r="G585" t="str">
            <v>小松</v>
          </cell>
          <cell r="H585" t="str">
            <v>10月下</v>
          </cell>
          <cell r="I585" t="str">
            <v>未定</v>
          </cell>
          <cell r="J585" t="str">
            <v>10月中</v>
          </cell>
          <cell r="K585">
            <v>0</v>
          </cell>
          <cell r="L585">
            <v>0</v>
          </cell>
          <cell r="M585">
            <v>0</v>
          </cell>
          <cell r="N585" t="str">
            <v>530-0057</v>
          </cell>
          <cell r="O585" t="str">
            <v>大阪府大阪市北区曽根崎2丁目8</v>
          </cell>
          <cell r="P585" t="str">
            <v>未定</v>
          </cell>
          <cell r="Q585" t="str">
            <v>コーストお初天神ビル（１Ｆ，中２Ｆ）</v>
          </cell>
          <cell r="R585" t="str">
            <v>未定</v>
          </cell>
          <cell r="S585" t="str">
            <v>ＪＲ，地下鉄線</v>
          </cell>
          <cell r="T585" t="str">
            <v>大阪</v>
          </cell>
          <cell r="U585">
            <v>3</v>
          </cell>
          <cell r="V585">
            <v>81.59</v>
          </cell>
          <cell r="W585" t="str">
            <v>未定</v>
          </cell>
          <cell r="X585">
            <v>2</v>
          </cell>
          <cell r="Y585" t="str">
            <v>年中無休</v>
          </cell>
          <cell r="Z585" t="str">
            <v>17:00～翌日3:00　金土曜及び祝休日の前日は5:00迄</v>
          </cell>
          <cell r="AA585">
            <v>0</v>
          </cell>
          <cell r="AB585">
            <v>0</v>
          </cell>
          <cell r="AC585">
            <v>0</v>
          </cell>
          <cell r="AD585">
            <v>16000</v>
          </cell>
        </row>
        <row r="586">
          <cell r="A586">
            <v>592</v>
          </cell>
          <cell r="B586" t="str">
            <v>未定</v>
          </cell>
          <cell r="C586" t="str">
            <v>新規</v>
          </cell>
          <cell r="D586" t="str">
            <v>坐和民</v>
          </cell>
          <cell r="E586" t="str">
            <v>紙屋町</v>
          </cell>
          <cell r="F586" t="str">
            <v>確定</v>
          </cell>
          <cell r="G586" t="str">
            <v>能村</v>
          </cell>
          <cell r="H586" t="str">
            <v>11月</v>
          </cell>
          <cell r="I586" t="str">
            <v>未定</v>
          </cell>
          <cell r="J586">
            <v>0</v>
          </cell>
          <cell r="K586">
            <v>0</v>
          </cell>
          <cell r="L586">
            <v>0</v>
          </cell>
          <cell r="M586">
            <v>0</v>
          </cell>
          <cell r="N586" t="str">
            <v>730-0031</v>
          </cell>
          <cell r="O586" t="str">
            <v>広島県広島市中区紙屋町1-1-9</v>
          </cell>
          <cell r="P586" t="str">
            <v>未定</v>
          </cell>
          <cell r="Q586">
            <v>0</v>
          </cell>
          <cell r="R586" t="str">
            <v>未定</v>
          </cell>
          <cell r="S586" t="str">
            <v>広島電鉄</v>
          </cell>
          <cell r="T586" t="str">
            <v>紙屋町</v>
          </cell>
          <cell r="U586">
            <v>2</v>
          </cell>
          <cell r="V586">
            <v>111.95</v>
          </cell>
          <cell r="W586" t="str">
            <v>未定</v>
          </cell>
          <cell r="X586">
            <v>3</v>
          </cell>
          <cell r="Y586" t="str">
            <v>年中無休</v>
          </cell>
          <cell r="Z586" t="str">
            <v>17:00～翌日3:00　金土曜及び祝休日の前日は5:00迄</v>
          </cell>
          <cell r="AA586">
            <v>0</v>
          </cell>
          <cell r="AB586">
            <v>0</v>
          </cell>
          <cell r="AC586">
            <v>0</v>
          </cell>
          <cell r="AD586">
            <v>15000</v>
          </cell>
        </row>
        <row r="587">
          <cell r="A587">
            <v>509</v>
          </cell>
          <cell r="B587" t="str">
            <v>確定</v>
          </cell>
          <cell r="C587" t="str">
            <v>新規</v>
          </cell>
          <cell r="D587" t="str">
            <v>坐和民</v>
          </cell>
          <cell r="E587" t="str">
            <v>ＪＲ三宮高架下</v>
          </cell>
          <cell r="F587" t="str">
            <v>確定</v>
          </cell>
          <cell r="G587" t="str">
            <v>広瀬</v>
          </cell>
          <cell r="H587" t="str">
            <v>11月</v>
          </cell>
          <cell r="I587" t="str">
            <v>未定</v>
          </cell>
          <cell r="J587">
            <v>0</v>
          </cell>
          <cell r="K587">
            <v>0</v>
          </cell>
          <cell r="L587">
            <v>0</v>
          </cell>
          <cell r="M587">
            <v>0</v>
          </cell>
          <cell r="N587" t="str">
            <v>651-0094</v>
          </cell>
          <cell r="O587" t="str">
            <v>兵庫県神戸市中央区琴ノ緒町5-1-408</v>
          </cell>
          <cell r="P587" t="str">
            <v>確定</v>
          </cell>
          <cell r="Q587" t="str">
            <v>確認中（1,2階）</v>
          </cell>
          <cell r="R587" t="str">
            <v>未定</v>
          </cell>
          <cell r="S587" t="str">
            <v>ＪＲ線</v>
          </cell>
          <cell r="T587" t="str">
            <v>三宮</v>
          </cell>
          <cell r="U587">
            <v>1</v>
          </cell>
          <cell r="V587">
            <v>99.58</v>
          </cell>
          <cell r="W587" t="str">
            <v>未定</v>
          </cell>
          <cell r="X587">
            <v>2</v>
          </cell>
          <cell r="Y587" t="str">
            <v>年中無休</v>
          </cell>
          <cell r="Z587" t="str">
            <v>17:00～翌日3:00　金土曜及び祝休日の前日は5:00迄</v>
          </cell>
          <cell r="AA587">
            <v>0</v>
          </cell>
          <cell r="AB587">
            <v>0</v>
          </cell>
          <cell r="AC587" t="str">
            <v>なし</v>
          </cell>
          <cell r="AD587">
            <v>16000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t="str">
            <v>既存</v>
          </cell>
        </row>
        <row r="588">
          <cell r="A588">
            <v>604</v>
          </cell>
          <cell r="B588" t="str">
            <v>未定</v>
          </cell>
          <cell r="C588" t="str">
            <v>新規</v>
          </cell>
          <cell r="D588" t="str">
            <v>坐　和民</v>
          </cell>
          <cell r="E588" t="str">
            <v>ＪＲ六甲道駅前</v>
          </cell>
          <cell r="F588" t="str">
            <v>確定</v>
          </cell>
          <cell r="G588" t="str">
            <v>広瀬</v>
          </cell>
          <cell r="H588" t="str">
            <v>11月中～下</v>
          </cell>
          <cell r="I588" t="str">
            <v>未定</v>
          </cell>
          <cell r="J588" t="str">
            <v>11月中</v>
          </cell>
          <cell r="K588">
            <v>0</v>
          </cell>
          <cell r="L588">
            <v>0</v>
          </cell>
          <cell r="M588">
            <v>0</v>
          </cell>
          <cell r="N588" t="str">
            <v>657-0027</v>
          </cell>
          <cell r="O588" t="str">
            <v>兵庫県神戸市灘区永手町5丁目1-1</v>
          </cell>
          <cell r="P588" t="str">
            <v>未定</v>
          </cell>
          <cell r="Q588">
            <v>0</v>
          </cell>
          <cell r="R588" t="str">
            <v>未定</v>
          </cell>
          <cell r="S588" t="str">
            <v>ＪＲ線</v>
          </cell>
          <cell r="T588" t="str">
            <v>六甲道</v>
          </cell>
          <cell r="U588">
            <v>1</v>
          </cell>
          <cell r="V588">
            <v>74.19</v>
          </cell>
          <cell r="W588" t="str">
            <v>未定</v>
          </cell>
          <cell r="X588">
            <v>2</v>
          </cell>
          <cell r="Y588" t="str">
            <v>年中無休</v>
          </cell>
          <cell r="Z588" t="str">
            <v>17:00～翌日3:00　金土曜及び祝休日の前日は5:00迄</v>
          </cell>
          <cell r="AA588">
            <v>0</v>
          </cell>
          <cell r="AB588">
            <v>0</v>
          </cell>
          <cell r="AC588">
            <v>0</v>
          </cell>
          <cell r="AD588">
            <v>12000</v>
          </cell>
        </row>
        <row r="589">
          <cell r="A589">
            <v>548</v>
          </cell>
          <cell r="B589" t="str">
            <v>確定</v>
          </cell>
          <cell r="C589" t="str">
            <v>変更</v>
          </cell>
          <cell r="D589" t="str">
            <v>和民市場</v>
          </cell>
          <cell r="E589" t="str">
            <v>柏西口駅前（旧店番：170）</v>
          </cell>
          <cell r="F589" t="str">
            <v>確定</v>
          </cell>
          <cell r="G589" t="str">
            <v>福田</v>
          </cell>
        </row>
        <row r="590">
          <cell r="A590">
            <v>549</v>
          </cell>
          <cell r="B590" t="str">
            <v>確定</v>
          </cell>
          <cell r="C590" t="str">
            <v>変更</v>
          </cell>
          <cell r="D590" t="str">
            <v>和民市場</v>
          </cell>
          <cell r="E590" t="str">
            <v>祖師ヶ谷大蔵駅前（旧店番：160）</v>
          </cell>
          <cell r="F590" t="str">
            <v>確定</v>
          </cell>
          <cell r="G590" t="str">
            <v>福田</v>
          </cell>
        </row>
        <row r="591">
          <cell r="A591">
            <v>550</v>
          </cell>
          <cell r="B591" t="str">
            <v>確定</v>
          </cell>
          <cell r="C591" t="str">
            <v>変更</v>
          </cell>
          <cell r="D591" t="str">
            <v>和民市場</v>
          </cell>
          <cell r="E591" t="str">
            <v>ＪＲ津田沼北口（旧店番：72）</v>
          </cell>
          <cell r="F591" t="str">
            <v>確定</v>
          </cell>
          <cell r="G591" t="str">
            <v>福田</v>
          </cell>
        </row>
        <row r="592">
          <cell r="A592">
            <v>607</v>
          </cell>
          <cell r="B592" t="str">
            <v>未定</v>
          </cell>
          <cell r="C592" t="str">
            <v>新規</v>
          </cell>
          <cell r="D592" t="str">
            <v>坐和民</v>
          </cell>
          <cell r="E592" t="str">
            <v>田無駅前</v>
          </cell>
          <cell r="F592" t="str">
            <v>未定</v>
          </cell>
          <cell r="G592" t="str">
            <v>日比</v>
          </cell>
          <cell r="H592" t="str">
            <v>平成18年2月</v>
          </cell>
          <cell r="I592" t="str">
            <v>未定</v>
          </cell>
          <cell r="J592">
            <v>0</v>
          </cell>
          <cell r="K592">
            <v>0</v>
          </cell>
          <cell r="L592">
            <v>0</v>
          </cell>
          <cell r="M592">
            <v>0</v>
          </cell>
          <cell r="N592" t="str">
            <v>188-0011</v>
          </cell>
          <cell r="O592" t="str">
            <v>東京都西東京市田無町</v>
          </cell>
          <cell r="P592" t="str">
            <v>未定</v>
          </cell>
          <cell r="Q592">
            <v>0</v>
          </cell>
          <cell r="R592" t="str">
            <v>未定</v>
          </cell>
          <cell r="S592" t="str">
            <v>西武新宿</v>
          </cell>
          <cell r="T592" t="str">
            <v>田無</v>
          </cell>
          <cell r="U592">
            <v>1</v>
          </cell>
          <cell r="V592">
            <v>108.42</v>
          </cell>
          <cell r="W592" t="str">
            <v>未定</v>
          </cell>
          <cell r="X592">
            <v>2</v>
          </cell>
          <cell r="Y592" t="str">
            <v>年中無休</v>
          </cell>
          <cell r="Z592" t="str">
            <v>17:00～翌日3:00　金土曜及び祝休日の前日は5:00迄</v>
          </cell>
          <cell r="AA592">
            <v>0</v>
          </cell>
          <cell r="AB592">
            <v>0</v>
          </cell>
          <cell r="AC592">
            <v>0</v>
          </cell>
          <cell r="AD592">
            <v>11500</v>
          </cell>
        </row>
        <row r="593">
          <cell r="A593">
            <v>608</v>
          </cell>
          <cell r="B593" t="str">
            <v>未定</v>
          </cell>
          <cell r="C593" t="str">
            <v>新規</v>
          </cell>
          <cell r="D593" t="str">
            <v>坐和民</v>
          </cell>
          <cell r="E593" t="str">
            <v>大和八木</v>
          </cell>
          <cell r="F593" t="str">
            <v>未定</v>
          </cell>
          <cell r="G593" t="str">
            <v>能村</v>
          </cell>
          <cell r="H593" t="str">
            <v>平成18年3月</v>
          </cell>
          <cell r="I593" t="str">
            <v>未定</v>
          </cell>
          <cell r="J593">
            <v>0</v>
          </cell>
          <cell r="K593">
            <v>0</v>
          </cell>
          <cell r="L593">
            <v>0</v>
          </cell>
          <cell r="M593">
            <v>0</v>
          </cell>
          <cell r="N593" t="str">
            <v>634-0804</v>
          </cell>
          <cell r="O593" t="str">
            <v>奈良県橿原市内膳町1丁目1-1</v>
          </cell>
          <cell r="P593" t="str">
            <v>未定</v>
          </cell>
          <cell r="Q593" t="str">
            <v>上万ビル(2,3,4階）</v>
          </cell>
          <cell r="R593" t="str">
            <v>未定</v>
          </cell>
          <cell r="S593" t="str">
            <v>近鉄線</v>
          </cell>
          <cell r="T593" t="str">
            <v>大和八木</v>
          </cell>
          <cell r="U593">
            <v>1</v>
          </cell>
          <cell r="V593">
            <v>117.84</v>
          </cell>
          <cell r="W593" t="str">
            <v>未定</v>
          </cell>
          <cell r="X593">
            <v>3</v>
          </cell>
          <cell r="Y593" t="str">
            <v>年中無休</v>
          </cell>
          <cell r="Z593" t="str">
            <v>17:00～翌日3:00　金土曜及び祝休日の前日は5:00迄</v>
          </cell>
          <cell r="AA593">
            <v>0</v>
          </cell>
          <cell r="AB593">
            <v>0</v>
          </cell>
          <cell r="AC593">
            <v>0</v>
          </cell>
          <cell r="AD593">
            <v>13200</v>
          </cell>
        </row>
        <row r="594">
          <cell r="A594">
            <v>609</v>
          </cell>
          <cell r="B594" t="str">
            <v>未定</v>
          </cell>
          <cell r="C594" t="str">
            <v>新規</v>
          </cell>
          <cell r="D594" t="str">
            <v>坐和民</v>
          </cell>
          <cell r="E594" t="str">
            <v>明石</v>
          </cell>
          <cell r="F594" t="str">
            <v>未定</v>
          </cell>
          <cell r="G594" t="str">
            <v>能村</v>
          </cell>
          <cell r="H594" t="str">
            <v>10月中～下</v>
          </cell>
          <cell r="I594" t="str">
            <v>未定</v>
          </cell>
          <cell r="J594">
            <v>0</v>
          </cell>
          <cell r="K594">
            <v>0</v>
          </cell>
          <cell r="L594">
            <v>0</v>
          </cell>
          <cell r="M594">
            <v>0</v>
          </cell>
          <cell r="N594">
            <v>0</v>
          </cell>
          <cell r="O594" t="str">
            <v>兵庫県明石市東中之町11-28</v>
          </cell>
          <cell r="P594" t="str">
            <v>未定</v>
          </cell>
          <cell r="Q594">
            <v>0</v>
          </cell>
          <cell r="R594">
            <v>0</v>
          </cell>
          <cell r="S594" t="str">
            <v>JR神戸線</v>
          </cell>
          <cell r="T594" t="str">
            <v>明石</v>
          </cell>
          <cell r="U594">
            <v>2</v>
          </cell>
          <cell r="V594">
            <v>104.8</v>
          </cell>
          <cell r="W594" t="str">
            <v>未定</v>
          </cell>
          <cell r="X594">
            <v>1</v>
          </cell>
          <cell r="Y594" t="str">
            <v>年中無休</v>
          </cell>
          <cell r="Z594" t="str">
            <v>17:00～翌日3:00　金土曜及び祝休日の前日は5:00迄</v>
          </cell>
          <cell r="AA594">
            <v>0</v>
          </cell>
          <cell r="AB594">
            <v>0</v>
          </cell>
          <cell r="AC594">
            <v>0</v>
          </cell>
          <cell r="AD594">
            <v>14500</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
      <sheetName val="①役員名簿"/>
      <sheetName val="②規模・構造"/>
      <sheetName val="③サービス"/>
      <sheetName val="事務局使用欄（さわらないこと）"/>
      <sheetName val="Sheet1"/>
    </sheetNames>
    <sheetDataSet>
      <sheetData sheetId="0" refreshError="1"/>
      <sheetData sheetId="1" refreshError="1"/>
      <sheetData sheetId="2" refreshError="1"/>
      <sheetData sheetId="3" refreshError="1"/>
      <sheetData sheetId="4" refreshError="1"/>
      <sheetData sheetId="5">
        <row r="3">
          <cell r="L3" t="str">
            <v>A'</v>
          </cell>
        </row>
        <row r="4">
          <cell r="L4" t="str">
            <v>A</v>
          </cell>
        </row>
        <row r="5">
          <cell r="L5" t="str">
            <v>B'</v>
          </cell>
        </row>
        <row r="6">
          <cell r="L6" t="str">
            <v>B</v>
          </cell>
        </row>
        <row r="7">
          <cell r="L7" t="str">
            <v>C'</v>
          </cell>
        </row>
        <row r="8">
          <cell r="L8" t="str">
            <v>C</v>
          </cell>
        </row>
        <row r="9">
          <cell r="L9" t="str">
            <v>D</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
      <sheetName val="①役員名簿"/>
      <sheetName val="②規模・構造"/>
      <sheetName val="③サービス"/>
      <sheetName val="事務局使用欄（さわらないこと）"/>
      <sheetName val="Sheet1"/>
    </sheetNames>
    <sheetDataSet>
      <sheetData sheetId="0" refreshError="1"/>
      <sheetData sheetId="1" refreshError="1"/>
      <sheetData sheetId="2" refreshError="1"/>
      <sheetData sheetId="3" refreshError="1"/>
      <sheetData sheetId="4" refreshError="1"/>
      <sheetData sheetId="5">
        <row r="3">
          <cell r="L3" t="str">
            <v>A'</v>
          </cell>
        </row>
        <row r="4">
          <cell r="L4" t="str">
            <v>A</v>
          </cell>
        </row>
        <row r="5">
          <cell r="L5" t="str">
            <v>B'</v>
          </cell>
        </row>
        <row r="6">
          <cell r="L6" t="str">
            <v>B</v>
          </cell>
        </row>
        <row r="7">
          <cell r="L7" t="str">
            <v>C'</v>
          </cell>
        </row>
        <row r="8">
          <cell r="L8" t="str">
            <v>C</v>
          </cell>
        </row>
        <row r="9">
          <cell r="L9" t="str">
            <v>D</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一般属性"/>
      <sheetName val="補助金"/>
      <sheetName val="土地事業費"/>
      <sheetName val="建築事業費"/>
      <sheetName val="開業創業費"/>
      <sheetName val="家賃管理費収入"/>
      <sheetName val="居室運用収入"/>
      <sheetName val="付属施設収入"/>
      <sheetName val="人件費"/>
      <sheetName val="運営支出費"/>
      <sheetName val="資金収支"/>
      <sheetName val="減価償却他"/>
      <sheetName val="収支計画ﾊﾟﾗﾒｰﾀ"/>
      <sheetName val="収支パラ"/>
      <sheetName val="収支計画書"/>
      <sheetName val="利払計算"/>
      <sheetName val="Module1"/>
      <sheetName val="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較（ブランド別）"/>
      <sheetName val="比較（介護度別）"/>
      <sheetName val="作成メモ"/>
      <sheetName val="論点"/>
      <sheetName val="比較検証資料（要介護1）"/>
      <sheetName val="比較（介護度別）20220829"/>
      <sheetName val="介護度別・新価格案（L・家）"/>
      <sheetName val="介護度別・新価格案（L低価格・旧みずき）"/>
      <sheetName val="比較検証資料（自立）"/>
      <sheetName val="比較検証資料（要支援1）"/>
      <sheetName val="比較検証資料（要支援2）"/>
      <sheetName val="リスト"/>
      <sheetName val="地域係数"/>
      <sheetName val="20221001_介護サービス等一覧表A（介護専用型）案"/>
      <sheetName val="20221001_介護サービス等一覧表B（混合型）案"/>
      <sheetName val="20221001_介護サービス等一覧表（介護専用型）A4・縦"/>
      <sheetName val="20221001_介護サービス等一覧表（混合型）A4・縦"/>
      <sheetName val="（参考）使い方"/>
      <sheetName val="20221001_介護サービス等一覧表（専用型）A3・横版"/>
      <sheetName val="20221001_介護サービス等一覧表（混合型）A3・横版"/>
      <sheetName val="比較検証資料（要介護2）"/>
      <sheetName val="比較検証資料（要介護3）"/>
      <sheetName val="比較検証資料（要介護4）"/>
      <sheetName val="比較検証資料（要介護5）"/>
    </sheetNames>
    <sheetDataSet>
      <sheetData sheetId="0"/>
      <sheetData sheetId="1"/>
      <sheetData sheetId="2"/>
      <sheetData sheetId="3"/>
      <sheetData sheetId="4"/>
      <sheetData sheetId="5"/>
      <sheetData sheetId="6"/>
      <sheetData sheetId="7"/>
      <sheetData sheetId="8"/>
      <sheetData sheetId="9"/>
      <sheetData sheetId="10"/>
      <sheetData sheetId="11">
        <row r="1">
          <cell r="A1" t="str">
            <v>区分Ⅰ</v>
          </cell>
          <cell r="B1" t="str">
            <v>ご本人の希望により別料金でサービスを選択できます。提供する時間帯（日中：8～18時、夜朝：6～8時 及び 18～22時、深夜：22～6時）により、価格が異なります。なお、医師等の指示により、介護上必要な場合の３回目以降の入浴は、介護保険給付に含まれます。
【15分の場合】　日中：1,650円　夜朝：2,062円　深夜：2,475円、【30分の場合】　日中：2,750円　夜朝：3,437円　深夜：4,125円、【以降30分】　日中：2,750円　夜朝：3,437円　深夜：4,125円、【240～480分の場合】　日中：1,100円　夜朝：1,375円　深夜：1,650円（すべて税込の金額）。</v>
          </cell>
        </row>
        <row r="2">
          <cell r="A2" t="str">
            <v>区分Ⅱ</v>
          </cell>
          <cell r="B2" t="str">
            <v>ご本人の希望により別料金でサービスを選択できます。提供する時間帯（日中：8～18時、夜朝：6～8時 及び 18～22時、深夜：22～6時）により、価格が異なります。なお、医師等の指示により、介護上必要な場合の３回目以降の入浴は、介護保険給付に含まれます。
【15分の場合】　日中：1,540円　夜朝：1,925円　深夜：2,310円、【30分の場合】　日中：2,475円　夜朝：3,093円　深夜：3,712円、【以降30分】　日中：2,475円　夜朝：3,093円　深夜：3,712円、【240～480分の場合】　日中：1,100円　夜朝：1,375円　深夜：1,650円（すべて税込の金額）。</v>
          </cell>
        </row>
        <row r="3">
          <cell r="A3" t="str">
            <v>区分Ⅲ</v>
          </cell>
          <cell r="B3" t="str">
            <v>ご本人の希望により別料金でサービスを選択できます。提供する時間帯（日中：8～18時、夜朝：6～8時 及び 18～22時、深夜：22～6時）により、価格が異なります。なお、医師等の指示により、介護上必要な場合の３回目以降の入浴は、介護保険給付に含まれます。
【15分の場合】　日中：1,430円　夜朝：1,787円　深夜：2,145円、【30分の場合】　日中：2,220円　夜朝：2,750円　深夜：3,300円、【以降30分】　日中：2,220円　夜朝：2,750円　深夜：3,300円、【240～480分の場合】　日中：1,100円　夜朝：1,375円　深夜：1,650円（すべて税込の金額）。</v>
          </cell>
        </row>
        <row r="4">
          <cell r="A4" t="str">
            <v>世田谷</v>
          </cell>
          <cell r="B4" t="str">
            <v>ご本人の希望により別料金でサービスを選択できます。提供する時間帯（日中：8～18時、夜朝：6～8時 及び 18～22時、深夜：22～6時）により、価格が異なります。なお、医師等の指示により、介護上必要な場合の３回目以降の入浴は、介護保険給付に含まれます。
【15分の場合】　日中：1,650円　夜朝：2,062円　深夜：2,475円、【30分の場合】　日中：3,300円　夜朝：4,125円　深夜：4,950円、【以降30分】　日中：3,300円　夜朝：4,125円　深夜：4,950円（すべて税込の金額）。</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請求書ワタミ"/>
      <sheetName val="ワタミ"/>
      <sheetName val="ワタミ (2)"/>
      <sheetName val="請求書TGI"/>
      <sheetName val="TGI"/>
      <sheetName val="UNIV"/>
      <sheetName val="納品書"/>
      <sheetName val="ﾕｰｻﾞｰ設定"/>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がんこ炎電気料請求"/>
      <sheetName val="8月～請求書"/>
      <sheetName val="送付書"/>
      <sheetName val="5,6,7月分請求書"/>
      <sheetName val="16"/>
    </sheetNames>
    <sheetDataSet>
      <sheetData sheetId="0" refreshError="1">
        <row r="4">
          <cell r="A4" t="str">
            <v>№</v>
          </cell>
          <cell r="B4" t="str">
            <v>Y</v>
          </cell>
          <cell r="C4" t="str">
            <v>Ｍ</v>
          </cell>
          <cell r="D4" t="str">
            <v>基本料金</v>
          </cell>
          <cell r="E4" t="str">
            <v>単価</v>
          </cell>
          <cell r="F4" t="str">
            <v>使用料（kw）</v>
          </cell>
          <cell r="G4" t="str">
            <v>料金</v>
          </cell>
          <cell r="H4" t="str">
            <v>消費税</v>
          </cell>
          <cell r="I4" t="str">
            <v>計</v>
          </cell>
          <cell r="J4" t="str">
            <v>合計</v>
          </cell>
        </row>
        <row r="5">
          <cell r="B5">
            <v>13</v>
          </cell>
          <cell r="C5">
            <v>5</v>
          </cell>
          <cell r="D5">
            <v>60333</v>
          </cell>
          <cell r="E5">
            <v>13.27</v>
          </cell>
          <cell r="F5">
            <v>0</v>
          </cell>
          <cell r="G5">
            <v>60333</v>
          </cell>
          <cell r="H5">
            <v>3016</v>
          </cell>
          <cell r="I5">
            <v>63349</v>
          </cell>
          <cell r="J5">
            <v>65849</v>
          </cell>
        </row>
        <row r="6">
          <cell r="B6">
            <v>13</v>
          </cell>
          <cell r="C6">
            <v>6</v>
          </cell>
          <cell r="D6">
            <v>60333</v>
          </cell>
          <cell r="E6">
            <v>13.27</v>
          </cell>
          <cell r="F6">
            <v>6210</v>
          </cell>
          <cell r="G6">
            <v>142739.70000000001</v>
          </cell>
          <cell r="H6">
            <v>7136</v>
          </cell>
          <cell r="I6">
            <v>149875.70000000001</v>
          </cell>
          <cell r="J6">
            <v>152375.70000000001</v>
          </cell>
        </row>
        <row r="7">
          <cell r="A7">
            <v>1</v>
          </cell>
          <cell r="B7">
            <v>13</v>
          </cell>
          <cell r="C7">
            <v>7</v>
          </cell>
          <cell r="D7">
            <v>82212</v>
          </cell>
          <cell r="E7">
            <v>14.6</v>
          </cell>
          <cell r="F7">
            <v>16834</v>
          </cell>
          <cell r="G7">
            <v>327988.40000000002</v>
          </cell>
          <cell r="H7">
            <v>16399</v>
          </cell>
          <cell r="I7">
            <v>344387.4</v>
          </cell>
          <cell r="J7">
            <v>346887.4</v>
          </cell>
        </row>
        <row r="8">
          <cell r="A8">
            <v>2</v>
          </cell>
          <cell r="B8">
            <v>13</v>
          </cell>
          <cell r="C8">
            <v>8</v>
          </cell>
          <cell r="D8">
            <v>82212</v>
          </cell>
          <cell r="E8">
            <v>14.6</v>
          </cell>
          <cell r="F8">
            <v>17102</v>
          </cell>
          <cell r="G8">
            <v>331901.19999999995</v>
          </cell>
          <cell r="H8">
            <v>16595</v>
          </cell>
          <cell r="I8">
            <v>348496.19999999995</v>
          </cell>
          <cell r="J8">
            <v>350996.19999999995</v>
          </cell>
        </row>
        <row r="9">
          <cell r="A9">
            <v>3</v>
          </cell>
          <cell r="B9">
            <v>13</v>
          </cell>
          <cell r="C9">
            <v>9</v>
          </cell>
          <cell r="D9">
            <v>82212</v>
          </cell>
          <cell r="E9">
            <v>14.6</v>
          </cell>
          <cell r="F9">
            <v>15950</v>
          </cell>
          <cell r="G9">
            <v>315082</v>
          </cell>
          <cell r="H9">
            <v>0</v>
          </cell>
          <cell r="I9">
            <v>0</v>
          </cell>
          <cell r="J9">
            <v>2500</v>
          </cell>
        </row>
        <row r="10">
          <cell r="A10">
            <v>4</v>
          </cell>
          <cell r="B10">
            <v>13</v>
          </cell>
          <cell r="C10">
            <v>10</v>
          </cell>
          <cell r="D10">
            <v>82212</v>
          </cell>
          <cell r="E10">
            <v>13.27</v>
          </cell>
          <cell r="F10">
            <v>8289</v>
          </cell>
          <cell r="G10">
            <v>192207.03</v>
          </cell>
          <cell r="H10">
            <v>0</v>
          </cell>
          <cell r="I10">
            <v>0</v>
          </cell>
          <cell r="J10">
            <v>2500</v>
          </cell>
        </row>
        <row r="11">
          <cell r="A11">
            <v>5</v>
          </cell>
          <cell r="B11">
            <v>13</v>
          </cell>
          <cell r="C11">
            <v>11</v>
          </cell>
          <cell r="D11">
            <v>82212</v>
          </cell>
          <cell r="E11">
            <v>13.27</v>
          </cell>
          <cell r="F11">
            <v>9874</v>
          </cell>
          <cell r="G11">
            <v>213239.97999999998</v>
          </cell>
          <cell r="H11">
            <v>0</v>
          </cell>
          <cell r="I11">
            <v>0</v>
          </cell>
          <cell r="J11">
            <v>2500</v>
          </cell>
        </row>
        <row r="12">
          <cell r="A12">
            <v>6</v>
          </cell>
          <cell r="B12">
            <v>13</v>
          </cell>
          <cell r="C12">
            <v>12</v>
          </cell>
          <cell r="D12">
            <v>0</v>
          </cell>
          <cell r="E12">
            <v>0</v>
          </cell>
          <cell r="F12">
            <v>0</v>
          </cell>
          <cell r="G12">
            <v>0</v>
          </cell>
          <cell r="H12">
            <v>0</v>
          </cell>
          <cell r="I12">
            <v>0</v>
          </cell>
          <cell r="J12">
            <v>2500</v>
          </cell>
        </row>
        <row r="13">
          <cell r="A13">
            <v>7</v>
          </cell>
          <cell r="B13">
            <v>14</v>
          </cell>
          <cell r="C13">
            <v>1</v>
          </cell>
          <cell r="D13">
            <v>0</v>
          </cell>
          <cell r="E13">
            <v>0</v>
          </cell>
          <cell r="F13">
            <v>0</v>
          </cell>
          <cell r="G13">
            <v>0</v>
          </cell>
          <cell r="H13">
            <v>0</v>
          </cell>
          <cell r="I13">
            <v>0</v>
          </cell>
          <cell r="J13">
            <v>2500</v>
          </cell>
        </row>
        <row r="14">
          <cell r="A14">
            <v>8</v>
          </cell>
          <cell r="B14">
            <v>14</v>
          </cell>
          <cell r="C14">
            <v>2</v>
          </cell>
          <cell r="D14">
            <v>0</v>
          </cell>
          <cell r="E14">
            <v>0</v>
          </cell>
          <cell r="F14">
            <v>0</v>
          </cell>
          <cell r="G14">
            <v>0</v>
          </cell>
          <cell r="H14">
            <v>0</v>
          </cell>
          <cell r="I14">
            <v>0</v>
          </cell>
          <cell r="J14">
            <v>2500</v>
          </cell>
        </row>
        <row r="15">
          <cell r="A15">
            <v>9</v>
          </cell>
          <cell r="B15">
            <v>14</v>
          </cell>
          <cell r="C15">
            <v>3</v>
          </cell>
          <cell r="D15">
            <v>0</v>
          </cell>
          <cell r="E15">
            <v>0</v>
          </cell>
          <cell r="F15">
            <v>0</v>
          </cell>
          <cell r="G15">
            <v>0</v>
          </cell>
          <cell r="H15">
            <v>0</v>
          </cell>
          <cell r="I15">
            <v>0</v>
          </cell>
          <cell r="J15">
            <v>2500</v>
          </cell>
        </row>
        <row r="16">
          <cell r="A16">
            <v>10</v>
          </cell>
          <cell r="B16">
            <v>14</v>
          </cell>
          <cell r="C16">
            <v>4</v>
          </cell>
          <cell r="D16">
            <v>0</v>
          </cell>
          <cell r="E16">
            <v>0</v>
          </cell>
          <cell r="F16">
            <v>0</v>
          </cell>
          <cell r="G16">
            <v>0</v>
          </cell>
          <cell r="H16">
            <v>0</v>
          </cell>
          <cell r="I16">
            <v>0</v>
          </cell>
          <cell r="J16">
            <v>2500</v>
          </cell>
        </row>
        <row r="17">
          <cell r="A17">
            <v>11</v>
          </cell>
          <cell r="B17">
            <v>14</v>
          </cell>
          <cell r="C17">
            <v>5</v>
          </cell>
          <cell r="D17">
            <v>0</v>
          </cell>
          <cell r="E17">
            <v>0</v>
          </cell>
          <cell r="F17">
            <v>0</v>
          </cell>
          <cell r="G17">
            <v>0</v>
          </cell>
          <cell r="H17">
            <v>0</v>
          </cell>
          <cell r="I17">
            <v>0</v>
          </cell>
          <cell r="J17">
            <v>2500</v>
          </cell>
        </row>
        <row r="18">
          <cell r="A18">
            <v>12</v>
          </cell>
          <cell r="B18">
            <v>14</v>
          </cell>
          <cell r="C18">
            <v>6</v>
          </cell>
          <cell r="D18">
            <v>0</v>
          </cell>
          <cell r="E18">
            <v>0</v>
          </cell>
          <cell r="F18">
            <v>0</v>
          </cell>
          <cell r="G18">
            <v>0</v>
          </cell>
          <cell r="H18">
            <v>0</v>
          </cell>
          <cell r="I18">
            <v>0</v>
          </cell>
          <cell r="J18">
            <v>2500</v>
          </cell>
        </row>
        <row r="19">
          <cell r="A19">
            <v>13</v>
          </cell>
          <cell r="B19">
            <v>14</v>
          </cell>
          <cell r="C19">
            <v>7</v>
          </cell>
          <cell r="D19">
            <v>0</v>
          </cell>
          <cell r="E19">
            <v>0</v>
          </cell>
          <cell r="F19">
            <v>0</v>
          </cell>
          <cell r="G19">
            <v>0</v>
          </cell>
          <cell r="H19">
            <v>0</v>
          </cell>
          <cell r="I19">
            <v>0</v>
          </cell>
          <cell r="J19">
            <v>2500</v>
          </cell>
        </row>
        <row r="20">
          <cell r="A20">
            <v>14</v>
          </cell>
          <cell r="B20">
            <v>14</v>
          </cell>
          <cell r="C20">
            <v>8</v>
          </cell>
          <cell r="D20">
            <v>0</v>
          </cell>
          <cell r="E20">
            <v>0</v>
          </cell>
          <cell r="F20">
            <v>0</v>
          </cell>
          <cell r="G20">
            <v>0</v>
          </cell>
          <cell r="H20">
            <v>0</v>
          </cell>
          <cell r="I20">
            <v>0</v>
          </cell>
          <cell r="J20">
            <v>2500</v>
          </cell>
        </row>
        <row r="21">
          <cell r="A21">
            <v>15</v>
          </cell>
          <cell r="B21">
            <v>14</v>
          </cell>
          <cell r="C21">
            <v>9</v>
          </cell>
          <cell r="D21">
            <v>0</v>
          </cell>
          <cell r="E21">
            <v>0</v>
          </cell>
          <cell r="F21">
            <v>0</v>
          </cell>
          <cell r="G21">
            <v>0</v>
          </cell>
          <cell r="H21">
            <v>0</v>
          </cell>
          <cell r="I21">
            <v>0</v>
          </cell>
          <cell r="J21">
            <v>2500</v>
          </cell>
        </row>
        <row r="22">
          <cell r="A22">
            <v>16</v>
          </cell>
          <cell r="B22">
            <v>14</v>
          </cell>
          <cell r="C22">
            <v>10</v>
          </cell>
          <cell r="D22">
            <v>0</v>
          </cell>
          <cell r="E22">
            <v>0</v>
          </cell>
          <cell r="F22">
            <v>0</v>
          </cell>
          <cell r="G22">
            <v>0</v>
          </cell>
          <cell r="H22">
            <v>0</v>
          </cell>
          <cell r="I22">
            <v>0</v>
          </cell>
          <cell r="J22">
            <v>2500</v>
          </cell>
        </row>
        <row r="23">
          <cell r="A23">
            <v>17</v>
          </cell>
          <cell r="B23">
            <v>14</v>
          </cell>
          <cell r="C23">
            <v>11</v>
          </cell>
          <cell r="D23">
            <v>0</v>
          </cell>
          <cell r="E23">
            <v>0</v>
          </cell>
          <cell r="F23">
            <v>0</v>
          </cell>
          <cell r="G23">
            <v>0</v>
          </cell>
          <cell r="H23">
            <v>0</v>
          </cell>
          <cell r="I23">
            <v>0</v>
          </cell>
          <cell r="J23">
            <v>2500</v>
          </cell>
        </row>
        <row r="24">
          <cell r="A24">
            <v>18</v>
          </cell>
          <cell r="B24">
            <v>14</v>
          </cell>
          <cell r="C24">
            <v>12</v>
          </cell>
          <cell r="D24">
            <v>0</v>
          </cell>
          <cell r="E24">
            <v>0</v>
          </cell>
          <cell r="F24">
            <v>0</v>
          </cell>
          <cell r="G24">
            <v>0</v>
          </cell>
          <cell r="H24">
            <v>0</v>
          </cell>
          <cell r="I24">
            <v>0</v>
          </cell>
          <cell r="J24">
            <v>2500</v>
          </cell>
        </row>
        <row r="25">
          <cell r="A25">
            <v>19</v>
          </cell>
          <cell r="B25">
            <v>14</v>
          </cell>
          <cell r="C25">
            <v>13</v>
          </cell>
          <cell r="D25">
            <v>0</v>
          </cell>
          <cell r="E25">
            <v>0</v>
          </cell>
          <cell r="F25">
            <v>0</v>
          </cell>
          <cell r="G25">
            <v>0</v>
          </cell>
          <cell r="H25">
            <v>0</v>
          </cell>
          <cell r="I25">
            <v>0</v>
          </cell>
          <cell r="J25">
            <v>2500</v>
          </cell>
        </row>
        <row r="26">
          <cell r="A26">
            <v>20</v>
          </cell>
          <cell r="B26">
            <v>14</v>
          </cell>
          <cell r="C26">
            <v>14</v>
          </cell>
          <cell r="D26">
            <v>0</v>
          </cell>
          <cell r="E26">
            <v>0</v>
          </cell>
          <cell r="F26">
            <v>0</v>
          </cell>
          <cell r="G26">
            <v>0</v>
          </cell>
          <cell r="H26">
            <v>0</v>
          </cell>
          <cell r="I26">
            <v>0</v>
          </cell>
          <cell r="J26">
            <v>2500</v>
          </cell>
        </row>
        <row r="27">
          <cell r="A27">
            <v>21</v>
          </cell>
          <cell r="B27">
            <v>14</v>
          </cell>
          <cell r="C27">
            <v>15</v>
          </cell>
          <cell r="D27">
            <v>0</v>
          </cell>
          <cell r="E27">
            <v>0</v>
          </cell>
          <cell r="F27">
            <v>0</v>
          </cell>
          <cell r="G27">
            <v>0</v>
          </cell>
          <cell r="H27">
            <v>0</v>
          </cell>
          <cell r="I27">
            <v>0</v>
          </cell>
          <cell r="J27">
            <v>2500</v>
          </cell>
        </row>
        <row r="28">
          <cell r="A28">
            <v>22</v>
          </cell>
          <cell r="B28">
            <v>14</v>
          </cell>
          <cell r="C28">
            <v>16</v>
          </cell>
          <cell r="D28">
            <v>0</v>
          </cell>
          <cell r="E28">
            <v>0</v>
          </cell>
          <cell r="F28">
            <v>0</v>
          </cell>
          <cell r="G28">
            <v>0</v>
          </cell>
          <cell r="H28">
            <v>0</v>
          </cell>
          <cell r="I28">
            <v>0</v>
          </cell>
          <cell r="J28">
            <v>2500</v>
          </cell>
        </row>
        <row r="29">
          <cell r="A29">
            <v>23</v>
          </cell>
          <cell r="B29">
            <v>14</v>
          </cell>
          <cell r="C29">
            <v>17</v>
          </cell>
          <cell r="D29">
            <v>0</v>
          </cell>
          <cell r="E29">
            <v>0</v>
          </cell>
          <cell r="F29">
            <v>0</v>
          </cell>
          <cell r="G29">
            <v>0</v>
          </cell>
          <cell r="H29">
            <v>0</v>
          </cell>
          <cell r="I29">
            <v>0</v>
          </cell>
          <cell r="J29">
            <v>2500</v>
          </cell>
        </row>
        <row r="30">
          <cell r="A30">
            <v>24</v>
          </cell>
          <cell r="B30">
            <v>14</v>
          </cell>
          <cell r="C30">
            <v>18</v>
          </cell>
          <cell r="D30">
            <v>0</v>
          </cell>
          <cell r="E30">
            <v>0</v>
          </cell>
          <cell r="F30">
            <v>0</v>
          </cell>
          <cell r="G30">
            <v>0</v>
          </cell>
          <cell r="H30">
            <v>0</v>
          </cell>
          <cell r="I30">
            <v>0</v>
          </cell>
          <cell r="J30">
            <v>2500</v>
          </cell>
        </row>
        <row r="31">
          <cell r="A31">
            <v>25</v>
          </cell>
          <cell r="B31">
            <v>14</v>
          </cell>
          <cell r="C31">
            <v>19</v>
          </cell>
          <cell r="D31">
            <v>0</v>
          </cell>
          <cell r="E31">
            <v>0</v>
          </cell>
          <cell r="F31">
            <v>0</v>
          </cell>
          <cell r="G31">
            <v>0</v>
          </cell>
          <cell r="H31">
            <v>0</v>
          </cell>
          <cell r="I31">
            <v>0</v>
          </cell>
          <cell r="J31">
            <v>2500</v>
          </cell>
        </row>
        <row r="32">
          <cell r="A32">
            <v>26</v>
          </cell>
          <cell r="B32">
            <v>14</v>
          </cell>
          <cell r="C32">
            <v>20</v>
          </cell>
          <cell r="D32">
            <v>0</v>
          </cell>
          <cell r="E32">
            <v>0</v>
          </cell>
          <cell r="F32">
            <v>0</v>
          </cell>
          <cell r="G32">
            <v>0</v>
          </cell>
          <cell r="H32">
            <v>0</v>
          </cell>
          <cell r="I32">
            <v>0</v>
          </cell>
          <cell r="J32">
            <v>2500</v>
          </cell>
        </row>
        <row r="33">
          <cell r="A33">
            <v>27</v>
          </cell>
          <cell r="B33">
            <v>14</v>
          </cell>
          <cell r="C33">
            <v>21</v>
          </cell>
          <cell r="D33">
            <v>0</v>
          </cell>
          <cell r="E33">
            <v>0</v>
          </cell>
          <cell r="F33">
            <v>0</v>
          </cell>
          <cell r="G33">
            <v>0</v>
          </cell>
          <cell r="H33">
            <v>0</v>
          </cell>
          <cell r="I33">
            <v>0</v>
          </cell>
          <cell r="J33">
            <v>2500</v>
          </cell>
        </row>
        <row r="34">
          <cell r="A34">
            <v>28</v>
          </cell>
          <cell r="B34">
            <v>14</v>
          </cell>
          <cell r="C34">
            <v>22</v>
          </cell>
          <cell r="D34">
            <v>0</v>
          </cell>
          <cell r="E34">
            <v>0</v>
          </cell>
          <cell r="F34">
            <v>0</v>
          </cell>
          <cell r="G34">
            <v>0</v>
          </cell>
          <cell r="H34">
            <v>0</v>
          </cell>
          <cell r="I34">
            <v>0</v>
          </cell>
          <cell r="J34">
            <v>2500</v>
          </cell>
        </row>
        <row r="35">
          <cell r="A35">
            <v>29</v>
          </cell>
          <cell r="B35">
            <v>14</v>
          </cell>
          <cell r="C35">
            <v>23</v>
          </cell>
          <cell r="D35">
            <v>0</v>
          </cell>
          <cell r="E35">
            <v>0</v>
          </cell>
          <cell r="F35">
            <v>0</v>
          </cell>
          <cell r="G35">
            <v>0</v>
          </cell>
          <cell r="H35">
            <v>0</v>
          </cell>
          <cell r="I35">
            <v>0</v>
          </cell>
          <cell r="J35">
            <v>2500</v>
          </cell>
        </row>
        <row r="36">
          <cell r="A36">
            <v>30</v>
          </cell>
          <cell r="B36">
            <v>14</v>
          </cell>
          <cell r="C36">
            <v>24</v>
          </cell>
          <cell r="D36">
            <v>0</v>
          </cell>
          <cell r="E36">
            <v>0</v>
          </cell>
          <cell r="F36">
            <v>0</v>
          </cell>
          <cell r="G36">
            <v>0</v>
          </cell>
          <cell r="H36">
            <v>0</v>
          </cell>
          <cell r="I36">
            <v>0</v>
          </cell>
          <cell r="J36">
            <v>2500</v>
          </cell>
        </row>
        <row r="37">
          <cell r="A37">
            <v>31</v>
          </cell>
          <cell r="B37">
            <v>14</v>
          </cell>
          <cell r="C37">
            <v>25</v>
          </cell>
          <cell r="D37">
            <v>0</v>
          </cell>
          <cell r="E37">
            <v>0</v>
          </cell>
          <cell r="F37">
            <v>0</v>
          </cell>
          <cell r="G37">
            <v>0</v>
          </cell>
          <cell r="H37">
            <v>0</v>
          </cell>
          <cell r="I37">
            <v>0</v>
          </cell>
          <cell r="J37">
            <v>2500</v>
          </cell>
        </row>
        <row r="38">
          <cell r="A38">
            <v>32</v>
          </cell>
          <cell r="B38">
            <v>14</v>
          </cell>
          <cell r="C38">
            <v>26</v>
          </cell>
          <cell r="D38">
            <v>0</v>
          </cell>
          <cell r="E38">
            <v>0</v>
          </cell>
          <cell r="F38">
            <v>0</v>
          </cell>
          <cell r="G38">
            <v>0</v>
          </cell>
          <cell r="H38">
            <v>0</v>
          </cell>
          <cell r="I38">
            <v>0</v>
          </cell>
          <cell r="J38">
            <v>2500</v>
          </cell>
        </row>
        <row r="39">
          <cell r="A39">
            <v>33</v>
          </cell>
          <cell r="B39">
            <v>14</v>
          </cell>
          <cell r="C39">
            <v>27</v>
          </cell>
          <cell r="D39">
            <v>0</v>
          </cell>
          <cell r="E39">
            <v>0</v>
          </cell>
          <cell r="F39">
            <v>0</v>
          </cell>
          <cell r="G39">
            <v>0</v>
          </cell>
          <cell r="H39">
            <v>0</v>
          </cell>
          <cell r="I39">
            <v>0</v>
          </cell>
          <cell r="J39">
            <v>2500</v>
          </cell>
        </row>
        <row r="40">
          <cell r="A40">
            <v>34</v>
          </cell>
          <cell r="B40">
            <v>14</v>
          </cell>
          <cell r="C40">
            <v>28</v>
          </cell>
          <cell r="D40">
            <v>0</v>
          </cell>
          <cell r="E40">
            <v>0</v>
          </cell>
          <cell r="F40">
            <v>0</v>
          </cell>
          <cell r="G40">
            <v>0</v>
          </cell>
          <cell r="H40">
            <v>0</v>
          </cell>
          <cell r="I40">
            <v>0</v>
          </cell>
          <cell r="J40">
            <v>2500</v>
          </cell>
        </row>
        <row r="41">
          <cell r="A41">
            <v>35</v>
          </cell>
          <cell r="B41">
            <v>14</v>
          </cell>
          <cell r="C41">
            <v>29</v>
          </cell>
          <cell r="D41">
            <v>0</v>
          </cell>
          <cell r="E41">
            <v>0</v>
          </cell>
          <cell r="F41">
            <v>0</v>
          </cell>
          <cell r="G41">
            <v>0</v>
          </cell>
          <cell r="H41">
            <v>0</v>
          </cell>
          <cell r="I41">
            <v>0</v>
          </cell>
          <cell r="J41">
            <v>2500</v>
          </cell>
        </row>
        <row r="42">
          <cell r="A42">
            <v>36</v>
          </cell>
          <cell r="B42">
            <v>14</v>
          </cell>
          <cell r="C42">
            <v>30</v>
          </cell>
          <cell r="D42">
            <v>0</v>
          </cell>
          <cell r="E42">
            <v>0</v>
          </cell>
          <cell r="F42">
            <v>0</v>
          </cell>
          <cell r="G42">
            <v>0</v>
          </cell>
          <cell r="H42">
            <v>0</v>
          </cell>
          <cell r="I42">
            <v>0</v>
          </cell>
          <cell r="J42">
            <v>2500</v>
          </cell>
        </row>
        <row r="43">
          <cell r="A43">
            <v>37</v>
          </cell>
          <cell r="B43">
            <v>14</v>
          </cell>
          <cell r="C43">
            <v>31</v>
          </cell>
          <cell r="D43">
            <v>0</v>
          </cell>
          <cell r="E43">
            <v>0</v>
          </cell>
          <cell r="F43">
            <v>0</v>
          </cell>
          <cell r="G43">
            <v>0</v>
          </cell>
          <cell r="H43">
            <v>0</v>
          </cell>
          <cell r="I43">
            <v>0</v>
          </cell>
          <cell r="J43">
            <v>2500</v>
          </cell>
        </row>
        <row r="44">
          <cell r="A44">
            <v>38</v>
          </cell>
          <cell r="B44">
            <v>14</v>
          </cell>
          <cell r="C44">
            <v>32</v>
          </cell>
          <cell r="D44">
            <v>0</v>
          </cell>
          <cell r="E44">
            <v>0</v>
          </cell>
          <cell r="F44">
            <v>0</v>
          </cell>
          <cell r="G44">
            <v>0</v>
          </cell>
          <cell r="H44">
            <v>0</v>
          </cell>
          <cell r="I44">
            <v>0</v>
          </cell>
          <cell r="J44">
            <v>2500</v>
          </cell>
        </row>
        <row r="45">
          <cell r="A45">
            <v>39</v>
          </cell>
          <cell r="B45">
            <v>14</v>
          </cell>
          <cell r="C45">
            <v>33</v>
          </cell>
          <cell r="D45">
            <v>0</v>
          </cell>
          <cell r="E45">
            <v>0</v>
          </cell>
          <cell r="F45">
            <v>0</v>
          </cell>
          <cell r="G45">
            <v>0</v>
          </cell>
          <cell r="H45">
            <v>0</v>
          </cell>
          <cell r="I45">
            <v>0</v>
          </cell>
          <cell r="J45">
            <v>2500</v>
          </cell>
        </row>
        <row r="46">
          <cell r="A46">
            <v>40</v>
          </cell>
          <cell r="B46">
            <v>14</v>
          </cell>
          <cell r="C46">
            <v>34</v>
          </cell>
          <cell r="D46">
            <v>0</v>
          </cell>
          <cell r="E46">
            <v>0</v>
          </cell>
          <cell r="F46">
            <v>0</v>
          </cell>
          <cell r="G46">
            <v>0</v>
          </cell>
          <cell r="H46">
            <v>0</v>
          </cell>
          <cell r="I46">
            <v>0</v>
          </cell>
          <cell r="J46">
            <v>2500</v>
          </cell>
        </row>
        <row r="47">
          <cell r="A47">
            <v>41</v>
          </cell>
          <cell r="B47">
            <v>14</v>
          </cell>
          <cell r="C47">
            <v>35</v>
          </cell>
          <cell r="D47">
            <v>0</v>
          </cell>
          <cell r="E47">
            <v>0</v>
          </cell>
          <cell r="F47">
            <v>0</v>
          </cell>
          <cell r="G47">
            <v>0</v>
          </cell>
          <cell r="H47">
            <v>0</v>
          </cell>
          <cell r="I47">
            <v>0</v>
          </cell>
          <cell r="J47">
            <v>2500</v>
          </cell>
        </row>
      </sheetData>
      <sheetData sheetId="1" refreshError="1"/>
      <sheetData sheetId="2" refreshError="1"/>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略称（事業）"/>
      <sheetName val="合体"/>
      <sheetName val="事業数 "/>
      <sheetName val="INDEX"/>
      <sheetName val="本部・項目等"/>
      <sheetName val="ホームリスト"/>
    </sheetNames>
    <sheetDataSet>
      <sheetData sheetId="0" refreshError="1"/>
      <sheetData sheetId="1"/>
      <sheetData sheetId="2"/>
      <sheetData sheetId="3">
        <row r="3">
          <cell r="G3" t="str">
            <v>-</v>
          </cell>
        </row>
        <row r="4">
          <cell r="G4" t="str">
            <v>01_休止</v>
          </cell>
        </row>
        <row r="5">
          <cell r="G5" t="str">
            <v>02_廃止</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略称（事業）"/>
      <sheetName val="合体"/>
      <sheetName val="事業数 "/>
      <sheetName val="INDEX"/>
      <sheetName val="本部・項目等"/>
      <sheetName val="ホームリスト"/>
    </sheetNames>
    <sheetDataSet>
      <sheetData sheetId="0" refreshError="1"/>
      <sheetData sheetId="1"/>
      <sheetData sheetId="2"/>
      <sheetData sheetId="3">
        <row r="3">
          <cell r="G3" t="str">
            <v>-</v>
          </cell>
        </row>
        <row r="4">
          <cell r="G4" t="str">
            <v>01_休止</v>
          </cell>
        </row>
        <row r="5">
          <cell r="G5" t="str">
            <v>02_廃止</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特定_1級地 (短期あり)"/>
      <sheetName val="特定_ (moto)"/>
      <sheetName val="特定_1級地"/>
      <sheetName val="特定_2級地"/>
      <sheetName val="特定_3級地"/>
      <sheetName val="特定_4級地"/>
      <sheetName val="特定_5級地"/>
      <sheetName val="特定_6級地"/>
      <sheetName val="特定_7級地"/>
      <sheetName val="特定_その他級地"/>
      <sheetName val="特定_介護専用型_國定"/>
      <sheetName val="特定_ 介護専用型(moto)"/>
      <sheetName val="特定_ 介護専用型_1級地"/>
      <sheetName val="特定_ 介護専用型_2級地"/>
      <sheetName val="特定_ 介護専用型_3級地"/>
      <sheetName val="特定_ 介護専用型_4級地"/>
      <sheetName val="特定_ 介護専用型_5級地"/>
      <sheetName val="特定_ 介護専用型_6級地"/>
      <sheetName val="特定_ 介護専用型_7級地"/>
      <sheetName val="特定_ 介護専用型_その他"/>
      <sheetName val="GH（4級地） 豊中市"/>
    </sheetNames>
    <sheetDataSet>
      <sheetData sheetId="0"/>
      <sheetData sheetId="1"/>
      <sheetData sheetId="2"/>
      <sheetData sheetId="3">
        <row r="6">
          <cell r="M6" t="str">
            <v>１級地</v>
          </cell>
          <cell r="N6">
            <v>10.9</v>
          </cell>
        </row>
        <row r="7">
          <cell r="M7" t="str">
            <v>２級地</v>
          </cell>
          <cell r="N7">
            <v>10.72</v>
          </cell>
        </row>
        <row r="8">
          <cell r="M8" t="str">
            <v>３級地</v>
          </cell>
          <cell r="N8">
            <v>10.68</v>
          </cell>
        </row>
        <row r="9">
          <cell r="M9" t="str">
            <v>４級地</v>
          </cell>
          <cell r="N9">
            <v>10.54</v>
          </cell>
        </row>
        <row r="10">
          <cell r="M10" t="str">
            <v>５級地</v>
          </cell>
          <cell r="N10">
            <v>10.45</v>
          </cell>
        </row>
        <row r="11">
          <cell r="M11" t="str">
            <v>６級地</v>
          </cell>
          <cell r="N11">
            <v>10.27</v>
          </cell>
        </row>
        <row r="12">
          <cell r="M12" t="str">
            <v>７級地</v>
          </cell>
          <cell r="N12">
            <v>10.14</v>
          </cell>
        </row>
        <row r="13">
          <cell r="M13" t="str">
            <v>その他</v>
          </cell>
          <cell r="N13">
            <v>10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退職者 2011_1"/>
      <sheetName val="退職者 2011_2"/>
      <sheetName val="退職者 2011_3"/>
      <sheetName val="退職者 2011_4"/>
      <sheetName val="退職者 2011_5"/>
      <sheetName val="退職者 2011_6"/>
      <sheetName val="退職者 2011_7"/>
      <sheetName val="退職者 2011_8"/>
      <sheetName val="リスト"/>
      <sheetName val="Sheet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退職者 2011_1"/>
      <sheetName val="退職者 2011_2"/>
      <sheetName val="退職者 2011_3"/>
      <sheetName val="退職者 2011_4"/>
      <sheetName val="退職者 2011_5"/>
      <sheetName val="退職者 2011_6"/>
      <sheetName val="退職者 2011_7"/>
      <sheetName val="退職者 2011_8"/>
      <sheetName val="リスト"/>
      <sheetName val="Sheet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月末入居者数"/>
      <sheetName val="退去予算"/>
      <sheetName val="月末入居予算"/>
      <sheetName val="入退去当月集計"/>
      <sheetName val="入退去110930"/>
      <sheetName val="入退去(提出用)110930"/>
      <sheetName val="がんこ炎電気料請求"/>
    </sheetNames>
    <sheetDataSet>
      <sheetData sheetId="0" refreshError="1"/>
      <sheetData sheetId="1" refreshError="1"/>
      <sheetData sheetId="2" refreshError="1"/>
      <sheetData sheetId="3" refreshError="1"/>
      <sheetData sheetId="4" refreshError="1">
        <row r="6">
          <cell r="G6">
            <v>1</v>
          </cell>
          <cell r="H6">
            <v>0</v>
          </cell>
          <cell r="J6">
            <v>1</v>
          </cell>
          <cell r="K6">
            <v>0</v>
          </cell>
          <cell r="L6">
            <v>0</v>
          </cell>
          <cell r="O6">
            <v>0</v>
          </cell>
          <cell r="P6">
            <v>0</v>
          </cell>
          <cell r="R6">
            <v>0</v>
          </cell>
          <cell r="S6">
            <v>0</v>
          </cell>
          <cell r="T6">
            <v>0</v>
          </cell>
          <cell r="V6">
            <v>1</v>
          </cell>
          <cell r="W6">
            <v>0</v>
          </cell>
          <cell r="Y6">
            <v>1</v>
          </cell>
          <cell r="Z6">
            <v>0</v>
          </cell>
          <cell r="AA6">
            <v>0</v>
          </cell>
        </row>
        <row r="7">
          <cell r="G7">
            <v>7</v>
          </cell>
          <cell r="H7">
            <v>0</v>
          </cell>
          <cell r="J7">
            <v>0</v>
          </cell>
          <cell r="K7">
            <v>0</v>
          </cell>
          <cell r="L7">
            <v>0</v>
          </cell>
          <cell r="O7">
            <v>2</v>
          </cell>
          <cell r="P7">
            <v>0</v>
          </cell>
          <cell r="R7">
            <v>0</v>
          </cell>
          <cell r="S7">
            <v>0</v>
          </cell>
          <cell r="T7">
            <v>0</v>
          </cell>
          <cell r="V7">
            <v>9</v>
          </cell>
          <cell r="W7">
            <v>0</v>
          </cell>
          <cell r="Y7">
            <v>0</v>
          </cell>
          <cell r="Z7">
            <v>0</v>
          </cell>
          <cell r="AA7">
            <v>0</v>
          </cell>
        </row>
        <row r="9">
          <cell r="G9">
            <v>8</v>
          </cell>
          <cell r="H9">
            <v>0</v>
          </cell>
          <cell r="J9">
            <v>0</v>
          </cell>
          <cell r="K9">
            <v>0</v>
          </cell>
          <cell r="L9">
            <v>0</v>
          </cell>
          <cell r="O9">
            <v>0</v>
          </cell>
          <cell r="P9">
            <v>0</v>
          </cell>
          <cell r="R9">
            <v>0</v>
          </cell>
          <cell r="S9">
            <v>0</v>
          </cell>
          <cell r="T9">
            <v>0</v>
          </cell>
          <cell r="V9">
            <v>8</v>
          </cell>
          <cell r="W9">
            <v>0</v>
          </cell>
          <cell r="Y9">
            <v>0</v>
          </cell>
          <cell r="Z9">
            <v>0</v>
          </cell>
          <cell r="AA9">
            <v>0</v>
          </cell>
        </row>
        <row r="10">
          <cell r="G10">
            <v>5</v>
          </cell>
          <cell r="H10">
            <v>0</v>
          </cell>
          <cell r="J10">
            <v>0</v>
          </cell>
          <cell r="K10">
            <v>0</v>
          </cell>
          <cell r="L10">
            <v>0</v>
          </cell>
          <cell r="O10">
            <v>1</v>
          </cell>
          <cell r="P10">
            <v>0</v>
          </cell>
          <cell r="R10">
            <v>0</v>
          </cell>
          <cell r="S10">
            <v>0</v>
          </cell>
          <cell r="T10">
            <v>0</v>
          </cell>
          <cell r="V10">
            <v>6</v>
          </cell>
          <cell r="W10">
            <v>0</v>
          </cell>
          <cell r="Y10">
            <v>0</v>
          </cell>
          <cell r="Z10">
            <v>0</v>
          </cell>
          <cell r="AA10">
            <v>0</v>
          </cell>
        </row>
        <row r="12">
          <cell r="O12">
            <v>0</v>
          </cell>
          <cell r="P12">
            <v>0</v>
          </cell>
          <cell r="R12">
            <v>0</v>
          </cell>
          <cell r="S12">
            <v>0</v>
          </cell>
          <cell r="T12">
            <v>0</v>
          </cell>
          <cell r="V12">
            <v>0</v>
          </cell>
          <cell r="W12">
            <v>0</v>
          </cell>
          <cell r="Y12">
            <v>0</v>
          </cell>
          <cell r="Z12">
            <v>0</v>
          </cell>
          <cell r="AA12">
            <v>0</v>
          </cell>
        </row>
        <row r="13">
          <cell r="G13">
            <v>8</v>
          </cell>
          <cell r="H13">
            <v>0</v>
          </cell>
          <cell r="J13">
            <v>0</v>
          </cell>
          <cell r="K13">
            <v>0</v>
          </cell>
          <cell r="L13">
            <v>0</v>
          </cell>
          <cell r="O13">
            <v>9</v>
          </cell>
          <cell r="P13">
            <v>0</v>
          </cell>
          <cell r="R13">
            <v>0</v>
          </cell>
          <cell r="S13">
            <v>0</v>
          </cell>
          <cell r="T13">
            <v>0</v>
          </cell>
          <cell r="V13">
            <v>17</v>
          </cell>
          <cell r="W13">
            <v>0</v>
          </cell>
          <cell r="Y13">
            <v>0</v>
          </cell>
          <cell r="Z13">
            <v>0</v>
          </cell>
          <cell r="AA13">
            <v>0</v>
          </cell>
        </row>
        <row r="16">
          <cell r="O16">
            <v>0</v>
          </cell>
          <cell r="P16">
            <v>0</v>
          </cell>
          <cell r="R16">
            <v>0</v>
          </cell>
          <cell r="S16">
            <v>0</v>
          </cell>
          <cell r="T16">
            <v>0</v>
          </cell>
          <cell r="V16">
            <v>0</v>
          </cell>
          <cell r="W16">
            <v>0</v>
          </cell>
          <cell r="Y16">
            <v>0</v>
          </cell>
          <cell r="Z16">
            <v>0</v>
          </cell>
          <cell r="AA16">
            <v>0</v>
          </cell>
        </row>
        <row r="17">
          <cell r="O17">
            <v>0</v>
          </cell>
          <cell r="P17">
            <v>0</v>
          </cell>
          <cell r="R17">
            <v>0</v>
          </cell>
          <cell r="S17">
            <v>0</v>
          </cell>
          <cell r="T17">
            <v>0</v>
          </cell>
          <cell r="V17">
            <v>0</v>
          </cell>
          <cell r="W17">
            <v>0</v>
          </cell>
          <cell r="Y17">
            <v>0</v>
          </cell>
          <cell r="Z17">
            <v>0</v>
          </cell>
          <cell r="AA17">
            <v>0</v>
          </cell>
        </row>
        <row r="18">
          <cell r="G18">
            <v>3</v>
          </cell>
          <cell r="H18">
            <v>0</v>
          </cell>
          <cell r="J18">
            <v>1</v>
          </cell>
          <cell r="K18">
            <v>0</v>
          </cell>
          <cell r="L18">
            <v>0</v>
          </cell>
          <cell r="O18">
            <v>0</v>
          </cell>
          <cell r="P18">
            <v>0</v>
          </cell>
          <cell r="R18">
            <v>0</v>
          </cell>
          <cell r="S18">
            <v>0</v>
          </cell>
          <cell r="T18">
            <v>0</v>
          </cell>
          <cell r="V18">
            <v>3</v>
          </cell>
          <cell r="W18">
            <v>0</v>
          </cell>
          <cell r="Y18">
            <v>1</v>
          </cell>
          <cell r="Z18">
            <v>0</v>
          </cell>
          <cell r="AA18">
            <v>0</v>
          </cell>
        </row>
        <row r="19">
          <cell r="J19">
            <v>1</v>
          </cell>
          <cell r="K19">
            <v>0</v>
          </cell>
          <cell r="L19">
            <v>0</v>
          </cell>
          <cell r="O19">
            <v>1</v>
          </cell>
          <cell r="P19">
            <v>0</v>
          </cell>
          <cell r="R19">
            <v>0</v>
          </cell>
          <cell r="S19">
            <v>0</v>
          </cell>
          <cell r="T19">
            <v>0</v>
          </cell>
          <cell r="V19">
            <v>1</v>
          </cell>
          <cell r="W19">
            <v>0</v>
          </cell>
          <cell r="Y19">
            <v>1</v>
          </cell>
          <cell r="Z19">
            <v>0</v>
          </cell>
          <cell r="AA19">
            <v>0</v>
          </cell>
        </row>
        <row r="20">
          <cell r="O20">
            <v>1</v>
          </cell>
          <cell r="P20">
            <v>0</v>
          </cell>
          <cell r="R20">
            <v>1</v>
          </cell>
          <cell r="S20">
            <v>0</v>
          </cell>
          <cell r="T20">
            <v>0</v>
          </cell>
          <cell r="V20">
            <v>1</v>
          </cell>
          <cell r="W20">
            <v>0</v>
          </cell>
          <cell r="Y20">
            <v>1</v>
          </cell>
          <cell r="Z20">
            <v>0</v>
          </cell>
          <cell r="AA20">
            <v>0</v>
          </cell>
        </row>
        <row r="21">
          <cell r="G21">
            <v>1</v>
          </cell>
          <cell r="H21">
            <v>0</v>
          </cell>
          <cell r="J21">
            <v>0</v>
          </cell>
          <cell r="K21">
            <v>0</v>
          </cell>
          <cell r="L21">
            <v>0</v>
          </cell>
          <cell r="O21">
            <v>0</v>
          </cell>
          <cell r="P21">
            <v>0</v>
          </cell>
          <cell r="R21">
            <v>0</v>
          </cell>
          <cell r="S21">
            <v>0</v>
          </cell>
          <cell r="T21">
            <v>0</v>
          </cell>
          <cell r="V21">
            <v>1</v>
          </cell>
          <cell r="W21">
            <v>0</v>
          </cell>
          <cell r="Y21">
            <v>0</v>
          </cell>
          <cell r="Z21">
            <v>0</v>
          </cell>
          <cell r="AA21">
            <v>0</v>
          </cell>
        </row>
        <row r="22">
          <cell r="G22">
            <v>1</v>
          </cell>
          <cell r="H22">
            <v>0</v>
          </cell>
          <cell r="J22">
            <v>0</v>
          </cell>
          <cell r="K22">
            <v>1</v>
          </cell>
          <cell r="L22">
            <v>0</v>
          </cell>
          <cell r="O22">
            <v>1</v>
          </cell>
          <cell r="P22">
            <v>0</v>
          </cell>
          <cell r="R22">
            <v>0</v>
          </cell>
          <cell r="S22">
            <v>0</v>
          </cell>
          <cell r="T22">
            <v>0</v>
          </cell>
          <cell r="V22">
            <v>2</v>
          </cell>
          <cell r="W22">
            <v>0</v>
          </cell>
          <cell r="Y22">
            <v>0</v>
          </cell>
          <cell r="Z22">
            <v>1</v>
          </cell>
          <cell r="AA22">
            <v>0</v>
          </cell>
        </row>
        <row r="23">
          <cell r="G23">
            <v>2</v>
          </cell>
          <cell r="H23">
            <v>0</v>
          </cell>
          <cell r="J23">
            <v>1</v>
          </cell>
          <cell r="K23">
            <v>0</v>
          </cell>
          <cell r="L23">
            <v>0</v>
          </cell>
          <cell r="O23">
            <v>1</v>
          </cell>
          <cell r="P23">
            <v>0</v>
          </cell>
          <cell r="R23">
            <v>0</v>
          </cell>
          <cell r="S23">
            <v>0</v>
          </cell>
          <cell r="T23">
            <v>0</v>
          </cell>
          <cell r="V23">
            <v>3</v>
          </cell>
          <cell r="W23">
            <v>0</v>
          </cell>
          <cell r="Y23">
            <v>1</v>
          </cell>
          <cell r="Z23">
            <v>0</v>
          </cell>
          <cell r="AA23">
            <v>0</v>
          </cell>
        </row>
        <row r="24">
          <cell r="J24">
            <v>2</v>
          </cell>
          <cell r="K24">
            <v>0</v>
          </cell>
          <cell r="L24">
            <v>0</v>
          </cell>
          <cell r="O24">
            <v>3</v>
          </cell>
          <cell r="P24">
            <v>0</v>
          </cell>
          <cell r="R24">
            <v>1</v>
          </cell>
          <cell r="S24">
            <v>0</v>
          </cell>
          <cell r="T24">
            <v>0</v>
          </cell>
          <cell r="V24">
            <v>3</v>
          </cell>
          <cell r="W24">
            <v>0</v>
          </cell>
          <cell r="Y24">
            <v>3</v>
          </cell>
          <cell r="Z24">
            <v>0</v>
          </cell>
          <cell r="AA24">
            <v>0</v>
          </cell>
        </row>
        <row r="25">
          <cell r="O25">
            <v>0</v>
          </cell>
          <cell r="P25">
            <v>0</v>
          </cell>
          <cell r="R25">
            <v>0</v>
          </cell>
          <cell r="S25">
            <v>0</v>
          </cell>
          <cell r="T25">
            <v>0</v>
          </cell>
          <cell r="V25">
            <v>0</v>
          </cell>
          <cell r="W25">
            <v>0</v>
          </cell>
          <cell r="Y25">
            <v>0</v>
          </cell>
          <cell r="Z25">
            <v>0</v>
          </cell>
          <cell r="AA25">
            <v>0</v>
          </cell>
        </row>
        <row r="26">
          <cell r="G26">
            <v>3</v>
          </cell>
          <cell r="H26">
            <v>0</v>
          </cell>
          <cell r="J26">
            <v>1</v>
          </cell>
          <cell r="K26">
            <v>1</v>
          </cell>
          <cell r="L26">
            <v>0</v>
          </cell>
          <cell r="O26">
            <v>2</v>
          </cell>
          <cell r="P26">
            <v>0</v>
          </cell>
          <cell r="R26">
            <v>1</v>
          </cell>
          <cell r="S26">
            <v>0</v>
          </cell>
          <cell r="T26">
            <v>0</v>
          </cell>
          <cell r="V26">
            <v>5</v>
          </cell>
          <cell r="W26">
            <v>0</v>
          </cell>
          <cell r="Y26">
            <v>2</v>
          </cell>
          <cell r="Z26">
            <v>1</v>
          </cell>
          <cell r="AA26">
            <v>0</v>
          </cell>
        </row>
        <row r="27">
          <cell r="G27">
            <v>1</v>
          </cell>
          <cell r="H27">
            <v>0</v>
          </cell>
          <cell r="J27">
            <v>1</v>
          </cell>
          <cell r="K27">
            <v>1</v>
          </cell>
          <cell r="L27">
            <v>0</v>
          </cell>
          <cell r="O27">
            <v>0</v>
          </cell>
          <cell r="P27">
            <v>0</v>
          </cell>
          <cell r="R27">
            <v>0</v>
          </cell>
          <cell r="S27">
            <v>0</v>
          </cell>
          <cell r="T27">
            <v>0</v>
          </cell>
          <cell r="V27">
            <v>1</v>
          </cell>
          <cell r="W27">
            <v>0</v>
          </cell>
          <cell r="Y27">
            <v>1</v>
          </cell>
          <cell r="Z27">
            <v>1</v>
          </cell>
          <cell r="AA27">
            <v>0</v>
          </cell>
        </row>
        <row r="28">
          <cell r="G28">
            <v>1</v>
          </cell>
          <cell r="H28">
            <v>0</v>
          </cell>
          <cell r="J28">
            <v>0</v>
          </cell>
          <cell r="K28">
            <v>0</v>
          </cell>
          <cell r="L28">
            <v>0</v>
          </cell>
          <cell r="O28">
            <v>0</v>
          </cell>
          <cell r="P28">
            <v>0</v>
          </cell>
          <cell r="R28">
            <v>0</v>
          </cell>
          <cell r="S28">
            <v>0</v>
          </cell>
          <cell r="T28">
            <v>0</v>
          </cell>
          <cell r="V28">
            <v>1</v>
          </cell>
          <cell r="W28">
            <v>0</v>
          </cell>
          <cell r="Y28">
            <v>0</v>
          </cell>
          <cell r="Z28">
            <v>0</v>
          </cell>
          <cell r="AA28">
            <v>0</v>
          </cell>
        </row>
        <row r="29">
          <cell r="G29">
            <v>2</v>
          </cell>
          <cell r="H29">
            <v>0</v>
          </cell>
          <cell r="J29">
            <v>0</v>
          </cell>
          <cell r="K29">
            <v>0</v>
          </cell>
          <cell r="L29">
            <v>0</v>
          </cell>
          <cell r="O29">
            <v>2</v>
          </cell>
          <cell r="P29">
            <v>0</v>
          </cell>
          <cell r="R29">
            <v>1</v>
          </cell>
          <cell r="S29">
            <v>2</v>
          </cell>
          <cell r="T29">
            <v>0</v>
          </cell>
          <cell r="V29">
            <v>4</v>
          </cell>
          <cell r="W29">
            <v>0</v>
          </cell>
          <cell r="Y29">
            <v>1</v>
          </cell>
          <cell r="Z29">
            <v>2</v>
          </cell>
          <cell r="AA29">
            <v>0</v>
          </cell>
        </row>
        <row r="31">
          <cell r="O31">
            <v>0</v>
          </cell>
          <cell r="P31">
            <v>0</v>
          </cell>
          <cell r="R31">
            <v>1</v>
          </cell>
          <cell r="S31">
            <v>0</v>
          </cell>
          <cell r="T31">
            <v>0</v>
          </cell>
          <cell r="V31">
            <v>0</v>
          </cell>
          <cell r="W31">
            <v>0</v>
          </cell>
          <cell r="Y31">
            <v>1</v>
          </cell>
          <cell r="Z31">
            <v>0</v>
          </cell>
          <cell r="AA31">
            <v>0</v>
          </cell>
        </row>
        <row r="32">
          <cell r="G32">
            <v>2</v>
          </cell>
          <cell r="H32">
            <v>0</v>
          </cell>
          <cell r="J32">
            <v>1</v>
          </cell>
          <cell r="K32">
            <v>0</v>
          </cell>
          <cell r="L32">
            <v>0</v>
          </cell>
          <cell r="O32">
            <v>0</v>
          </cell>
          <cell r="P32">
            <v>0</v>
          </cell>
          <cell r="R32">
            <v>0</v>
          </cell>
          <cell r="S32">
            <v>0</v>
          </cell>
          <cell r="T32">
            <v>0</v>
          </cell>
          <cell r="V32">
            <v>2</v>
          </cell>
          <cell r="W32">
            <v>0</v>
          </cell>
          <cell r="Y32">
            <v>1</v>
          </cell>
          <cell r="Z32">
            <v>0</v>
          </cell>
          <cell r="AA32">
            <v>0</v>
          </cell>
        </row>
        <row r="33">
          <cell r="G33">
            <v>1</v>
          </cell>
          <cell r="H33">
            <v>0</v>
          </cell>
          <cell r="J33">
            <v>0</v>
          </cell>
          <cell r="K33">
            <v>0</v>
          </cell>
          <cell r="L33">
            <v>0</v>
          </cell>
          <cell r="O33">
            <v>1</v>
          </cell>
          <cell r="P33">
            <v>0</v>
          </cell>
          <cell r="R33">
            <v>0</v>
          </cell>
          <cell r="S33">
            <v>0</v>
          </cell>
          <cell r="T33">
            <v>0</v>
          </cell>
          <cell r="V33">
            <v>2</v>
          </cell>
          <cell r="W33">
            <v>0</v>
          </cell>
          <cell r="Y33">
            <v>0</v>
          </cell>
          <cell r="Z33">
            <v>0</v>
          </cell>
          <cell r="AA33">
            <v>0</v>
          </cell>
        </row>
        <row r="34">
          <cell r="O34">
            <v>0</v>
          </cell>
          <cell r="P34">
            <v>0</v>
          </cell>
          <cell r="R34">
            <v>1</v>
          </cell>
          <cell r="S34">
            <v>0</v>
          </cell>
          <cell r="T34">
            <v>0</v>
          </cell>
          <cell r="V34">
            <v>0</v>
          </cell>
          <cell r="W34">
            <v>0</v>
          </cell>
          <cell r="Y34">
            <v>1</v>
          </cell>
          <cell r="Z34">
            <v>0</v>
          </cell>
          <cell r="AA34">
            <v>0</v>
          </cell>
        </row>
        <row r="35">
          <cell r="G35">
            <v>5</v>
          </cell>
          <cell r="H35">
            <v>0</v>
          </cell>
          <cell r="J35">
            <v>0</v>
          </cell>
          <cell r="K35">
            <v>0</v>
          </cell>
          <cell r="L35">
            <v>0</v>
          </cell>
          <cell r="O35">
            <v>2</v>
          </cell>
          <cell r="P35">
            <v>0</v>
          </cell>
          <cell r="R35">
            <v>1</v>
          </cell>
          <cell r="S35">
            <v>0</v>
          </cell>
          <cell r="T35">
            <v>0</v>
          </cell>
          <cell r="V35">
            <v>7</v>
          </cell>
          <cell r="W35">
            <v>0</v>
          </cell>
          <cell r="Y35">
            <v>1</v>
          </cell>
          <cell r="Z35">
            <v>0</v>
          </cell>
          <cell r="AA35">
            <v>0</v>
          </cell>
        </row>
        <row r="38">
          <cell r="O38">
            <v>0</v>
          </cell>
          <cell r="P38">
            <v>0</v>
          </cell>
          <cell r="R38">
            <v>0</v>
          </cell>
          <cell r="S38">
            <v>0</v>
          </cell>
          <cell r="T38">
            <v>0</v>
          </cell>
          <cell r="V38">
            <v>0</v>
          </cell>
          <cell r="W38">
            <v>0</v>
          </cell>
          <cell r="Y38">
            <v>0</v>
          </cell>
          <cell r="Z38">
            <v>0</v>
          </cell>
          <cell r="AA38">
            <v>0</v>
          </cell>
        </row>
        <row r="39">
          <cell r="O39">
            <v>0</v>
          </cell>
          <cell r="P39">
            <v>0</v>
          </cell>
          <cell r="R39">
            <v>0</v>
          </cell>
          <cell r="S39">
            <v>0</v>
          </cell>
          <cell r="T39">
            <v>0</v>
          </cell>
          <cell r="V39">
            <v>0</v>
          </cell>
          <cell r="W39">
            <v>0</v>
          </cell>
          <cell r="Y39">
            <v>0</v>
          </cell>
          <cell r="Z39">
            <v>0</v>
          </cell>
          <cell r="AA39">
            <v>0</v>
          </cell>
        </row>
        <row r="40">
          <cell r="O40">
            <v>0</v>
          </cell>
          <cell r="P40">
            <v>0</v>
          </cell>
          <cell r="R40">
            <v>1</v>
          </cell>
          <cell r="S40">
            <v>0</v>
          </cell>
          <cell r="T40">
            <v>0</v>
          </cell>
          <cell r="V40">
            <v>0</v>
          </cell>
          <cell r="W40">
            <v>0</v>
          </cell>
          <cell r="Y40">
            <v>1</v>
          </cell>
          <cell r="Z40">
            <v>0</v>
          </cell>
          <cell r="AA40">
            <v>0</v>
          </cell>
        </row>
        <row r="41">
          <cell r="G41">
            <v>1</v>
          </cell>
          <cell r="H41">
            <v>0</v>
          </cell>
          <cell r="J41">
            <v>0</v>
          </cell>
          <cell r="K41">
            <v>0</v>
          </cell>
          <cell r="L41">
            <v>0</v>
          </cell>
          <cell r="O41">
            <v>0</v>
          </cell>
          <cell r="P41">
            <v>0</v>
          </cell>
          <cell r="R41">
            <v>2</v>
          </cell>
          <cell r="S41">
            <v>1</v>
          </cell>
          <cell r="T41">
            <v>0</v>
          </cell>
          <cell r="V41">
            <v>1</v>
          </cell>
          <cell r="W41">
            <v>0</v>
          </cell>
          <cell r="Y41">
            <v>2</v>
          </cell>
          <cell r="Z41">
            <v>1</v>
          </cell>
          <cell r="AA41">
            <v>0</v>
          </cell>
        </row>
        <row r="42">
          <cell r="O42">
            <v>1</v>
          </cell>
          <cell r="P42">
            <v>0</v>
          </cell>
          <cell r="R42">
            <v>0</v>
          </cell>
          <cell r="S42">
            <v>0</v>
          </cell>
          <cell r="T42">
            <v>0</v>
          </cell>
          <cell r="V42">
            <v>1</v>
          </cell>
          <cell r="W42">
            <v>0</v>
          </cell>
          <cell r="Y42">
            <v>0</v>
          </cell>
          <cell r="Z42">
            <v>0</v>
          </cell>
          <cell r="AA42">
            <v>0</v>
          </cell>
        </row>
        <row r="43">
          <cell r="O43">
            <v>2</v>
          </cell>
          <cell r="P43">
            <v>0</v>
          </cell>
          <cell r="R43">
            <v>0</v>
          </cell>
          <cell r="S43">
            <v>0</v>
          </cell>
          <cell r="T43">
            <v>0</v>
          </cell>
          <cell r="V43">
            <v>2</v>
          </cell>
          <cell r="W43">
            <v>0</v>
          </cell>
          <cell r="Y43">
            <v>0</v>
          </cell>
          <cell r="Z43">
            <v>0</v>
          </cell>
          <cell r="AA43">
            <v>0</v>
          </cell>
        </row>
        <row r="44">
          <cell r="G44">
            <v>3</v>
          </cell>
          <cell r="H44">
            <v>0</v>
          </cell>
          <cell r="J44">
            <v>1</v>
          </cell>
          <cell r="K44">
            <v>0</v>
          </cell>
          <cell r="L44">
            <v>0</v>
          </cell>
          <cell r="O44">
            <v>0</v>
          </cell>
          <cell r="P44">
            <v>0</v>
          </cell>
          <cell r="R44">
            <v>0</v>
          </cell>
          <cell r="S44">
            <v>0</v>
          </cell>
          <cell r="T44">
            <v>0</v>
          </cell>
          <cell r="V44">
            <v>3</v>
          </cell>
          <cell r="W44">
            <v>0</v>
          </cell>
          <cell r="Y44">
            <v>1</v>
          </cell>
          <cell r="Z44">
            <v>0</v>
          </cell>
          <cell r="AA44">
            <v>0</v>
          </cell>
        </row>
        <row r="45">
          <cell r="O45">
            <v>0</v>
          </cell>
          <cell r="P45">
            <v>0</v>
          </cell>
          <cell r="R45">
            <v>0</v>
          </cell>
          <cell r="S45">
            <v>0</v>
          </cell>
          <cell r="T45">
            <v>0</v>
          </cell>
          <cell r="V45">
            <v>0</v>
          </cell>
          <cell r="W45">
            <v>0</v>
          </cell>
          <cell r="Y45">
            <v>0</v>
          </cell>
          <cell r="Z45">
            <v>0</v>
          </cell>
          <cell r="AA45">
            <v>0</v>
          </cell>
        </row>
        <row r="46">
          <cell r="J46">
            <v>2</v>
          </cell>
          <cell r="K46">
            <v>0</v>
          </cell>
          <cell r="L46">
            <v>0</v>
          </cell>
          <cell r="O46">
            <v>1</v>
          </cell>
          <cell r="P46">
            <v>0</v>
          </cell>
          <cell r="R46">
            <v>1</v>
          </cell>
          <cell r="S46">
            <v>0</v>
          </cell>
          <cell r="T46">
            <v>0</v>
          </cell>
          <cell r="V46">
            <v>1</v>
          </cell>
          <cell r="W46">
            <v>0</v>
          </cell>
          <cell r="Y46">
            <v>3</v>
          </cell>
          <cell r="Z46">
            <v>0</v>
          </cell>
          <cell r="AA46">
            <v>0</v>
          </cell>
        </row>
        <row r="47">
          <cell r="G47">
            <v>1</v>
          </cell>
          <cell r="H47">
            <v>0</v>
          </cell>
          <cell r="J47">
            <v>0</v>
          </cell>
          <cell r="K47">
            <v>0</v>
          </cell>
          <cell r="L47">
            <v>0</v>
          </cell>
          <cell r="O47">
            <v>1</v>
          </cell>
          <cell r="P47">
            <v>0</v>
          </cell>
          <cell r="R47">
            <v>0</v>
          </cell>
          <cell r="S47">
            <v>0</v>
          </cell>
          <cell r="T47">
            <v>0</v>
          </cell>
          <cell r="V47">
            <v>2</v>
          </cell>
          <cell r="W47">
            <v>0</v>
          </cell>
          <cell r="Y47">
            <v>0</v>
          </cell>
          <cell r="Z47">
            <v>0</v>
          </cell>
          <cell r="AA47">
            <v>0</v>
          </cell>
        </row>
        <row r="48">
          <cell r="G48">
            <v>1</v>
          </cell>
          <cell r="H48">
            <v>0</v>
          </cell>
          <cell r="J48">
            <v>0</v>
          </cell>
          <cell r="K48">
            <v>0</v>
          </cell>
          <cell r="L48">
            <v>0</v>
          </cell>
          <cell r="O48">
            <v>0</v>
          </cell>
          <cell r="P48">
            <v>0</v>
          </cell>
          <cell r="R48">
            <v>0</v>
          </cell>
          <cell r="S48">
            <v>0</v>
          </cell>
          <cell r="T48">
            <v>0</v>
          </cell>
          <cell r="V48">
            <v>1</v>
          </cell>
          <cell r="W48">
            <v>0</v>
          </cell>
          <cell r="Y48">
            <v>0</v>
          </cell>
          <cell r="Z48">
            <v>0</v>
          </cell>
          <cell r="AA48">
            <v>0</v>
          </cell>
        </row>
        <row r="49">
          <cell r="G49">
            <v>1</v>
          </cell>
          <cell r="H49">
            <v>0</v>
          </cell>
          <cell r="J49">
            <v>0</v>
          </cell>
          <cell r="K49">
            <v>1</v>
          </cell>
          <cell r="L49">
            <v>0</v>
          </cell>
          <cell r="O49">
            <v>1</v>
          </cell>
          <cell r="P49">
            <v>0</v>
          </cell>
          <cell r="R49">
            <v>0</v>
          </cell>
          <cell r="S49">
            <v>0</v>
          </cell>
          <cell r="T49">
            <v>0</v>
          </cell>
          <cell r="V49">
            <v>2</v>
          </cell>
          <cell r="W49">
            <v>0</v>
          </cell>
          <cell r="Y49">
            <v>0</v>
          </cell>
          <cell r="Z49">
            <v>1</v>
          </cell>
          <cell r="AA49">
            <v>0</v>
          </cell>
        </row>
        <row r="50">
          <cell r="G50">
            <v>3</v>
          </cell>
          <cell r="H50">
            <v>0</v>
          </cell>
          <cell r="J50">
            <v>0</v>
          </cell>
          <cell r="K50">
            <v>0</v>
          </cell>
          <cell r="L50">
            <v>0</v>
          </cell>
          <cell r="O50">
            <v>0</v>
          </cell>
          <cell r="P50">
            <v>0</v>
          </cell>
          <cell r="R50">
            <v>0</v>
          </cell>
          <cell r="S50">
            <v>0</v>
          </cell>
          <cell r="T50">
            <v>0</v>
          </cell>
          <cell r="V50">
            <v>3</v>
          </cell>
          <cell r="W50">
            <v>0</v>
          </cell>
          <cell r="Y50">
            <v>0</v>
          </cell>
          <cell r="Z50">
            <v>0</v>
          </cell>
          <cell r="AA50">
            <v>0</v>
          </cell>
        </row>
        <row r="51">
          <cell r="O51">
            <v>0</v>
          </cell>
          <cell r="P51">
            <v>0</v>
          </cell>
          <cell r="R51">
            <v>0</v>
          </cell>
          <cell r="S51">
            <v>0</v>
          </cell>
          <cell r="T51">
            <v>0</v>
          </cell>
          <cell r="V51">
            <v>0</v>
          </cell>
          <cell r="W51">
            <v>0</v>
          </cell>
          <cell r="Y51">
            <v>0</v>
          </cell>
          <cell r="Z51">
            <v>0</v>
          </cell>
          <cell r="AA51">
            <v>0</v>
          </cell>
        </row>
        <row r="52">
          <cell r="G52">
            <v>1</v>
          </cell>
          <cell r="H52">
            <v>0</v>
          </cell>
          <cell r="J52">
            <v>1</v>
          </cell>
          <cell r="K52">
            <v>0</v>
          </cell>
          <cell r="L52">
            <v>0</v>
          </cell>
          <cell r="O52">
            <v>0</v>
          </cell>
          <cell r="P52">
            <v>0</v>
          </cell>
          <cell r="R52">
            <v>2</v>
          </cell>
          <cell r="S52">
            <v>0</v>
          </cell>
          <cell r="T52">
            <v>0</v>
          </cell>
          <cell r="V52">
            <v>1</v>
          </cell>
          <cell r="W52">
            <v>0</v>
          </cell>
          <cell r="Y52">
            <v>3</v>
          </cell>
          <cell r="Z52">
            <v>0</v>
          </cell>
          <cell r="AA52">
            <v>0</v>
          </cell>
        </row>
        <row r="53">
          <cell r="G53">
            <v>1</v>
          </cell>
          <cell r="H53">
            <v>0</v>
          </cell>
          <cell r="J53">
            <v>0</v>
          </cell>
          <cell r="K53">
            <v>1</v>
          </cell>
          <cell r="L53">
            <v>0</v>
          </cell>
          <cell r="O53">
            <v>0</v>
          </cell>
          <cell r="P53">
            <v>0</v>
          </cell>
          <cell r="R53">
            <v>0</v>
          </cell>
          <cell r="S53">
            <v>1</v>
          </cell>
          <cell r="T53">
            <v>0</v>
          </cell>
          <cell r="V53">
            <v>1</v>
          </cell>
          <cell r="W53">
            <v>0</v>
          </cell>
          <cell r="Y53">
            <v>0</v>
          </cell>
          <cell r="Z53">
            <v>2</v>
          </cell>
          <cell r="AA53">
            <v>0</v>
          </cell>
        </row>
        <row r="54">
          <cell r="G54">
            <v>3</v>
          </cell>
          <cell r="H54">
            <v>0</v>
          </cell>
          <cell r="J54">
            <v>0</v>
          </cell>
          <cell r="K54">
            <v>0</v>
          </cell>
          <cell r="L54">
            <v>0</v>
          </cell>
          <cell r="O54">
            <v>0</v>
          </cell>
          <cell r="P54">
            <v>0</v>
          </cell>
          <cell r="R54">
            <v>1</v>
          </cell>
          <cell r="S54">
            <v>1</v>
          </cell>
          <cell r="T54">
            <v>0</v>
          </cell>
          <cell r="V54">
            <v>3</v>
          </cell>
          <cell r="W54">
            <v>0</v>
          </cell>
          <cell r="Y54">
            <v>1</v>
          </cell>
          <cell r="Z54">
            <v>1</v>
          </cell>
          <cell r="AA54">
            <v>0</v>
          </cell>
        </row>
        <row r="56">
          <cell r="K56">
            <v>1</v>
          </cell>
          <cell r="L56">
            <v>0</v>
          </cell>
          <cell r="O56">
            <v>0</v>
          </cell>
          <cell r="P56">
            <v>0</v>
          </cell>
          <cell r="R56">
            <v>1</v>
          </cell>
          <cell r="S56">
            <v>0</v>
          </cell>
          <cell r="T56">
            <v>0</v>
          </cell>
          <cell r="V56">
            <v>0</v>
          </cell>
          <cell r="W56">
            <v>0</v>
          </cell>
          <cell r="Y56">
            <v>1</v>
          </cell>
          <cell r="Z56">
            <v>1</v>
          </cell>
          <cell r="AA56">
            <v>0</v>
          </cell>
        </row>
        <row r="57">
          <cell r="O57">
            <v>0</v>
          </cell>
          <cell r="P57">
            <v>0</v>
          </cell>
          <cell r="R57">
            <v>0</v>
          </cell>
          <cell r="S57">
            <v>0</v>
          </cell>
          <cell r="T57">
            <v>0</v>
          </cell>
          <cell r="V57">
            <v>0</v>
          </cell>
          <cell r="W57">
            <v>0</v>
          </cell>
          <cell r="Y57">
            <v>0</v>
          </cell>
          <cell r="Z57">
            <v>0</v>
          </cell>
          <cell r="AA57">
            <v>0</v>
          </cell>
        </row>
        <row r="58">
          <cell r="O58">
            <v>0</v>
          </cell>
          <cell r="P58">
            <v>0</v>
          </cell>
          <cell r="R58">
            <v>0</v>
          </cell>
          <cell r="S58">
            <v>0</v>
          </cell>
          <cell r="T58">
            <v>0</v>
          </cell>
          <cell r="V58">
            <v>0</v>
          </cell>
          <cell r="W58">
            <v>0</v>
          </cell>
          <cell r="Y58">
            <v>0</v>
          </cell>
          <cell r="Z58">
            <v>0</v>
          </cell>
          <cell r="AA58">
            <v>0</v>
          </cell>
        </row>
        <row r="59">
          <cell r="G59">
            <v>1</v>
          </cell>
          <cell r="H59">
            <v>0</v>
          </cell>
          <cell r="J59">
            <v>0</v>
          </cell>
          <cell r="K59">
            <v>0</v>
          </cell>
          <cell r="L59">
            <v>0</v>
          </cell>
          <cell r="O59">
            <v>0</v>
          </cell>
          <cell r="P59">
            <v>0</v>
          </cell>
          <cell r="R59">
            <v>0</v>
          </cell>
          <cell r="S59">
            <v>0</v>
          </cell>
          <cell r="T59">
            <v>0</v>
          </cell>
          <cell r="V59">
            <v>1</v>
          </cell>
          <cell r="W59">
            <v>0</v>
          </cell>
          <cell r="Y59">
            <v>0</v>
          </cell>
          <cell r="Z59">
            <v>0</v>
          </cell>
          <cell r="AA59">
            <v>0</v>
          </cell>
        </row>
        <row r="60">
          <cell r="G60">
            <v>1</v>
          </cell>
          <cell r="H60">
            <v>0</v>
          </cell>
          <cell r="J60">
            <v>0</v>
          </cell>
          <cell r="K60">
            <v>0</v>
          </cell>
          <cell r="L60">
            <v>0</v>
          </cell>
          <cell r="O60">
            <v>1</v>
          </cell>
          <cell r="P60">
            <v>0</v>
          </cell>
          <cell r="R60">
            <v>0</v>
          </cell>
          <cell r="S60">
            <v>0</v>
          </cell>
          <cell r="T60">
            <v>0</v>
          </cell>
          <cell r="V60">
            <v>2</v>
          </cell>
          <cell r="W60">
            <v>0</v>
          </cell>
          <cell r="Y60">
            <v>0</v>
          </cell>
          <cell r="Z60">
            <v>0</v>
          </cell>
          <cell r="AA60">
            <v>0</v>
          </cell>
        </row>
        <row r="61">
          <cell r="O61">
            <v>0</v>
          </cell>
          <cell r="P61">
            <v>0</v>
          </cell>
          <cell r="R61">
            <v>0</v>
          </cell>
          <cell r="S61">
            <v>0</v>
          </cell>
          <cell r="T61">
            <v>0</v>
          </cell>
          <cell r="V61">
            <v>0</v>
          </cell>
          <cell r="W61">
            <v>0</v>
          </cell>
          <cell r="Y61">
            <v>0</v>
          </cell>
          <cell r="Z61">
            <v>0</v>
          </cell>
          <cell r="AA61">
            <v>0</v>
          </cell>
        </row>
        <row r="62">
          <cell r="O62">
            <v>2</v>
          </cell>
          <cell r="P62">
            <v>0</v>
          </cell>
          <cell r="R62">
            <v>0</v>
          </cell>
          <cell r="S62">
            <v>0</v>
          </cell>
          <cell r="T62">
            <v>0</v>
          </cell>
          <cell r="V62">
            <v>2</v>
          </cell>
          <cell r="W62">
            <v>0</v>
          </cell>
          <cell r="Y62">
            <v>0</v>
          </cell>
          <cell r="Z62">
            <v>0</v>
          </cell>
          <cell r="AA62">
            <v>0</v>
          </cell>
        </row>
        <row r="63">
          <cell r="J63">
            <v>1</v>
          </cell>
          <cell r="K63">
            <v>0</v>
          </cell>
          <cell r="L63">
            <v>0</v>
          </cell>
          <cell r="O63">
            <v>1</v>
          </cell>
          <cell r="P63">
            <v>0</v>
          </cell>
          <cell r="R63">
            <v>4</v>
          </cell>
          <cell r="S63">
            <v>0</v>
          </cell>
          <cell r="T63">
            <v>0</v>
          </cell>
          <cell r="V63">
            <v>1</v>
          </cell>
          <cell r="W63">
            <v>0</v>
          </cell>
          <cell r="Y63">
            <v>5</v>
          </cell>
          <cell r="Z63">
            <v>0</v>
          </cell>
          <cell r="AA63">
            <v>0</v>
          </cell>
        </row>
        <row r="64">
          <cell r="O64">
            <v>0</v>
          </cell>
          <cell r="P64">
            <v>0</v>
          </cell>
          <cell r="R64">
            <v>1</v>
          </cell>
          <cell r="S64">
            <v>0</v>
          </cell>
          <cell r="T64">
            <v>0</v>
          </cell>
          <cell r="V64">
            <v>0</v>
          </cell>
          <cell r="W64">
            <v>0</v>
          </cell>
          <cell r="Y64">
            <v>1</v>
          </cell>
          <cell r="Z64">
            <v>0</v>
          </cell>
          <cell r="AA64">
            <v>0</v>
          </cell>
        </row>
        <row r="65">
          <cell r="G65">
            <v>2</v>
          </cell>
          <cell r="H65">
            <v>0</v>
          </cell>
          <cell r="J65">
            <v>0</v>
          </cell>
          <cell r="K65">
            <v>0</v>
          </cell>
          <cell r="L65">
            <v>0</v>
          </cell>
          <cell r="O65">
            <v>0</v>
          </cell>
          <cell r="P65">
            <v>0</v>
          </cell>
          <cell r="R65">
            <v>1</v>
          </cell>
          <cell r="S65">
            <v>0</v>
          </cell>
          <cell r="T65">
            <v>0</v>
          </cell>
          <cell r="V65">
            <v>2</v>
          </cell>
          <cell r="W65">
            <v>0</v>
          </cell>
          <cell r="Y65">
            <v>1</v>
          </cell>
          <cell r="Z65">
            <v>0</v>
          </cell>
          <cell r="AA65">
            <v>0</v>
          </cell>
        </row>
        <row r="66">
          <cell r="G66">
            <v>1</v>
          </cell>
          <cell r="H66">
            <v>0</v>
          </cell>
          <cell r="J66">
            <v>0</v>
          </cell>
          <cell r="K66">
            <v>0</v>
          </cell>
          <cell r="L66">
            <v>0</v>
          </cell>
          <cell r="O66">
            <v>0</v>
          </cell>
          <cell r="P66">
            <v>0</v>
          </cell>
          <cell r="R66">
            <v>1</v>
          </cell>
          <cell r="S66">
            <v>0</v>
          </cell>
          <cell r="T66">
            <v>0</v>
          </cell>
          <cell r="V66">
            <v>1</v>
          </cell>
          <cell r="W66">
            <v>0</v>
          </cell>
          <cell r="Y66">
            <v>1</v>
          </cell>
          <cell r="Z66">
            <v>0</v>
          </cell>
          <cell r="AA66">
            <v>0</v>
          </cell>
        </row>
        <row r="67">
          <cell r="O67">
            <v>0</v>
          </cell>
          <cell r="P67">
            <v>0</v>
          </cell>
          <cell r="R67">
            <v>1</v>
          </cell>
          <cell r="S67">
            <v>0</v>
          </cell>
          <cell r="T67">
            <v>0</v>
          </cell>
          <cell r="V67">
            <v>0</v>
          </cell>
          <cell r="W67">
            <v>0</v>
          </cell>
          <cell r="Y67">
            <v>1</v>
          </cell>
          <cell r="Z67">
            <v>0</v>
          </cell>
          <cell r="AA67">
            <v>0</v>
          </cell>
        </row>
        <row r="68">
          <cell r="G68">
            <v>1</v>
          </cell>
          <cell r="H68">
            <v>0</v>
          </cell>
          <cell r="J68">
            <v>0</v>
          </cell>
          <cell r="K68">
            <v>0</v>
          </cell>
          <cell r="L68">
            <v>0</v>
          </cell>
          <cell r="O68">
            <v>0</v>
          </cell>
          <cell r="P68">
            <v>0</v>
          </cell>
          <cell r="R68">
            <v>1</v>
          </cell>
          <cell r="S68">
            <v>0</v>
          </cell>
          <cell r="T68">
            <v>0</v>
          </cell>
          <cell r="V68">
            <v>1</v>
          </cell>
          <cell r="W68">
            <v>0</v>
          </cell>
          <cell r="Y68">
            <v>1</v>
          </cell>
          <cell r="Z68">
            <v>0</v>
          </cell>
          <cell r="AA68">
            <v>0</v>
          </cell>
        </row>
        <row r="69">
          <cell r="G69">
            <v>1</v>
          </cell>
          <cell r="H69">
            <v>0</v>
          </cell>
          <cell r="J69">
            <v>0</v>
          </cell>
          <cell r="K69">
            <v>0</v>
          </cell>
          <cell r="L69">
            <v>0</v>
          </cell>
          <cell r="O69">
            <v>0</v>
          </cell>
          <cell r="P69">
            <v>0</v>
          </cell>
          <cell r="R69">
            <v>0</v>
          </cell>
          <cell r="S69">
            <v>0</v>
          </cell>
          <cell r="T69">
            <v>0</v>
          </cell>
          <cell r="V69">
            <v>1</v>
          </cell>
          <cell r="W69">
            <v>0</v>
          </cell>
          <cell r="Y69">
            <v>0</v>
          </cell>
          <cell r="Z69">
            <v>0</v>
          </cell>
          <cell r="AA69">
            <v>0</v>
          </cell>
        </row>
        <row r="70">
          <cell r="O70">
            <v>1</v>
          </cell>
          <cell r="P70">
            <v>0</v>
          </cell>
          <cell r="R70">
            <v>1</v>
          </cell>
          <cell r="S70">
            <v>0</v>
          </cell>
          <cell r="T70">
            <v>0</v>
          </cell>
          <cell r="V70">
            <v>1</v>
          </cell>
          <cell r="W70">
            <v>0</v>
          </cell>
          <cell r="Y70">
            <v>1</v>
          </cell>
          <cell r="Z70">
            <v>0</v>
          </cell>
          <cell r="AA70">
            <v>0</v>
          </cell>
        </row>
        <row r="71">
          <cell r="O71">
            <v>0</v>
          </cell>
          <cell r="P71">
            <v>0</v>
          </cell>
          <cell r="R71">
            <v>1</v>
          </cell>
          <cell r="S71">
            <v>0</v>
          </cell>
          <cell r="T71">
            <v>0</v>
          </cell>
          <cell r="V71">
            <v>0</v>
          </cell>
          <cell r="W71">
            <v>0</v>
          </cell>
          <cell r="Y71">
            <v>1</v>
          </cell>
          <cell r="Z71">
            <v>0</v>
          </cell>
          <cell r="AA71">
            <v>0</v>
          </cell>
        </row>
        <row r="72">
          <cell r="G72">
            <v>1</v>
          </cell>
          <cell r="H72">
            <v>0</v>
          </cell>
          <cell r="J72">
            <v>0</v>
          </cell>
          <cell r="K72">
            <v>0</v>
          </cell>
          <cell r="L72">
            <v>0</v>
          </cell>
          <cell r="O72">
            <v>0</v>
          </cell>
          <cell r="P72">
            <v>0</v>
          </cell>
          <cell r="R72">
            <v>0</v>
          </cell>
          <cell r="S72">
            <v>0</v>
          </cell>
          <cell r="T72">
            <v>0</v>
          </cell>
          <cell r="V72">
            <v>1</v>
          </cell>
          <cell r="W72">
            <v>0</v>
          </cell>
          <cell r="Y72">
            <v>0</v>
          </cell>
          <cell r="Z72">
            <v>0</v>
          </cell>
          <cell r="AA72">
            <v>0</v>
          </cell>
        </row>
        <row r="73">
          <cell r="O73">
            <v>0</v>
          </cell>
          <cell r="P73">
            <v>0</v>
          </cell>
          <cell r="R73">
            <v>0</v>
          </cell>
          <cell r="S73">
            <v>0</v>
          </cell>
          <cell r="T73">
            <v>0</v>
          </cell>
          <cell r="V73">
            <v>0</v>
          </cell>
          <cell r="W73">
            <v>0</v>
          </cell>
          <cell r="Y73">
            <v>0</v>
          </cell>
          <cell r="Z73">
            <v>0</v>
          </cell>
          <cell r="AA73">
            <v>0</v>
          </cell>
        </row>
        <row r="74">
          <cell r="J74">
            <v>1</v>
          </cell>
          <cell r="K74">
            <v>0</v>
          </cell>
          <cell r="L74">
            <v>0</v>
          </cell>
          <cell r="O74">
            <v>0</v>
          </cell>
          <cell r="P74">
            <v>0</v>
          </cell>
          <cell r="R74">
            <v>2</v>
          </cell>
          <cell r="S74">
            <v>0</v>
          </cell>
          <cell r="T74">
            <v>0</v>
          </cell>
          <cell r="V74">
            <v>0</v>
          </cell>
          <cell r="W74">
            <v>0</v>
          </cell>
          <cell r="Y74">
            <v>3</v>
          </cell>
          <cell r="Z74">
            <v>0</v>
          </cell>
          <cell r="AA74">
            <v>0</v>
          </cell>
        </row>
        <row r="75">
          <cell r="O75">
            <v>0</v>
          </cell>
          <cell r="P75">
            <v>0</v>
          </cell>
          <cell r="R75">
            <v>0</v>
          </cell>
          <cell r="S75">
            <v>0</v>
          </cell>
          <cell r="T75">
            <v>0</v>
          </cell>
          <cell r="V75">
            <v>0</v>
          </cell>
          <cell r="W75">
            <v>0</v>
          </cell>
          <cell r="Y75">
            <v>0</v>
          </cell>
          <cell r="Z75">
            <v>0</v>
          </cell>
          <cell r="AA75">
            <v>0</v>
          </cell>
        </row>
        <row r="76">
          <cell r="J76">
            <v>1</v>
          </cell>
          <cell r="K76">
            <v>0</v>
          </cell>
          <cell r="L76">
            <v>0</v>
          </cell>
          <cell r="O76">
            <v>0</v>
          </cell>
          <cell r="P76">
            <v>0</v>
          </cell>
          <cell r="R76">
            <v>2</v>
          </cell>
          <cell r="S76">
            <v>0</v>
          </cell>
          <cell r="T76">
            <v>0</v>
          </cell>
          <cell r="V76">
            <v>0</v>
          </cell>
          <cell r="W76">
            <v>0</v>
          </cell>
          <cell r="Y76">
            <v>3</v>
          </cell>
          <cell r="Z76">
            <v>0</v>
          </cell>
          <cell r="AA76">
            <v>0</v>
          </cell>
        </row>
        <row r="77">
          <cell r="G77">
            <v>1</v>
          </cell>
          <cell r="H77">
            <v>0</v>
          </cell>
          <cell r="J77">
            <v>0</v>
          </cell>
          <cell r="K77">
            <v>0</v>
          </cell>
          <cell r="L77">
            <v>0</v>
          </cell>
          <cell r="O77">
            <v>1</v>
          </cell>
          <cell r="P77">
            <v>0</v>
          </cell>
          <cell r="R77">
            <v>0</v>
          </cell>
          <cell r="S77">
            <v>0</v>
          </cell>
          <cell r="T77">
            <v>0</v>
          </cell>
          <cell r="V77">
            <v>2</v>
          </cell>
          <cell r="W77">
            <v>0</v>
          </cell>
          <cell r="Y77">
            <v>0</v>
          </cell>
          <cell r="Z77">
            <v>0</v>
          </cell>
          <cell r="AA77">
            <v>0</v>
          </cell>
        </row>
        <row r="78">
          <cell r="J78">
            <v>1</v>
          </cell>
          <cell r="K78">
            <v>0</v>
          </cell>
          <cell r="L78">
            <v>0</v>
          </cell>
          <cell r="O78">
            <v>0</v>
          </cell>
          <cell r="P78">
            <v>0</v>
          </cell>
          <cell r="R78">
            <v>0</v>
          </cell>
          <cell r="S78">
            <v>1</v>
          </cell>
          <cell r="T78">
            <v>0</v>
          </cell>
          <cell r="V78">
            <v>0</v>
          </cell>
          <cell r="W78">
            <v>0</v>
          </cell>
          <cell r="Y78">
            <v>1</v>
          </cell>
          <cell r="Z78">
            <v>1</v>
          </cell>
          <cell r="AA78">
            <v>0</v>
          </cell>
        </row>
        <row r="79">
          <cell r="J79">
            <v>1</v>
          </cell>
          <cell r="K79">
            <v>1</v>
          </cell>
          <cell r="L79">
            <v>0</v>
          </cell>
          <cell r="O79">
            <v>1</v>
          </cell>
          <cell r="P79">
            <v>0</v>
          </cell>
          <cell r="R79">
            <v>0</v>
          </cell>
          <cell r="S79">
            <v>0</v>
          </cell>
          <cell r="T79">
            <v>0</v>
          </cell>
          <cell r="V79">
            <v>1</v>
          </cell>
          <cell r="W79">
            <v>0</v>
          </cell>
          <cell r="Y79">
            <v>1</v>
          </cell>
          <cell r="Z79">
            <v>1</v>
          </cell>
          <cell r="AA79">
            <v>0</v>
          </cell>
        </row>
        <row r="80">
          <cell r="K80">
            <v>1</v>
          </cell>
          <cell r="L80">
            <v>0</v>
          </cell>
          <cell r="O80">
            <v>2</v>
          </cell>
          <cell r="P80">
            <v>0</v>
          </cell>
          <cell r="R80">
            <v>0</v>
          </cell>
          <cell r="S80">
            <v>0</v>
          </cell>
          <cell r="T80">
            <v>0</v>
          </cell>
          <cell r="V80">
            <v>2</v>
          </cell>
          <cell r="W80">
            <v>0</v>
          </cell>
          <cell r="Y80">
            <v>0</v>
          </cell>
          <cell r="Z80">
            <v>1</v>
          </cell>
          <cell r="AA80">
            <v>0</v>
          </cell>
        </row>
        <row r="82">
          <cell r="G82">
            <v>1</v>
          </cell>
          <cell r="H82">
            <v>0</v>
          </cell>
          <cell r="J82">
            <v>0</v>
          </cell>
          <cell r="K82">
            <v>0</v>
          </cell>
          <cell r="L82">
            <v>0</v>
          </cell>
          <cell r="O82">
            <v>0</v>
          </cell>
          <cell r="P82">
            <v>0</v>
          </cell>
          <cell r="R82">
            <v>0</v>
          </cell>
          <cell r="S82">
            <v>0</v>
          </cell>
          <cell r="T82">
            <v>0</v>
          </cell>
          <cell r="V82">
            <v>1</v>
          </cell>
          <cell r="W82">
            <v>0</v>
          </cell>
          <cell r="Y82">
            <v>0</v>
          </cell>
          <cell r="Z82">
            <v>0</v>
          </cell>
          <cell r="AA82">
            <v>0</v>
          </cell>
        </row>
        <row r="83">
          <cell r="G83">
            <v>1</v>
          </cell>
          <cell r="H83">
            <v>0</v>
          </cell>
          <cell r="J83">
            <v>0</v>
          </cell>
          <cell r="K83">
            <v>0</v>
          </cell>
          <cell r="L83">
            <v>0</v>
          </cell>
          <cell r="O83">
            <v>2</v>
          </cell>
          <cell r="P83">
            <v>0</v>
          </cell>
          <cell r="R83">
            <v>0</v>
          </cell>
          <cell r="S83">
            <v>0</v>
          </cell>
          <cell r="T83">
            <v>0</v>
          </cell>
          <cell r="V83">
            <v>3</v>
          </cell>
          <cell r="W83">
            <v>0</v>
          </cell>
          <cell r="Y83">
            <v>0</v>
          </cell>
          <cell r="Z83">
            <v>0</v>
          </cell>
          <cell r="AA83">
            <v>0</v>
          </cell>
        </row>
      </sheetData>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a:headEnd type="none" w="med" len="med"/>
          <a:tailEnd type="triangle" w="med" len="med"/>
        </a:ln>
      </a:spPr>
      <a:bodyPr/>
      <a:lstStyle/>
      <a:style>
        <a:lnRef idx="1">
          <a:schemeClr val="dk1"/>
        </a:lnRef>
        <a:fillRef idx="0">
          <a:schemeClr val="dk1"/>
        </a:fillRef>
        <a:effectRef idx="0">
          <a:schemeClr val="dk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 TargetMode="External"/><Relationship Id="rId2" Type="http://schemas.openxmlformats.org/officeDocument/2006/relationships/hyperlink" Target="" TargetMode="External"/><Relationship Id="rId1" Type="http://schemas.openxmlformats.org/officeDocument/2006/relationships/hyperlink" Target=""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7"/>
  <sheetViews>
    <sheetView view="pageBreakPreview" zoomScaleNormal="100" zoomScaleSheetLayoutView="100" workbookViewId="0">
      <selection sqref="A1:K1"/>
    </sheetView>
  </sheetViews>
  <sheetFormatPr defaultColWidth="9" defaultRowHeight="13.2"/>
  <cols>
    <col min="1" max="1" width="9" style="34" customWidth="1"/>
    <col min="2" max="11" width="9" style="35"/>
    <col min="12" max="12" width="66.44140625" style="35" customWidth="1"/>
    <col min="13" max="16" width="9" style="35"/>
    <col min="17" max="17" width="10.21875" style="35" customWidth="1"/>
    <col min="18" max="16384" width="9" style="35"/>
  </cols>
  <sheetData>
    <row r="1" spans="1:12" s="3" customFormat="1" ht="36" customHeight="1">
      <c r="A1" s="495" t="s">
        <v>455</v>
      </c>
      <c r="B1" s="495"/>
      <c r="C1" s="495"/>
      <c r="D1" s="495"/>
      <c r="E1" s="495"/>
      <c r="F1" s="495"/>
      <c r="G1" s="495"/>
      <c r="H1" s="495"/>
      <c r="I1" s="495"/>
      <c r="J1" s="495"/>
      <c r="K1" s="495"/>
    </row>
    <row r="2" spans="1:12" s="3" customFormat="1" ht="21" customHeight="1">
      <c r="A2" s="492" t="s">
        <v>407</v>
      </c>
      <c r="B2" s="492"/>
      <c r="C2" s="492"/>
      <c r="D2" s="492"/>
      <c r="E2" s="492"/>
      <c r="F2" s="492"/>
      <c r="G2" s="492"/>
      <c r="H2" s="492"/>
      <c r="I2" s="492"/>
      <c r="J2" s="492"/>
      <c r="K2" s="492"/>
    </row>
    <row r="3" spans="1:12" s="3" customFormat="1" ht="203.25" customHeight="1">
      <c r="A3" s="492" t="s">
        <v>489</v>
      </c>
      <c r="B3" s="492"/>
      <c r="C3" s="492"/>
      <c r="D3" s="492"/>
      <c r="E3" s="492"/>
      <c r="F3" s="492"/>
      <c r="G3" s="492"/>
      <c r="H3" s="492"/>
      <c r="I3" s="492"/>
      <c r="J3" s="492"/>
      <c r="K3" s="492"/>
    </row>
    <row r="4" spans="1:12" s="3" customFormat="1" ht="21" customHeight="1">
      <c r="A4" s="492" t="s">
        <v>453</v>
      </c>
      <c r="B4" s="492"/>
      <c r="C4" s="492"/>
      <c r="D4" s="492"/>
      <c r="E4" s="492"/>
      <c r="F4" s="492"/>
      <c r="G4" s="492"/>
      <c r="H4" s="492"/>
      <c r="I4" s="492"/>
      <c r="J4" s="492"/>
      <c r="K4" s="492"/>
    </row>
    <row r="5" spans="1:12" s="3" customFormat="1" ht="369.9" customHeight="1">
      <c r="A5" s="492" t="s">
        <v>919</v>
      </c>
      <c r="B5" s="492"/>
      <c r="C5" s="492"/>
      <c r="D5" s="492"/>
      <c r="E5" s="492"/>
      <c r="F5" s="492"/>
      <c r="G5" s="492"/>
      <c r="H5" s="492"/>
      <c r="I5" s="492"/>
      <c r="J5" s="492"/>
      <c r="K5" s="492"/>
      <c r="L5" s="33"/>
    </row>
    <row r="6" spans="1:12" s="33" customFormat="1" ht="21" customHeight="1">
      <c r="A6" s="492" t="s">
        <v>454</v>
      </c>
      <c r="B6" s="492"/>
      <c r="C6" s="492"/>
      <c r="D6" s="492"/>
      <c r="E6" s="492"/>
      <c r="F6" s="492"/>
      <c r="G6" s="492"/>
      <c r="H6" s="492"/>
      <c r="I6" s="492"/>
      <c r="J6" s="492"/>
      <c r="K6" s="492"/>
    </row>
    <row r="7" spans="1:12" s="33" customFormat="1" ht="120" customHeight="1">
      <c r="A7" s="492" t="s">
        <v>496</v>
      </c>
      <c r="B7" s="492"/>
      <c r="C7" s="492"/>
      <c r="D7" s="492"/>
      <c r="E7" s="492"/>
      <c r="F7" s="492"/>
      <c r="G7" s="492"/>
      <c r="H7" s="492"/>
      <c r="I7" s="492"/>
      <c r="J7" s="492"/>
      <c r="K7" s="492"/>
    </row>
    <row r="8" spans="1:12" ht="13.5" customHeight="1">
      <c r="A8" s="493"/>
      <c r="B8" s="493"/>
      <c r="C8" s="493"/>
      <c r="D8" s="493"/>
      <c r="E8" s="493"/>
      <c r="F8" s="493"/>
      <c r="G8" s="493"/>
      <c r="H8" s="493"/>
      <c r="I8" s="493"/>
      <c r="J8" s="493"/>
      <c r="K8" s="493"/>
    </row>
    <row r="9" spans="1:12" ht="21" customHeight="1">
      <c r="A9" s="494" t="s">
        <v>493</v>
      </c>
      <c r="B9" s="493"/>
      <c r="C9" s="493"/>
      <c r="D9" s="493"/>
      <c r="E9" s="493"/>
      <c r="F9" s="493"/>
      <c r="G9" s="493"/>
      <c r="H9" s="493"/>
      <c r="I9" s="493"/>
      <c r="J9" s="493"/>
      <c r="K9" s="493"/>
    </row>
    <row r="10" spans="1:12" ht="21" customHeight="1">
      <c r="A10" s="493" t="s">
        <v>494</v>
      </c>
      <c r="B10" s="493"/>
      <c r="C10" s="493"/>
      <c r="D10" s="493"/>
      <c r="E10" s="493"/>
      <c r="F10" s="493"/>
      <c r="G10" s="493"/>
      <c r="H10" s="493"/>
      <c r="I10" s="493"/>
      <c r="J10" s="493"/>
      <c r="K10" s="493"/>
    </row>
    <row r="13" spans="1:12" ht="33.75" customHeight="1">
      <c r="F13" s="36"/>
    </row>
    <row r="14" spans="1:12" ht="33.75" customHeight="1">
      <c r="F14" s="37"/>
      <c r="G14" s="38"/>
      <c r="H14" s="38"/>
      <c r="I14" s="38"/>
    </row>
    <row r="15" spans="1:12">
      <c r="F15" s="38"/>
    </row>
    <row r="27" spans="2:2" ht="115.5" customHeight="1">
      <c r="B27" s="36"/>
    </row>
  </sheetData>
  <mergeCells count="10">
    <mergeCell ref="A7:K7"/>
    <mergeCell ref="A8:K8"/>
    <mergeCell ref="A9:K9"/>
    <mergeCell ref="A10:K10"/>
    <mergeCell ref="A1:K1"/>
    <mergeCell ref="A2:K2"/>
    <mergeCell ref="A3:K3"/>
    <mergeCell ref="A4:K4"/>
    <mergeCell ref="A5:K5"/>
    <mergeCell ref="A6:K6"/>
  </mergeCells>
  <phoneticPr fontId="4"/>
  <pageMargins left="0.78740157480314965" right="0.23622047244094491" top="0.78740157480314965" bottom="0.78740157480314965" header="0.31496062992125984" footer="0.31496062992125984"/>
  <pageSetup paperSize="9" scale="8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I47"/>
  <sheetViews>
    <sheetView view="pageBreakPreview" zoomScale="80" zoomScaleNormal="85" zoomScaleSheetLayoutView="80" workbookViewId="0">
      <selection sqref="A1:K1"/>
    </sheetView>
  </sheetViews>
  <sheetFormatPr defaultColWidth="9" defaultRowHeight="13.2"/>
  <cols>
    <col min="1" max="1" width="1.44140625" style="3" customWidth="1"/>
    <col min="2" max="2" width="43.44140625" style="3" customWidth="1"/>
    <col min="3" max="3" width="7.109375" style="3" customWidth="1"/>
    <col min="4" max="4" width="18.21875" style="3" customWidth="1"/>
    <col min="5" max="5" width="29.88671875" style="3" customWidth="1"/>
    <col min="6" max="6" width="3.44140625" style="3" customWidth="1"/>
    <col min="7" max="9" width="13" style="3" customWidth="1"/>
    <col min="10" max="16384" width="9" style="3"/>
  </cols>
  <sheetData>
    <row r="1" spans="1:5" ht="21" customHeight="1" thickBot="1">
      <c r="A1" s="1316" t="s">
        <v>315</v>
      </c>
      <c r="B1" s="1317"/>
      <c r="C1" s="1317"/>
      <c r="D1" s="1317"/>
      <c r="E1" s="1317"/>
    </row>
    <row r="2" spans="1:5" ht="21" customHeight="1" thickBot="1">
      <c r="A2" s="1314" t="s">
        <v>290</v>
      </c>
      <c r="B2" s="1315"/>
      <c r="C2" s="1315"/>
      <c r="D2" s="93" t="s">
        <v>34</v>
      </c>
      <c r="E2" s="94" t="s">
        <v>284</v>
      </c>
    </row>
    <row r="3" spans="1:5" ht="21" customHeight="1">
      <c r="A3" s="759" t="s">
        <v>0</v>
      </c>
      <c r="B3" s="760"/>
      <c r="C3" s="760"/>
      <c r="D3" s="760"/>
      <c r="E3" s="1313"/>
    </row>
    <row r="4" spans="1:5" ht="17.100000000000001" customHeight="1">
      <c r="A4" s="1311"/>
      <c r="B4" s="106" t="s">
        <v>1</v>
      </c>
      <c r="C4" s="62" t="s">
        <v>320</v>
      </c>
      <c r="D4" s="1309" t="s">
        <v>589</v>
      </c>
      <c r="E4" s="1310"/>
    </row>
    <row r="5" spans="1:5" ht="17.100000000000001" customHeight="1">
      <c r="A5" s="1311"/>
      <c r="B5" s="106" t="s">
        <v>2</v>
      </c>
      <c r="C5" s="62" t="s">
        <v>519</v>
      </c>
      <c r="D5" s="133"/>
      <c r="E5" s="39"/>
    </row>
    <row r="6" spans="1:5" ht="17.100000000000001" customHeight="1">
      <c r="A6" s="1311"/>
      <c r="B6" s="106" t="s">
        <v>3</v>
      </c>
      <c r="C6" s="62" t="s">
        <v>320</v>
      </c>
      <c r="D6" s="1309" t="s">
        <v>589</v>
      </c>
      <c r="E6" s="1310"/>
    </row>
    <row r="7" spans="1:5" ht="17.100000000000001" customHeight="1">
      <c r="A7" s="1311"/>
      <c r="B7" s="106" t="s">
        <v>4</v>
      </c>
      <c r="C7" s="62" t="s">
        <v>519</v>
      </c>
      <c r="D7" s="133"/>
      <c r="E7" s="39"/>
    </row>
    <row r="8" spans="1:5" ht="17.100000000000001" customHeight="1">
      <c r="A8" s="1311"/>
      <c r="B8" s="106" t="s">
        <v>5</v>
      </c>
      <c r="C8" s="62" t="s">
        <v>519</v>
      </c>
      <c r="D8" s="133"/>
      <c r="E8" s="39"/>
    </row>
    <row r="9" spans="1:5" ht="17.100000000000001" customHeight="1">
      <c r="A9" s="1311"/>
      <c r="B9" s="106" t="s">
        <v>6</v>
      </c>
      <c r="C9" s="62" t="s">
        <v>320</v>
      </c>
      <c r="D9" s="1309" t="s">
        <v>589</v>
      </c>
      <c r="E9" s="1310"/>
    </row>
    <row r="10" spans="1:5" ht="17.100000000000001" customHeight="1">
      <c r="A10" s="1311"/>
      <c r="B10" s="106" t="s">
        <v>7</v>
      </c>
      <c r="C10" s="62" t="s">
        <v>519</v>
      </c>
      <c r="D10" s="133"/>
      <c r="E10" s="39"/>
    </row>
    <row r="11" spans="1:5" ht="17.100000000000001" customHeight="1">
      <c r="A11" s="1311"/>
      <c r="B11" s="106" t="s">
        <v>8</v>
      </c>
      <c r="C11" s="62" t="s">
        <v>519</v>
      </c>
      <c r="D11" s="133"/>
      <c r="E11" s="39"/>
    </row>
    <row r="12" spans="1:5" ht="17.100000000000001" customHeight="1">
      <c r="A12" s="1311"/>
      <c r="B12" s="106" t="s">
        <v>9</v>
      </c>
      <c r="C12" s="62" t="s">
        <v>519</v>
      </c>
      <c r="D12" s="133"/>
      <c r="E12" s="39"/>
    </row>
    <row r="13" spans="1:5" ht="17.100000000000001" customHeight="1">
      <c r="A13" s="1311"/>
      <c r="B13" s="106" t="s">
        <v>10</v>
      </c>
      <c r="C13" s="62" t="s">
        <v>320</v>
      </c>
      <c r="D13" s="1309" t="s">
        <v>589</v>
      </c>
      <c r="E13" s="1310"/>
    </row>
    <row r="14" spans="1:5" ht="17.100000000000001" customHeight="1">
      <c r="A14" s="1311"/>
      <c r="B14" s="106" t="s">
        <v>11</v>
      </c>
      <c r="C14" s="62" t="s">
        <v>519</v>
      </c>
      <c r="D14" s="133"/>
      <c r="E14" s="39"/>
    </row>
    <row r="15" spans="1:5" ht="17.100000000000001" customHeight="1" thickBot="1">
      <c r="A15" s="1312"/>
      <c r="B15" s="107" t="s">
        <v>12</v>
      </c>
      <c r="C15" s="62" t="s">
        <v>519</v>
      </c>
      <c r="D15" s="138"/>
      <c r="E15" s="40"/>
    </row>
    <row r="16" spans="1:5" ht="21" customHeight="1">
      <c r="A16" s="759" t="s">
        <v>13</v>
      </c>
      <c r="B16" s="760"/>
      <c r="C16" s="760"/>
      <c r="D16" s="760"/>
      <c r="E16" s="1313"/>
    </row>
    <row r="17" spans="1:6" ht="17.100000000000001" customHeight="1">
      <c r="A17" s="1311"/>
      <c r="B17" s="106" t="s">
        <v>234</v>
      </c>
      <c r="C17" s="62" t="s">
        <v>320</v>
      </c>
      <c r="D17" s="1309" t="s">
        <v>589</v>
      </c>
      <c r="E17" s="1310"/>
    </row>
    <row r="18" spans="1:6" ht="17.100000000000001" customHeight="1">
      <c r="A18" s="1311"/>
      <c r="B18" s="106" t="s">
        <v>14</v>
      </c>
      <c r="C18" s="62" t="s">
        <v>320</v>
      </c>
      <c r="D18" s="1309" t="s">
        <v>589</v>
      </c>
      <c r="E18" s="1310"/>
    </row>
    <row r="19" spans="1:6" ht="17.100000000000001" customHeight="1">
      <c r="A19" s="1311"/>
      <c r="B19" s="106" t="s">
        <v>463</v>
      </c>
      <c r="C19" s="62" t="s">
        <v>519</v>
      </c>
      <c r="D19" s="133"/>
      <c r="E19" s="39"/>
      <c r="F19" s="33"/>
    </row>
    <row r="20" spans="1:6" ht="17.100000000000001" customHeight="1">
      <c r="A20" s="1311"/>
      <c r="B20" s="106" t="s">
        <v>15</v>
      </c>
      <c r="C20" s="62" t="s">
        <v>519</v>
      </c>
      <c r="D20" s="133"/>
      <c r="E20" s="39"/>
      <c r="F20" s="33"/>
    </row>
    <row r="21" spans="1:6" ht="17.100000000000001" customHeight="1">
      <c r="A21" s="1311"/>
      <c r="B21" s="106" t="s">
        <v>60</v>
      </c>
      <c r="C21" s="62" t="s">
        <v>519</v>
      </c>
      <c r="D21" s="133"/>
      <c r="E21" s="39"/>
    </row>
    <row r="22" spans="1:6" ht="17.100000000000001" customHeight="1">
      <c r="A22" s="1311"/>
      <c r="B22" s="106" t="s">
        <v>16</v>
      </c>
      <c r="C22" s="62" t="s">
        <v>320</v>
      </c>
      <c r="D22" s="1309" t="s">
        <v>589</v>
      </c>
      <c r="E22" s="1310"/>
    </row>
    <row r="23" spans="1:6" ht="17.100000000000001" customHeight="1">
      <c r="A23" s="1311"/>
      <c r="B23" s="106" t="s">
        <v>17</v>
      </c>
      <c r="C23" s="62" t="s">
        <v>519</v>
      </c>
      <c r="D23" s="133"/>
      <c r="E23" s="39"/>
      <c r="F23" s="33"/>
    </row>
    <row r="24" spans="1:6" ht="28.95" customHeight="1">
      <c r="A24" s="1311"/>
      <c r="B24" s="103" t="s">
        <v>65</v>
      </c>
      <c r="C24" s="62" t="s">
        <v>519</v>
      </c>
      <c r="D24" s="133"/>
      <c r="E24" s="39"/>
      <c r="F24" s="33"/>
    </row>
    <row r="25" spans="1:6" ht="17.100000000000001" customHeight="1" thickBot="1">
      <c r="A25" s="1312"/>
      <c r="B25" s="95" t="s">
        <v>235</v>
      </c>
      <c r="C25" s="96" t="s">
        <v>519</v>
      </c>
      <c r="D25" s="138"/>
      <c r="E25" s="40"/>
    </row>
    <row r="26" spans="1:6" ht="21" customHeight="1" thickBot="1">
      <c r="A26" s="1167" t="s">
        <v>63</v>
      </c>
      <c r="B26" s="1169"/>
      <c r="C26" s="97" t="s">
        <v>320</v>
      </c>
      <c r="D26" s="1318" t="s">
        <v>589</v>
      </c>
      <c r="E26" s="1319"/>
    </row>
    <row r="27" spans="1:6" ht="21" customHeight="1">
      <c r="A27" s="759" t="s">
        <v>18</v>
      </c>
      <c r="B27" s="760"/>
      <c r="C27" s="760"/>
      <c r="D27" s="760"/>
      <c r="E27" s="1313"/>
    </row>
    <row r="28" spans="1:6" ht="17.100000000000001" customHeight="1">
      <c r="A28" s="1311"/>
      <c r="B28" s="106" t="s">
        <v>19</v>
      </c>
      <c r="C28" s="62" t="s">
        <v>519</v>
      </c>
      <c r="D28" s="133"/>
      <c r="E28" s="39"/>
    </row>
    <row r="29" spans="1:6" ht="17.100000000000001" customHeight="1">
      <c r="A29" s="1311"/>
      <c r="B29" s="106" t="s">
        <v>20</v>
      </c>
      <c r="C29" s="62" t="s">
        <v>320</v>
      </c>
      <c r="D29" s="1309" t="s">
        <v>589</v>
      </c>
      <c r="E29" s="1310"/>
    </row>
    <row r="30" spans="1:6" ht="17.100000000000001" customHeight="1">
      <c r="A30" s="1311"/>
      <c r="B30" s="106" t="s">
        <v>21</v>
      </c>
      <c r="C30" s="62" t="s">
        <v>519</v>
      </c>
      <c r="D30" s="133"/>
      <c r="E30" s="39"/>
    </row>
    <row r="31" spans="1:6" ht="17.100000000000001" customHeight="1">
      <c r="A31" s="1311"/>
      <c r="B31" s="106" t="s">
        <v>22</v>
      </c>
      <c r="C31" s="62" t="s">
        <v>519</v>
      </c>
      <c r="D31" s="133"/>
      <c r="E31" s="39"/>
    </row>
    <row r="32" spans="1:6" ht="17.100000000000001" customHeight="1">
      <c r="A32" s="1311"/>
      <c r="B32" s="106" t="s">
        <v>23</v>
      </c>
      <c r="C32" s="62" t="s">
        <v>519</v>
      </c>
      <c r="D32" s="133"/>
      <c r="E32" s="39"/>
    </row>
    <row r="33" spans="1:9" ht="17.100000000000001" customHeight="1">
      <c r="A33" s="1311"/>
      <c r="B33" s="106" t="s">
        <v>24</v>
      </c>
      <c r="C33" s="62" t="s">
        <v>519</v>
      </c>
      <c r="D33" s="133"/>
      <c r="E33" s="39"/>
    </row>
    <row r="34" spans="1:9" ht="17.100000000000001" customHeight="1">
      <c r="A34" s="1311"/>
      <c r="B34" s="106" t="s">
        <v>25</v>
      </c>
      <c r="C34" s="62" t="s">
        <v>519</v>
      </c>
      <c r="D34" s="133"/>
      <c r="E34" s="39"/>
      <c r="G34" s="92"/>
      <c r="H34" s="92"/>
      <c r="I34" s="92"/>
    </row>
    <row r="35" spans="1:9" ht="17.100000000000001" customHeight="1">
      <c r="A35" s="1311"/>
      <c r="B35" s="106" t="s">
        <v>395</v>
      </c>
      <c r="C35" s="62" t="s">
        <v>320</v>
      </c>
      <c r="D35" s="1309" t="s">
        <v>589</v>
      </c>
      <c r="E35" s="1310"/>
    </row>
    <row r="36" spans="1:9" ht="17.100000000000001" customHeight="1">
      <c r="A36" s="1311"/>
      <c r="B36" s="106" t="s">
        <v>26</v>
      </c>
      <c r="C36" s="62" t="s">
        <v>519</v>
      </c>
      <c r="D36" s="133"/>
      <c r="E36" s="39"/>
    </row>
    <row r="37" spans="1:9" ht="17.100000000000001" customHeight="1" thickBot="1">
      <c r="A37" s="1312"/>
      <c r="B37" s="107" t="s">
        <v>501</v>
      </c>
      <c r="C37" s="62" t="s">
        <v>519</v>
      </c>
      <c r="D37" s="133"/>
      <c r="E37" s="39"/>
    </row>
    <row r="38" spans="1:9" ht="21" customHeight="1">
      <c r="A38" s="759" t="s">
        <v>27</v>
      </c>
      <c r="B38" s="760"/>
      <c r="C38" s="760"/>
      <c r="D38" s="760"/>
      <c r="E38" s="1313"/>
    </row>
    <row r="39" spans="1:9" ht="17.100000000000001" customHeight="1">
      <c r="A39" s="1311"/>
      <c r="B39" s="106" t="s">
        <v>28</v>
      </c>
      <c r="C39" s="62" t="s">
        <v>519</v>
      </c>
      <c r="D39" s="133"/>
      <c r="E39" s="39"/>
    </row>
    <row r="40" spans="1:9" ht="17.100000000000001" customHeight="1">
      <c r="A40" s="1311"/>
      <c r="B40" s="106" t="s">
        <v>29</v>
      </c>
      <c r="C40" s="62" t="s">
        <v>519</v>
      </c>
      <c r="D40" s="133"/>
      <c r="E40" s="39"/>
    </row>
    <row r="41" spans="1:9" ht="17.100000000000001" customHeight="1" thickBot="1">
      <c r="A41" s="1312"/>
      <c r="B41" s="104" t="s">
        <v>30</v>
      </c>
      <c r="C41" s="96" t="s">
        <v>320</v>
      </c>
      <c r="D41" s="1163" t="s">
        <v>589</v>
      </c>
      <c r="E41" s="1164"/>
    </row>
    <row r="42" spans="1:9" ht="21" customHeight="1" thickBot="1">
      <c r="A42" s="1167" t="s">
        <v>64</v>
      </c>
      <c r="B42" s="1169"/>
      <c r="C42" s="97" t="s">
        <v>519</v>
      </c>
      <c r="D42" s="161"/>
      <c r="E42" s="162"/>
    </row>
    <row r="43" spans="1:9" ht="21" customHeight="1">
      <c r="A43" s="759" t="s">
        <v>31</v>
      </c>
      <c r="B43" s="760"/>
      <c r="C43" s="760"/>
      <c r="D43" s="760"/>
      <c r="E43" s="1313"/>
    </row>
    <row r="44" spans="1:9" ht="17.100000000000001" customHeight="1">
      <c r="A44" s="1311"/>
      <c r="B44" s="106" t="s">
        <v>32</v>
      </c>
      <c r="C44" s="62" t="s">
        <v>519</v>
      </c>
      <c r="D44" s="133"/>
      <c r="E44" s="39"/>
    </row>
    <row r="45" spans="1:9" ht="17.100000000000001" customHeight="1">
      <c r="A45" s="1311"/>
      <c r="B45" s="106" t="s">
        <v>33</v>
      </c>
      <c r="C45" s="62" t="s">
        <v>519</v>
      </c>
      <c r="D45" s="133"/>
      <c r="E45" s="39"/>
    </row>
    <row r="46" spans="1:9" ht="17.100000000000001" customHeight="1">
      <c r="A46" s="1311"/>
      <c r="B46" s="104" t="s">
        <v>590</v>
      </c>
      <c r="C46" s="62" t="s">
        <v>519</v>
      </c>
      <c r="D46" s="163"/>
      <c r="E46" s="164"/>
    </row>
    <row r="47" spans="1:9" ht="17.100000000000001" customHeight="1" thickBot="1">
      <c r="A47" s="1312"/>
      <c r="B47" s="107" t="s">
        <v>502</v>
      </c>
      <c r="C47" s="98" t="s">
        <v>519</v>
      </c>
      <c r="D47" s="138"/>
      <c r="E47" s="40"/>
    </row>
  </sheetData>
  <mergeCells count="25">
    <mergeCell ref="A26:B26"/>
    <mergeCell ref="A2:C2"/>
    <mergeCell ref="A1:E1"/>
    <mergeCell ref="A3:E3"/>
    <mergeCell ref="A16:E16"/>
    <mergeCell ref="A4:A15"/>
    <mergeCell ref="A17:A25"/>
    <mergeCell ref="D4:E4"/>
    <mergeCell ref="D6:E6"/>
    <mergeCell ref="D9:E9"/>
    <mergeCell ref="D13:E13"/>
    <mergeCell ref="D17:E17"/>
    <mergeCell ref="D18:E18"/>
    <mergeCell ref="D22:E22"/>
    <mergeCell ref="D26:E26"/>
    <mergeCell ref="D29:E29"/>
    <mergeCell ref="A44:A47"/>
    <mergeCell ref="A27:E27"/>
    <mergeCell ref="A38:E38"/>
    <mergeCell ref="A42:B42"/>
    <mergeCell ref="A43:E43"/>
    <mergeCell ref="A28:A37"/>
    <mergeCell ref="A39:A41"/>
    <mergeCell ref="D35:E35"/>
    <mergeCell ref="D41:E41"/>
  </mergeCells>
  <phoneticPr fontId="4"/>
  <dataValidations count="1">
    <dataValidation type="list" allowBlank="1" showInputMessage="1" showErrorMessage="1" sqref="C4:C15 C39:C42 C17:C26 C28:C37 C44:C47" xr:uid="{00000000-0002-0000-0900-000000000000}">
      <formula1>"あり,なし"</formula1>
    </dataValidation>
  </dataValidations>
  <printOptions horizontalCentered="1"/>
  <pageMargins left="0.6692913385826772" right="0.6692913385826772" top="0.59055118110236227" bottom="0.59055118110236227" header="0.51181102362204722" footer="0.39370078740157483"/>
  <pageSetup paperSize="9" scale="87" fitToHeight="0" orientation="portrait" cellComments="asDisplayed"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AFE0-225D-4ADD-A9F1-799D19A4BD9F}">
  <dimension ref="A1:Q198"/>
  <sheetViews>
    <sheetView view="pageBreakPreview" zoomScale="80" zoomScaleNormal="100" zoomScaleSheetLayoutView="80" workbookViewId="0">
      <pane xSplit="2" ySplit="4" topLeftCell="C5" activePane="bottomRight" state="frozen"/>
      <selection sqref="A1:K1"/>
      <selection pane="topRight" sqref="A1:K1"/>
      <selection pane="bottomLeft" sqref="A1:K1"/>
      <selection pane="bottomRight" sqref="A1:K1"/>
    </sheetView>
  </sheetViews>
  <sheetFormatPr defaultRowHeight="13.2"/>
  <cols>
    <col min="1" max="1" width="8.88671875" style="230"/>
    <col min="2" max="2" width="14.33203125" customWidth="1"/>
    <col min="3" max="12" width="3.109375" customWidth="1"/>
    <col min="13" max="13" width="43" customWidth="1"/>
    <col min="14" max="14" width="11.6640625" bestFit="1" customWidth="1"/>
    <col min="258" max="258" width="14.33203125" customWidth="1"/>
    <col min="259" max="268" width="3.109375" customWidth="1"/>
    <col min="269" max="269" width="43" customWidth="1"/>
    <col min="514" max="514" width="14.33203125" customWidth="1"/>
    <col min="515" max="524" width="3.109375" customWidth="1"/>
    <col min="525" max="525" width="43" customWidth="1"/>
    <col min="770" max="770" width="14.33203125" customWidth="1"/>
    <col min="771" max="780" width="3.109375" customWidth="1"/>
    <col min="781" max="781" width="43" customWidth="1"/>
    <col min="1026" max="1026" width="14.33203125" customWidth="1"/>
    <col min="1027" max="1036" width="3.109375" customWidth="1"/>
    <col min="1037" max="1037" width="43" customWidth="1"/>
    <col min="1282" max="1282" width="14.33203125" customWidth="1"/>
    <col min="1283" max="1292" width="3.109375" customWidth="1"/>
    <col min="1293" max="1293" width="43" customWidth="1"/>
    <col min="1538" max="1538" width="14.33203125" customWidth="1"/>
    <col min="1539" max="1548" width="3.109375" customWidth="1"/>
    <col min="1549" max="1549" width="43" customWidth="1"/>
    <col min="1794" max="1794" width="14.33203125" customWidth="1"/>
    <col min="1795" max="1804" width="3.109375" customWidth="1"/>
    <col min="1805" max="1805" width="43" customWidth="1"/>
    <col min="2050" max="2050" width="14.33203125" customWidth="1"/>
    <col min="2051" max="2060" width="3.109375" customWidth="1"/>
    <col min="2061" max="2061" width="43" customWidth="1"/>
    <col min="2306" max="2306" width="14.33203125" customWidth="1"/>
    <col min="2307" max="2316" width="3.109375" customWidth="1"/>
    <col min="2317" max="2317" width="43" customWidth="1"/>
    <col min="2562" max="2562" width="14.33203125" customWidth="1"/>
    <col min="2563" max="2572" width="3.109375" customWidth="1"/>
    <col min="2573" max="2573" width="43" customWidth="1"/>
    <col min="2818" max="2818" width="14.33203125" customWidth="1"/>
    <col min="2819" max="2828" width="3.109375" customWidth="1"/>
    <col min="2829" max="2829" width="43" customWidth="1"/>
    <col min="3074" max="3074" width="14.33203125" customWidth="1"/>
    <col min="3075" max="3084" width="3.109375" customWidth="1"/>
    <col min="3085" max="3085" width="43" customWidth="1"/>
    <col min="3330" max="3330" width="14.33203125" customWidth="1"/>
    <col min="3331" max="3340" width="3.109375" customWidth="1"/>
    <col min="3341" max="3341" width="43" customWidth="1"/>
    <col min="3586" max="3586" width="14.33203125" customWidth="1"/>
    <col min="3587" max="3596" width="3.109375" customWidth="1"/>
    <col min="3597" max="3597" width="43" customWidth="1"/>
    <col min="3842" max="3842" width="14.33203125" customWidth="1"/>
    <col min="3843" max="3852" width="3.109375" customWidth="1"/>
    <col min="3853" max="3853" width="43" customWidth="1"/>
    <col min="4098" max="4098" width="14.33203125" customWidth="1"/>
    <col min="4099" max="4108" width="3.109375" customWidth="1"/>
    <col min="4109" max="4109" width="43" customWidth="1"/>
    <col min="4354" max="4354" width="14.33203125" customWidth="1"/>
    <col min="4355" max="4364" width="3.109375" customWidth="1"/>
    <col min="4365" max="4365" width="43" customWidth="1"/>
    <col min="4610" max="4610" width="14.33203125" customWidth="1"/>
    <col min="4611" max="4620" width="3.109375" customWidth="1"/>
    <col min="4621" max="4621" width="43" customWidth="1"/>
    <col min="4866" max="4866" width="14.33203125" customWidth="1"/>
    <col min="4867" max="4876" width="3.109375" customWidth="1"/>
    <col min="4877" max="4877" width="43" customWidth="1"/>
    <col min="5122" max="5122" width="14.33203125" customWidth="1"/>
    <col min="5123" max="5132" width="3.109375" customWidth="1"/>
    <col min="5133" max="5133" width="43" customWidth="1"/>
    <col min="5378" max="5378" width="14.33203125" customWidth="1"/>
    <col min="5379" max="5388" width="3.109375" customWidth="1"/>
    <col min="5389" max="5389" width="43" customWidth="1"/>
    <col min="5634" max="5634" width="14.33203125" customWidth="1"/>
    <col min="5635" max="5644" width="3.109375" customWidth="1"/>
    <col min="5645" max="5645" width="43" customWidth="1"/>
    <col min="5890" max="5890" width="14.33203125" customWidth="1"/>
    <col min="5891" max="5900" width="3.109375" customWidth="1"/>
    <col min="5901" max="5901" width="43" customWidth="1"/>
    <col min="6146" max="6146" width="14.33203125" customWidth="1"/>
    <col min="6147" max="6156" width="3.109375" customWidth="1"/>
    <col min="6157" max="6157" width="43" customWidth="1"/>
    <col min="6402" max="6402" width="14.33203125" customWidth="1"/>
    <col min="6403" max="6412" width="3.109375" customWidth="1"/>
    <col min="6413" max="6413" width="43" customWidth="1"/>
    <col min="6658" max="6658" width="14.33203125" customWidth="1"/>
    <col min="6659" max="6668" width="3.109375" customWidth="1"/>
    <col min="6669" max="6669" width="43" customWidth="1"/>
    <col min="6914" max="6914" width="14.33203125" customWidth="1"/>
    <col min="6915" max="6924" width="3.109375" customWidth="1"/>
    <col min="6925" max="6925" width="43" customWidth="1"/>
    <col min="7170" max="7170" width="14.33203125" customWidth="1"/>
    <col min="7171" max="7180" width="3.109375" customWidth="1"/>
    <col min="7181" max="7181" width="43" customWidth="1"/>
    <col min="7426" max="7426" width="14.33203125" customWidth="1"/>
    <col min="7427" max="7436" width="3.109375" customWidth="1"/>
    <col min="7437" max="7437" width="43" customWidth="1"/>
    <col min="7682" max="7682" width="14.33203125" customWidth="1"/>
    <col min="7683" max="7692" width="3.109375" customWidth="1"/>
    <col min="7693" max="7693" width="43" customWidth="1"/>
    <col min="7938" max="7938" width="14.33203125" customWidth="1"/>
    <col min="7939" max="7948" width="3.109375" customWidth="1"/>
    <col min="7949" max="7949" width="43" customWidth="1"/>
    <col min="8194" max="8194" width="14.33203125" customWidth="1"/>
    <col min="8195" max="8204" width="3.109375" customWidth="1"/>
    <col min="8205" max="8205" width="43" customWidth="1"/>
    <col min="8450" max="8450" width="14.33203125" customWidth="1"/>
    <col min="8451" max="8460" width="3.109375" customWidth="1"/>
    <col min="8461" max="8461" width="43" customWidth="1"/>
    <col min="8706" max="8706" width="14.33203125" customWidth="1"/>
    <col min="8707" max="8716" width="3.109375" customWidth="1"/>
    <col min="8717" max="8717" width="43" customWidth="1"/>
    <col min="8962" max="8962" width="14.33203125" customWidth="1"/>
    <col min="8963" max="8972" width="3.109375" customWidth="1"/>
    <col min="8973" max="8973" width="43" customWidth="1"/>
    <col min="9218" max="9218" width="14.33203125" customWidth="1"/>
    <col min="9219" max="9228" width="3.109375" customWidth="1"/>
    <col min="9229" max="9229" width="43" customWidth="1"/>
    <col min="9474" max="9474" width="14.33203125" customWidth="1"/>
    <col min="9475" max="9484" width="3.109375" customWidth="1"/>
    <col min="9485" max="9485" width="43" customWidth="1"/>
    <col min="9730" max="9730" width="14.33203125" customWidth="1"/>
    <col min="9731" max="9740" width="3.109375" customWidth="1"/>
    <col min="9741" max="9741" width="43" customWidth="1"/>
    <col min="9986" max="9986" width="14.33203125" customWidth="1"/>
    <col min="9987" max="9996" width="3.109375" customWidth="1"/>
    <col min="9997" max="9997" width="43" customWidth="1"/>
    <col min="10242" max="10242" width="14.33203125" customWidth="1"/>
    <col min="10243" max="10252" width="3.109375" customWidth="1"/>
    <col min="10253" max="10253" width="43" customWidth="1"/>
    <col min="10498" max="10498" width="14.33203125" customWidth="1"/>
    <col min="10499" max="10508" width="3.109375" customWidth="1"/>
    <col min="10509" max="10509" width="43" customWidth="1"/>
    <col min="10754" max="10754" width="14.33203125" customWidth="1"/>
    <col min="10755" max="10764" width="3.109375" customWidth="1"/>
    <col min="10765" max="10765" width="43" customWidth="1"/>
    <col min="11010" max="11010" width="14.33203125" customWidth="1"/>
    <col min="11011" max="11020" width="3.109375" customWidth="1"/>
    <col min="11021" max="11021" width="43" customWidth="1"/>
    <col min="11266" max="11266" width="14.33203125" customWidth="1"/>
    <col min="11267" max="11276" width="3.109375" customWidth="1"/>
    <col min="11277" max="11277" width="43" customWidth="1"/>
    <col min="11522" max="11522" width="14.33203125" customWidth="1"/>
    <col min="11523" max="11532" width="3.109375" customWidth="1"/>
    <col min="11533" max="11533" width="43" customWidth="1"/>
    <col min="11778" max="11778" width="14.33203125" customWidth="1"/>
    <col min="11779" max="11788" width="3.109375" customWidth="1"/>
    <col min="11789" max="11789" width="43" customWidth="1"/>
    <col min="12034" max="12034" width="14.33203125" customWidth="1"/>
    <col min="12035" max="12044" width="3.109375" customWidth="1"/>
    <col min="12045" max="12045" width="43" customWidth="1"/>
    <col min="12290" max="12290" width="14.33203125" customWidth="1"/>
    <col min="12291" max="12300" width="3.109375" customWidth="1"/>
    <col min="12301" max="12301" width="43" customWidth="1"/>
    <col min="12546" max="12546" width="14.33203125" customWidth="1"/>
    <col min="12547" max="12556" width="3.109375" customWidth="1"/>
    <col min="12557" max="12557" width="43" customWidth="1"/>
    <col min="12802" max="12802" width="14.33203125" customWidth="1"/>
    <col min="12803" max="12812" width="3.109375" customWidth="1"/>
    <col min="12813" max="12813" width="43" customWidth="1"/>
    <col min="13058" max="13058" width="14.33203125" customWidth="1"/>
    <col min="13059" max="13068" width="3.109375" customWidth="1"/>
    <col min="13069" max="13069" width="43" customWidth="1"/>
    <col min="13314" max="13314" width="14.33203125" customWidth="1"/>
    <col min="13315" max="13324" width="3.109375" customWidth="1"/>
    <col min="13325" max="13325" width="43" customWidth="1"/>
    <col min="13570" max="13570" width="14.33203125" customWidth="1"/>
    <col min="13571" max="13580" width="3.109375" customWidth="1"/>
    <col min="13581" max="13581" width="43" customWidth="1"/>
    <col min="13826" max="13826" width="14.33203125" customWidth="1"/>
    <col min="13827" max="13836" width="3.109375" customWidth="1"/>
    <col min="13837" max="13837" width="43" customWidth="1"/>
    <col min="14082" max="14082" width="14.33203125" customWidth="1"/>
    <col min="14083" max="14092" width="3.109375" customWidth="1"/>
    <col min="14093" max="14093" width="43" customWidth="1"/>
    <col min="14338" max="14338" width="14.33203125" customWidth="1"/>
    <col min="14339" max="14348" width="3.109375" customWidth="1"/>
    <col min="14349" max="14349" width="43" customWidth="1"/>
    <col min="14594" max="14594" width="14.33203125" customWidth="1"/>
    <col min="14595" max="14604" width="3.109375" customWidth="1"/>
    <col min="14605" max="14605" width="43" customWidth="1"/>
    <col min="14850" max="14850" width="14.33203125" customWidth="1"/>
    <col min="14851" max="14860" width="3.109375" customWidth="1"/>
    <col min="14861" max="14861" width="43" customWidth="1"/>
    <col min="15106" max="15106" width="14.33203125" customWidth="1"/>
    <col min="15107" max="15116" width="3.109375" customWidth="1"/>
    <col min="15117" max="15117" width="43" customWidth="1"/>
    <col min="15362" max="15362" width="14.33203125" customWidth="1"/>
    <col min="15363" max="15372" width="3.109375" customWidth="1"/>
    <col min="15373" max="15373" width="43" customWidth="1"/>
    <col min="15618" max="15618" width="14.33203125" customWidth="1"/>
    <col min="15619" max="15628" width="3.109375" customWidth="1"/>
    <col min="15629" max="15629" width="43" customWidth="1"/>
    <col min="15874" max="15874" width="14.33203125" customWidth="1"/>
    <col min="15875" max="15884" width="3.109375" customWidth="1"/>
    <col min="15885" max="15885" width="43" customWidth="1"/>
    <col min="16130" max="16130" width="14.33203125" customWidth="1"/>
    <col min="16131" max="16140" width="3.109375" customWidth="1"/>
    <col min="16141" max="16141" width="43" customWidth="1"/>
  </cols>
  <sheetData>
    <row r="1" spans="1:17" ht="16.5" customHeight="1">
      <c r="B1" s="1334" t="s">
        <v>591</v>
      </c>
      <c r="C1" s="1334"/>
      <c r="D1" s="1334"/>
      <c r="E1" s="1334"/>
      <c r="F1" s="1334"/>
      <c r="G1" s="1334"/>
      <c r="H1" s="1334"/>
      <c r="I1" s="1334"/>
      <c r="J1" s="1334"/>
      <c r="K1" s="1334"/>
      <c r="L1" s="1334"/>
      <c r="M1" s="1334"/>
      <c r="P1" t="s">
        <v>592</v>
      </c>
      <c r="Q1" t="s">
        <v>593</v>
      </c>
    </row>
    <row r="2" spans="1:17" ht="16.5" customHeight="1">
      <c r="B2" s="233"/>
      <c r="C2" s="234"/>
      <c r="D2" s="234"/>
      <c r="E2" s="234"/>
      <c r="F2" s="234"/>
      <c r="G2" s="234"/>
      <c r="H2" s="234"/>
      <c r="I2" s="234"/>
      <c r="J2" s="234"/>
      <c r="K2" s="234"/>
      <c r="L2" s="234"/>
      <c r="M2" s="235"/>
      <c r="P2" t="s">
        <v>594</v>
      </c>
      <c r="Q2" t="s">
        <v>595</v>
      </c>
    </row>
    <row r="3" spans="1:17" ht="16.5" customHeight="1">
      <c r="B3" s="1328" t="s">
        <v>596</v>
      </c>
      <c r="C3" s="1322" t="s">
        <v>597</v>
      </c>
      <c r="D3" s="1322"/>
      <c r="E3" s="1322"/>
      <c r="F3" s="1322"/>
      <c r="G3" s="1322"/>
      <c r="H3" s="1322"/>
      <c r="I3" s="1322"/>
      <c r="J3" s="1322"/>
      <c r="K3" s="1322"/>
      <c r="L3" s="1322"/>
      <c r="M3" s="1336" t="s">
        <v>75</v>
      </c>
      <c r="P3" t="s">
        <v>598</v>
      </c>
      <c r="Q3" t="s">
        <v>599</v>
      </c>
    </row>
    <row r="4" spans="1:17" ht="16.5" customHeight="1">
      <c r="B4" s="1335"/>
      <c r="C4" s="1322" t="s">
        <v>600</v>
      </c>
      <c r="D4" s="1322"/>
      <c r="E4" s="1322"/>
      <c r="F4" s="1322"/>
      <c r="G4" s="1322"/>
      <c r="H4" s="1322"/>
      <c r="I4" s="1322"/>
      <c r="J4" s="1322"/>
      <c r="K4" s="1322"/>
      <c r="L4" s="1322"/>
      <c r="M4" s="1337"/>
    </row>
    <row r="5" spans="1:17" ht="16.5" customHeight="1">
      <c r="A5" s="1320" t="s">
        <v>601</v>
      </c>
      <c r="B5" s="1321" t="s">
        <v>602</v>
      </c>
      <c r="C5" s="231">
        <v>2</v>
      </c>
      <c r="D5" s="165">
        <v>7</v>
      </c>
      <c r="E5" s="165">
        <v>7</v>
      </c>
      <c r="F5" s="165">
        <v>1</v>
      </c>
      <c r="G5" s="166">
        <v>0</v>
      </c>
      <c r="H5" s="232">
        <v>0</v>
      </c>
      <c r="I5" s="166">
        <v>0</v>
      </c>
      <c r="J5" s="166">
        <v>3</v>
      </c>
      <c r="K5" s="232">
        <v>8</v>
      </c>
      <c r="L5" s="165">
        <v>3</v>
      </c>
      <c r="M5" s="236" t="s">
        <v>893</v>
      </c>
      <c r="N5" s="167"/>
    </row>
    <row r="6" spans="1:17" ht="22.5" customHeight="1">
      <c r="A6" s="1320" t="s">
        <v>601</v>
      </c>
      <c r="B6" s="1321"/>
      <c r="C6" s="1322" t="s">
        <v>894</v>
      </c>
      <c r="D6" s="1322"/>
      <c r="E6" s="1322"/>
      <c r="F6" s="1322"/>
      <c r="G6" s="1322"/>
      <c r="H6" s="1322"/>
      <c r="I6" s="1322"/>
      <c r="J6" s="1322"/>
      <c r="K6" s="1322"/>
      <c r="L6" s="1323"/>
      <c r="M6" s="237" t="s">
        <v>895</v>
      </c>
      <c r="N6" s="167"/>
    </row>
    <row r="7" spans="1:17" ht="16.5" customHeight="1">
      <c r="A7" s="1320" t="s">
        <v>603</v>
      </c>
      <c r="B7" s="1321" t="s">
        <v>602</v>
      </c>
      <c r="C7" s="231">
        <v>2</v>
      </c>
      <c r="D7" s="166">
        <v>7</v>
      </c>
      <c r="E7" s="232">
        <v>7</v>
      </c>
      <c r="F7" s="166">
        <v>4</v>
      </c>
      <c r="G7" s="232">
        <v>0</v>
      </c>
      <c r="H7" s="166">
        <v>0</v>
      </c>
      <c r="I7" s="232">
        <v>1</v>
      </c>
      <c r="J7" s="166">
        <v>1</v>
      </c>
      <c r="K7" s="232">
        <v>3</v>
      </c>
      <c r="L7" s="165">
        <v>1</v>
      </c>
      <c r="M7" s="236" t="s">
        <v>604</v>
      </c>
      <c r="N7" s="167"/>
    </row>
    <row r="8" spans="1:17" ht="22.5" customHeight="1">
      <c r="A8" s="1320" t="s">
        <v>603</v>
      </c>
      <c r="B8" s="1321"/>
      <c r="C8" s="1322" t="s">
        <v>605</v>
      </c>
      <c r="D8" s="1322"/>
      <c r="E8" s="1322"/>
      <c r="F8" s="1322"/>
      <c r="G8" s="1322"/>
      <c r="H8" s="1322"/>
      <c r="I8" s="1322"/>
      <c r="J8" s="1322"/>
      <c r="K8" s="1322"/>
      <c r="L8" s="1323"/>
      <c r="M8" s="237" t="s">
        <v>606</v>
      </c>
      <c r="N8" s="167"/>
    </row>
    <row r="9" spans="1:17" ht="16.5" customHeight="1">
      <c r="B9" s="1321" t="s">
        <v>602</v>
      </c>
      <c r="C9" s="231">
        <v>2</v>
      </c>
      <c r="D9" s="165">
        <v>7</v>
      </c>
      <c r="E9" s="166">
        <v>7</v>
      </c>
      <c r="F9" s="232">
        <v>2</v>
      </c>
      <c r="G9" s="165">
        <v>5</v>
      </c>
      <c r="H9" s="166">
        <v>0</v>
      </c>
      <c r="I9" s="166">
        <v>0</v>
      </c>
      <c r="J9" s="232">
        <v>4</v>
      </c>
      <c r="K9" s="165">
        <v>8</v>
      </c>
      <c r="L9" s="165">
        <v>0</v>
      </c>
      <c r="M9" s="238" t="s">
        <v>911</v>
      </c>
      <c r="N9" s="167"/>
    </row>
    <row r="10" spans="1:17" ht="22.5" customHeight="1">
      <c r="B10" s="1321"/>
      <c r="C10" s="1322" t="s">
        <v>912</v>
      </c>
      <c r="D10" s="1322"/>
      <c r="E10" s="1322"/>
      <c r="F10" s="1322"/>
      <c r="G10" s="1322"/>
      <c r="H10" s="1322"/>
      <c r="I10" s="1322"/>
      <c r="J10" s="1322"/>
      <c r="K10" s="1322"/>
      <c r="L10" s="1323"/>
      <c r="M10" s="239" t="s">
        <v>913</v>
      </c>
      <c r="N10" s="167"/>
    </row>
    <row r="11" spans="1:17" ht="16.5" customHeight="1">
      <c r="B11" s="1321" t="s">
        <v>602</v>
      </c>
      <c r="C11" s="231">
        <v>2</v>
      </c>
      <c r="D11" s="165">
        <v>7</v>
      </c>
      <c r="E11" s="165">
        <v>7</v>
      </c>
      <c r="F11" s="165">
        <v>3</v>
      </c>
      <c r="G11" s="166">
        <v>6</v>
      </c>
      <c r="H11" s="166">
        <v>0</v>
      </c>
      <c r="I11" s="232">
        <v>0</v>
      </c>
      <c r="J11" s="165">
        <v>2</v>
      </c>
      <c r="K11" s="165">
        <v>8</v>
      </c>
      <c r="L11" s="165">
        <v>9</v>
      </c>
      <c r="M11" s="236" t="s">
        <v>607</v>
      </c>
      <c r="N11" s="167"/>
    </row>
    <row r="12" spans="1:17" ht="22.5" customHeight="1">
      <c r="B12" s="1321"/>
      <c r="C12" s="1322" t="s">
        <v>608</v>
      </c>
      <c r="D12" s="1322"/>
      <c r="E12" s="1322"/>
      <c r="F12" s="1322"/>
      <c r="G12" s="1322"/>
      <c r="H12" s="1322"/>
      <c r="I12" s="1322"/>
      <c r="J12" s="1322"/>
      <c r="K12" s="1322"/>
      <c r="L12" s="1323"/>
      <c r="M12" s="237" t="s">
        <v>609</v>
      </c>
      <c r="N12" s="167"/>
    </row>
    <row r="13" spans="1:17" ht="16.5" customHeight="1">
      <c r="A13" s="1320" t="s">
        <v>603</v>
      </c>
      <c r="B13" s="1321" t="s">
        <v>602</v>
      </c>
      <c r="C13" s="231">
        <v>2</v>
      </c>
      <c r="D13" s="165">
        <v>7</v>
      </c>
      <c r="E13" s="165">
        <v>7</v>
      </c>
      <c r="F13" s="165">
        <v>4</v>
      </c>
      <c r="G13" s="165">
        <v>0</v>
      </c>
      <c r="H13" s="165">
        <v>0</v>
      </c>
      <c r="I13" s="165">
        <v>1</v>
      </c>
      <c r="J13" s="165">
        <v>5</v>
      </c>
      <c r="K13" s="166">
        <v>3</v>
      </c>
      <c r="L13" s="232">
        <v>7</v>
      </c>
      <c r="M13" s="236" t="s">
        <v>937</v>
      </c>
      <c r="N13" s="167"/>
    </row>
    <row r="14" spans="1:17" ht="22.5" customHeight="1">
      <c r="A14" s="1320" t="s">
        <v>603</v>
      </c>
      <c r="B14" s="1325"/>
      <c r="C14" s="1328" t="s">
        <v>938</v>
      </c>
      <c r="D14" s="1328"/>
      <c r="E14" s="1328"/>
      <c r="F14" s="1328"/>
      <c r="G14" s="1328"/>
      <c r="H14" s="1328"/>
      <c r="I14" s="1328"/>
      <c r="J14" s="1328"/>
      <c r="K14" s="1328"/>
      <c r="L14" s="1329"/>
      <c r="M14" s="240" t="s">
        <v>939</v>
      </c>
      <c r="N14" s="167"/>
    </row>
    <row r="15" spans="1:17" ht="16.5" customHeight="1">
      <c r="A15" s="1320" t="s">
        <v>610</v>
      </c>
      <c r="B15" s="1321" t="s">
        <v>602</v>
      </c>
      <c r="C15" s="231">
        <v>2</v>
      </c>
      <c r="D15" s="165">
        <v>7</v>
      </c>
      <c r="E15" s="165">
        <v>7</v>
      </c>
      <c r="F15" s="166">
        <v>5</v>
      </c>
      <c r="G15" s="166">
        <v>0</v>
      </c>
      <c r="H15" s="232">
        <v>0</v>
      </c>
      <c r="I15" s="165">
        <v>2</v>
      </c>
      <c r="J15" s="166">
        <v>7</v>
      </c>
      <c r="K15" s="166">
        <v>7</v>
      </c>
      <c r="L15" s="232">
        <v>3</v>
      </c>
      <c r="M15" s="236" t="s">
        <v>611</v>
      </c>
      <c r="N15" s="167"/>
    </row>
    <row r="16" spans="1:17" ht="22.5" customHeight="1">
      <c r="A16" s="1320" t="s">
        <v>610</v>
      </c>
      <c r="B16" s="1321"/>
      <c r="C16" s="1322" t="s">
        <v>612</v>
      </c>
      <c r="D16" s="1322"/>
      <c r="E16" s="1322"/>
      <c r="F16" s="1322"/>
      <c r="G16" s="1322"/>
      <c r="H16" s="1322"/>
      <c r="I16" s="1322"/>
      <c r="J16" s="1322"/>
      <c r="K16" s="1322"/>
      <c r="L16" s="1323"/>
      <c r="M16" s="237" t="s">
        <v>613</v>
      </c>
      <c r="N16" s="167"/>
    </row>
    <row r="17" spans="1:14" ht="16.5" customHeight="1">
      <c r="B17" s="1321" t="s">
        <v>602</v>
      </c>
      <c r="C17" s="168">
        <v>2</v>
      </c>
      <c r="D17" s="166">
        <v>7</v>
      </c>
      <c r="E17" s="232">
        <v>7</v>
      </c>
      <c r="F17" s="166">
        <v>5</v>
      </c>
      <c r="G17" s="166">
        <v>5</v>
      </c>
      <c r="H17" s="232">
        <v>0</v>
      </c>
      <c r="I17" s="166">
        <v>1</v>
      </c>
      <c r="J17" s="166">
        <v>3</v>
      </c>
      <c r="K17" s="166">
        <v>7</v>
      </c>
      <c r="L17" s="232">
        <v>8</v>
      </c>
      <c r="M17" s="236" t="s">
        <v>614</v>
      </c>
      <c r="N17" s="167"/>
    </row>
    <row r="18" spans="1:14" ht="22.5" customHeight="1">
      <c r="B18" s="1321"/>
      <c r="C18" s="1322" t="s">
        <v>615</v>
      </c>
      <c r="D18" s="1322"/>
      <c r="E18" s="1322"/>
      <c r="F18" s="1322"/>
      <c r="G18" s="1322"/>
      <c r="H18" s="1322"/>
      <c r="I18" s="1322"/>
      <c r="J18" s="1322"/>
      <c r="K18" s="1322"/>
      <c r="L18" s="1323"/>
      <c r="M18" s="237" t="s">
        <v>616</v>
      </c>
      <c r="N18" s="167"/>
    </row>
    <row r="19" spans="1:14" ht="16.5" customHeight="1">
      <c r="A19" s="1320" t="s">
        <v>603</v>
      </c>
      <c r="B19" s="1321" t="s">
        <v>602</v>
      </c>
      <c r="C19" s="231">
        <v>2</v>
      </c>
      <c r="D19" s="165">
        <v>7</v>
      </c>
      <c r="E19" s="165">
        <v>7</v>
      </c>
      <c r="F19" s="165">
        <v>4</v>
      </c>
      <c r="G19" s="165">
        <v>0</v>
      </c>
      <c r="H19" s="165">
        <v>0</v>
      </c>
      <c r="I19" s="165">
        <v>1</v>
      </c>
      <c r="J19" s="165">
        <v>8</v>
      </c>
      <c r="K19" s="166">
        <v>5</v>
      </c>
      <c r="L19" s="232">
        <v>9</v>
      </c>
      <c r="M19" s="236" t="s">
        <v>617</v>
      </c>
      <c r="N19" s="167"/>
    </row>
    <row r="20" spans="1:14" ht="22.5" customHeight="1">
      <c r="A20" s="1320" t="s">
        <v>603</v>
      </c>
      <c r="B20" s="1321"/>
      <c r="C20" s="1322" t="s">
        <v>618</v>
      </c>
      <c r="D20" s="1322"/>
      <c r="E20" s="1322"/>
      <c r="F20" s="1322"/>
      <c r="G20" s="1322"/>
      <c r="H20" s="1322"/>
      <c r="I20" s="1322"/>
      <c r="J20" s="1322"/>
      <c r="K20" s="1322"/>
      <c r="L20" s="1323"/>
      <c r="M20" s="237" t="s">
        <v>619</v>
      </c>
      <c r="N20" s="167"/>
    </row>
    <row r="21" spans="1:14" ht="16.5" customHeight="1">
      <c r="B21" s="1321" t="s">
        <v>602</v>
      </c>
      <c r="C21" s="231">
        <v>2</v>
      </c>
      <c r="D21" s="165">
        <v>7</v>
      </c>
      <c r="E21" s="166">
        <v>7</v>
      </c>
      <c r="F21" s="232">
        <v>4</v>
      </c>
      <c r="G21" s="166">
        <v>2</v>
      </c>
      <c r="H21" s="166">
        <v>0</v>
      </c>
      <c r="I21" s="166">
        <v>1</v>
      </c>
      <c r="J21" s="166">
        <v>3</v>
      </c>
      <c r="K21" s="232">
        <v>3</v>
      </c>
      <c r="L21" s="165">
        <v>5</v>
      </c>
      <c r="M21" s="236" t="s">
        <v>620</v>
      </c>
      <c r="N21" s="167"/>
    </row>
    <row r="22" spans="1:14" ht="22.5" customHeight="1">
      <c r="B22" s="1321"/>
      <c r="C22" s="1322" t="s">
        <v>621</v>
      </c>
      <c r="D22" s="1322"/>
      <c r="E22" s="1322"/>
      <c r="F22" s="1322"/>
      <c r="G22" s="1322"/>
      <c r="H22" s="1322"/>
      <c r="I22" s="1322"/>
      <c r="J22" s="1322"/>
      <c r="K22" s="1322"/>
      <c r="L22" s="1323"/>
      <c r="M22" s="237" t="s">
        <v>622</v>
      </c>
      <c r="N22" s="167"/>
    </row>
    <row r="23" spans="1:14" ht="16.5" customHeight="1">
      <c r="B23" s="1321" t="s">
        <v>602</v>
      </c>
      <c r="C23" s="168">
        <v>2</v>
      </c>
      <c r="D23" s="232">
        <v>7</v>
      </c>
      <c r="E23" s="166">
        <v>7</v>
      </c>
      <c r="F23" s="232">
        <v>1</v>
      </c>
      <c r="G23" s="166">
        <v>9</v>
      </c>
      <c r="H23" s="166">
        <v>0</v>
      </c>
      <c r="I23" s="232">
        <v>0</v>
      </c>
      <c r="J23" s="165">
        <v>6</v>
      </c>
      <c r="K23" s="165">
        <v>2</v>
      </c>
      <c r="L23" s="165">
        <v>4</v>
      </c>
      <c r="M23" s="236" t="s">
        <v>623</v>
      </c>
      <c r="N23" s="167"/>
    </row>
    <row r="24" spans="1:14" ht="22.5" customHeight="1">
      <c r="B24" s="1321"/>
      <c r="C24" s="1322" t="s">
        <v>624</v>
      </c>
      <c r="D24" s="1322"/>
      <c r="E24" s="1322"/>
      <c r="F24" s="1322"/>
      <c r="G24" s="1322"/>
      <c r="H24" s="1322"/>
      <c r="I24" s="1322"/>
      <c r="J24" s="1322"/>
      <c r="K24" s="1322"/>
      <c r="L24" s="1323"/>
      <c r="M24" s="237" t="s">
        <v>625</v>
      </c>
      <c r="N24" s="167"/>
    </row>
    <row r="25" spans="1:14" ht="16.5" customHeight="1">
      <c r="A25" s="1320" t="s">
        <v>603</v>
      </c>
      <c r="B25" s="1321" t="s">
        <v>602</v>
      </c>
      <c r="C25" s="168">
        <v>2</v>
      </c>
      <c r="D25" s="232">
        <v>7</v>
      </c>
      <c r="E25" s="165">
        <v>7</v>
      </c>
      <c r="F25" s="165">
        <v>4</v>
      </c>
      <c r="G25" s="165">
        <v>0</v>
      </c>
      <c r="H25" s="165">
        <v>0</v>
      </c>
      <c r="I25" s="165">
        <v>2</v>
      </c>
      <c r="J25" s="165">
        <v>0</v>
      </c>
      <c r="K25" s="166">
        <v>1</v>
      </c>
      <c r="L25" s="232">
        <v>4</v>
      </c>
      <c r="M25" s="236" t="s">
        <v>626</v>
      </c>
      <c r="N25" s="167"/>
    </row>
    <row r="26" spans="1:14" ht="22.5" customHeight="1">
      <c r="A26" s="1320" t="s">
        <v>603</v>
      </c>
      <c r="B26" s="1325"/>
      <c r="C26" s="1328" t="s">
        <v>627</v>
      </c>
      <c r="D26" s="1328"/>
      <c r="E26" s="1328"/>
      <c r="F26" s="1328"/>
      <c r="G26" s="1328"/>
      <c r="H26" s="1328"/>
      <c r="I26" s="1328"/>
      <c r="J26" s="1328"/>
      <c r="K26" s="1328"/>
      <c r="L26" s="1329"/>
      <c r="M26" s="240" t="s">
        <v>628</v>
      </c>
      <c r="N26" s="167"/>
    </row>
    <row r="27" spans="1:14" ht="16.5" customHeight="1">
      <c r="A27" s="1320" t="s">
        <v>601</v>
      </c>
      <c r="B27" s="1321" t="s">
        <v>602</v>
      </c>
      <c r="C27" s="168">
        <v>2</v>
      </c>
      <c r="D27" s="232">
        <v>7</v>
      </c>
      <c r="E27" s="165">
        <v>7</v>
      </c>
      <c r="F27" s="165">
        <v>5</v>
      </c>
      <c r="G27" s="165">
        <v>8</v>
      </c>
      <c r="H27" s="165">
        <v>0</v>
      </c>
      <c r="I27" s="165">
        <v>1</v>
      </c>
      <c r="J27" s="165">
        <v>2</v>
      </c>
      <c r="K27" s="166">
        <v>0</v>
      </c>
      <c r="L27" s="232">
        <v>8</v>
      </c>
      <c r="M27" s="236" t="s">
        <v>629</v>
      </c>
      <c r="N27" s="167"/>
    </row>
    <row r="28" spans="1:14" ht="22.5" customHeight="1">
      <c r="A28" s="1320" t="s">
        <v>601</v>
      </c>
      <c r="B28" s="1321"/>
      <c r="C28" s="1322" t="s">
        <v>630</v>
      </c>
      <c r="D28" s="1322"/>
      <c r="E28" s="1322"/>
      <c r="F28" s="1322"/>
      <c r="G28" s="1322"/>
      <c r="H28" s="1322"/>
      <c r="I28" s="1322"/>
      <c r="J28" s="1322"/>
      <c r="K28" s="1322"/>
      <c r="L28" s="1323"/>
      <c r="M28" s="237" t="s">
        <v>631</v>
      </c>
      <c r="N28" s="167"/>
    </row>
    <row r="29" spans="1:14" ht="16.5" customHeight="1">
      <c r="B29" s="1321" t="s">
        <v>602</v>
      </c>
      <c r="C29" s="231">
        <v>2</v>
      </c>
      <c r="D29" s="165">
        <v>7</v>
      </c>
      <c r="E29" s="165">
        <v>7</v>
      </c>
      <c r="F29" s="165">
        <v>0</v>
      </c>
      <c r="G29" s="165">
        <v>3</v>
      </c>
      <c r="H29" s="166">
        <v>0</v>
      </c>
      <c r="I29" s="232">
        <v>1</v>
      </c>
      <c r="J29" s="166">
        <v>2</v>
      </c>
      <c r="K29" s="232">
        <v>6</v>
      </c>
      <c r="L29" s="165">
        <v>1</v>
      </c>
      <c r="M29" s="236" t="s">
        <v>632</v>
      </c>
      <c r="N29" s="167"/>
    </row>
    <row r="30" spans="1:14" ht="22.5" customHeight="1">
      <c r="B30" s="1325"/>
      <c r="C30" s="1328" t="s">
        <v>633</v>
      </c>
      <c r="D30" s="1328"/>
      <c r="E30" s="1328"/>
      <c r="F30" s="1328"/>
      <c r="G30" s="1328"/>
      <c r="H30" s="1328"/>
      <c r="I30" s="1328"/>
      <c r="J30" s="1328"/>
      <c r="K30" s="1328"/>
      <c r="L30" s="1329"/>
      <c r="M30" s="240" t="s">
        <v>634</v>
      </c>
      <c r="N30" s="167"/>
    </row>
    <row r="31" spans="1:14" ht="16.5" customHeight="1">
      <c r="A31" s="1320" t="s">
        <v>601</v>
      </c>
      <c r="B31" s="1321" t="s">
        <v>602</v>
      </c>
      <c r="C31" s="231">
        <v>2</v>
      </c>
      <c r="D31" s="165">
        <v>7</v>
      </c>
      <c r="E31" s="165">
        <v>7</v>
      </c>
      <c r="F31" s="165">
        <v>2</v>
      </c>
      <c r="G31" s="165">
        <v>2</v>
      </c>
      <c r="H31" s="166">
        <v>0</v>
      </c>
      <c r="I31" s="232">
        <v>1</v>
      </c>
      <c r="J31" s="166">
        <v>4</v>
      </c>
      <c r="K31" s="232">
        <v>0</v>
      </c>
      <c r="L31" s="165">
        <v>2</v>
      </c>
      <c r="M31" s="236" t="s">
        <v>635</v>
      </c>
      <c r="N31" s="167"/>
    </row>
    <row r="32" spans="1:14" ht="22.5" customHeight="1">
      <c r="A32" s="1320" t="s">
        <v>601</v>
      </c>
      <c r="B32" s="1321"/>
      <c r="C32" s="1322" t="s">
        <v>636</v>
      </c>
      <c r="D32" s="1322"/>
      <c r="E32" s="1322"/>
      <c r="F32" s="1322"/>
      <c r="G32" s="1322"/>
      <c r="H32" s="1322"/>
      <c r="I32" s="1322"/>
      <c r="J32" s="1322"/>
      <c r="K32" s="1322"/>
      <c r="L32" s="1323"/>
      <c r="M32" s="237" t="s">
        <v>637</v>
      </c>
      <c r="N32" s="167"/>
    </row>
    <row r="33" spans="1:14" ht="16.5" customHeight="1">
      <c r="A33" s="1320" t="s">
        <v>601</v>
      </c>
      <c r="B33" s="1321" t="s">
        <v>602</v>
      </c>
      <c r="C33" s="168">
        <v>2</v>
      </c>
      <c r="D33" s="232">
        <v>7</v>
      </c>
      <c r="E33" s="166">
        <v>7</v>
      </c>
      <c r="F33" s="166">
        <v>2</v>
      </c>
      <c r="G33" s="232">
        <v>0</v>
      </c>
      <c r="H33" s="166">
        <v>0</v>
      </c>
      <c r="I33" s="166">
        <v>1</v>
      </c>
      <c r="J33" s="166">
        <v>2</v>
      </c>
      <c r="K33" s="166">
        <v>6</v>
      </c>
      <c r="L33" s="232">
        <v>5</v>
      </c>
      <c r="M33" s="236" t="s">
        <v>638</v>
      </c>
      <c r="N33" s="167"/>
    </row>
    <row r="34" spans="1:14" ht="22.5" customHeight="1">
      <c r="A34" s="1320" t="s">
        <v>601</v>
      </c>
      <c r="B34" s="1321"/>
      <c r="C34" s="1322" t="s">
        <v>639</v>
      </c>
      <c r="D34" s="1322"/>
      <c r="E34" s="1322"/>
      <c r="F34" s="1322"/>
      <c r="G34" s="1322"/>
      <c r="H34" s="1322"/>
      <c r="I34" s="1322"/>
      <c r="J34" s="1322"/>
      <c r="K34" s="1322"/>
      <c r="L34" s="1323"/>
      <c r="M34" s="237" t="s">
        <v>640</v>
      </c>
      <c r="N34" s="167"/>
    </row>
    <row r="35" spans="1:14" ht="16.5" customHeight="1">
      <c r="B35" s="1321" t="s">
        <v>602</v>
      </c>
      <c r="C35" s="231">
        <v>2</v>
      </c>
      <c r="D35" s="165">
        <v>7</v>
      </c>
      <c r="E35" s="165">
        <v>7</v>
      </c>
      <c r="F35" s="165">
        <v>0</v>
      </c>
      <c r="G35" s="165">
        <v>3</v>
      </c>
      <c r="H35" s="165">
        <v>0</v>
      </c>
      <c r="I35" s="165">
        <v>1</v>
      </c>
      <c r="J35" s="165">
        <v>3</v>
      </c>
      <c r="K35" s="165">
        <v>5</v>
      </c>
      <c r="L35" s="165">
        <v>2</v>
      </c>
      <c r="M35" s="236" t="s">
        <v>641</v>
      </c>
      <c r="N35" s="167"/>
    </row>
    <row r="36" spans="1:14" ht="22.5" customHeight="1">
      <c r="B36" s="1321"/>
      <c r="C36" s="1322" t="s">
        <v>642</v>
      </c>
      <c r="D36" s="1322"/>
      <c r="E36" s="1322"/>
      <c r="F36" s="1322"/>
      <c r="G36" s="1322"/>
      <c r="H36" s="1322"/>
      <c r="I36" s="1322"/>
      <c r="J36" s="1322"/>
      <c r="K36" s="1322"/>
      <c r="L36" s="1323"/>
      <c r="M36" s="240" t="s">
        <v>643</v>
      </c>
      <c r="N36" s="167"/>
    </row>
    <row r="37" spans="1:14" ht="16.5" customHeight="1">
      <c r="B37" s="1321" t="s">
        <v>602</v>
      </c>
      <c r="C37" s="231">
        <v>2</v>
      </c>
      <c r="D37" s="166">
        <v>7</v>
      </c>
      <c r="E37" s="232">
        <v>7</v>
      </c>
      <c r="F37" s="165">
        <v>1</v>
      </c>
      <c r="G37" s="165">
        <v>6</v>
      </c>
      <c r="H37" s="165">
        <v>0</v>
      </c>
      <c r="I37" s="166">
        <v>2</v>
      </c>
      <c r="J37" s="166">
        <v>0</v>
      </c>
      <c r="K37" s="232">
        <v>4</v>
      </c>
      <c r="L37" s="165">
        <v>8</v>
      </c>
      <c r="M37" s="236" t="s">
        <v>644</v>
      </c>
      <c r="N37" s="167"/>
    </row>
    <row r="38" spans="1:14" ht="22.5" customHeight="1">
      <c r="B38" s="1321"/>
      <c r="C38" s="1322" t="s">
        <v>645</v>
      </c>
      <c r="D38" s="1322"/>
      <c r="E38" s="1322"/>
      <c r="F38" s="1322"/>
      <c r="G38" s="1322"/>
      <c r="H38" s="1322"/>
      <c r="I38" s="1322"/>
      <c r="J38" s="1322"/>
      <c r="K38" s="1322"/>
      <c r="L38" s="1323"/>
      <c r="M38" s="237" t="s">
        <v>646</v>
      </c>
      <c r="N38" s="167"/>
    </row>
    <row r="39" spans="1:14" ht="16.5" customHeight="1">
      <c r="B39" s="1325" t="s">
        <v>602</v>
      </c>
      <c r="C39" s="231">
        <v>2</v>
      </c>
      <c r="D39" s="165">
        <v>7</v>
      </c>
      <c r="E39" s="165">
        <v>7</v>
      </c>
      <c r="F39" s="165">
        <v>1</v>
      </c>
      <c r="G39" s="165">
        <v>4</v>
      </c>
      <c r="H39" s="165">
        <v>0</v>
      </c>
      <c r="I39" s="165">
        <v>0</v>
      </c>
      <c r="J39" s="166">
        <v>8</v>
      </c>
      <c r="K39" s="232">
        <v>1</v>
      </c>
      <c r="L39" s="165">
        <v>5</v>
      </c>
      <c r="M39" s="236" t="s">
        <v>647</v>
      </c>
      <c r="N39" s="167"/>
    </row>
    <row r="40" spans="1:14" ht="22.5" customHeight="1">
      <c r="B40" s="1326"/>
      <c r="C40" s="1323" t="s">
        <v>648</v>
      </c>
      <c r="D40" s="1327"/>
      <c r="E40" s="1327"/>
      <c r="F40" s="1327"/>
      <c r="G40" s="1327"/>
      <c r="H40" s="1327"/>
      <c r="I40" s="1327"/>
      <c r="J40" s="1327"/>
      <c r="K40" s="1327"/>
      <c r="L40" s="1327"/>
      <c r="M40" s="237" t="s">
        <v>649</v>
      </c>
      <c r="N40" s="167"/>
    </row>
    <row r="41" spans="1:14" ht="16.5" customHeight="1">
      <c r="A41" s="1320" t="s">
        <v>601</v>
      </c>
      <c r="B41" s="1321" t="s">
        <v>602</v>
      </c>
      <c r="C41" s="231">
        <v>2</v>
      </c>
      <c r="D41" s="165">
        <v>7</v>
      </c>
      <c r="E41" s="165">
        <v>7</v>
      </c>
      <c r="F41" s="165">
        <v>5</v>
      </c>
      <c r="G41" s="166">
        <v>9</v>
      </c>
      <c r="H41" s="232">
        <v>0</v>
      </c>
      <c r="I41" s="166">
        <v>0</v>
      </c>
      <c r="J41" s="166">
        <v>9</v>
      </c>
      <c r="K41" s="232">
        <v>7</v>
      </c>
      <c r="L41" s="165">
        <v>6</v>
      </c>
      <c r="M41" s="236" t="s">
        <v>650</v>
      </c>
      <c r="N41" s="167"/>
    </row>
    <row r="42" spans="1:14" ht="22.5" customHeight="1">
      <c r="A42" s="1320" t="s">
        <v>601</v>
      </c>
      <c r="B42" s="1321"/>
      <c r="C42" s="1322" t="s">
        <v>651</v>
      </c>
      <c r="D42" s="1322"/>
      <c r="E42" s="1322"/>
      <c r="F42" s="1322"/>
      <c r="G42" s="1322"/>
      <c r="H42" s="1322"/>
      <c r="I42" s="1322"/>
      <c r="J42" s="1322"/>
      <c r="K42" s="1322"/>
      <c r="L42" s="1323"/>
      <c r="M42" s="237" t="s">
        <v>652</v>
      </c>
      <c r="N42" s="167"/>
    </row>
    <row r="43" spans="1:14" ht="16.5" customHeight="1">
      <c r="A43" s="1320" t="s">
        <v>610</v>
      </c>
      <c r="B43" s="1321" t="s">
        <v>602</v>
      </c>
      <c r="C43" s="231">
        <v>2</v>
      </c>
      <c r="D43" s="166">
        <v>7</v>
      </c>
      <c r="E43" s="232">
        <v>7</v>
      </c>
      <c r="F43" s="166">
        <v>5</v>
      </c>
      <c r="G43" s="232">
        <v>0</v>
      </c>
      <c r="H43" s="166">
        <v>0</v>
      </c>
      <c r="I43" s="232">
        <v>4</v>
      </c>
      <c r="J43" s="166">
        <v>4</v>
      </c>
      <c r="K43" s="232">
        <v>2</v>
      </c>
      <c r="L43" s="165">
        <v>3</v>
      </c>
      <c r="M43" s="236" t="s">
        <v>653</v>
      </c>
      <c r="N43" s="167"/>
    </row>
    <row r="44" spans="1:14" ht="22.5" customHeight="1">
      <c r="A44" s="1320" t="s">
        <v>610</v>
      </c>
      <c r="B44" s="1325"/>
      <c r="C44" s="1328" t="s">
        <v>654</v>
      </c>
      <c r="D44" s="1328"/>
      <c r="E44" s="1328"/>
      <c r="F44" s="1328"/>
      <c r="G44" s="1328"/>
      <c r="H44" s="1328"/>
      <c r="I44" s="1328"/>
      <c r="J44" s="1328"/>
      <c r="K44" s="1328"/>
      <c r="L44" s="1329"/>
      <c r="M44" s="240" t="s">
        <v>655</v>
      </c>
      <c r="N44" s="167"/>
    </row>
    <row r="45" spans="1:14" ht="16.5" customHeight="1">
      <c r="A45" s="1320" t="s">
        <v>601</v>
      </c>
      <c r="B45" s="1321" t="s">
        <v>602</v>
      </c>
      <c r="C45" s="231">
        <v>2</v>
      </c>
      <c r="D45" s="165">
        <v>7</v>
      </c>
      <c r="E45" s="166">
        <v>7</v>
      </c>
      <c r="F45" s="232">
        <v>9</v>
      </c>
      <c r="G45" s="165">
        <v>2</v>
      </c>
      <c r="H45" s="166">
        <v>0</v>
      </c>
      <c r="I45" s="166">
        <v>0</v>
      </c>
      <c r="J45" s="232">
        <v>6</v>
      </c>
      <c r="K45" s="165">
        <v>8</v>
      </c>
      <c r="L45" s="165">
        <v>8</v>
      </c>
      <c r="M45" s="236" t="s">
        <v>656</v>
      </c>
      <c r="N45" s="167"/>
    </row>
    <row r="46" spans="1:14" ht="22.5" customHeight="1">
      <c r="A46" s="1320" t="s">
        <v>601</v>
      </c>
      <c r="B46" s="1321"/>
      <c r="C46" s="1322" t="s">
        <v>657</v>
      </c>
      <c r="D46" s="1322"/>
      <c r="E46" s="1322"/>
      <c r="F46" s="1322"/>
      <c r="G46" s="1322"/>
      <c r="H46" s="1322"/>
      <c r="I46" s="1322"/>
      <c r="J46" s="1322"/>
      <c r="K46" s="1322"/>
      <c r="L46" s="1323"/>
      <c r="M46" s="237" t="s">
        <v>658</v>
      </c>
      <c r="N46" s="167"/>
    </row>
    <row r="47" spans="1:14" ht="16.5" customHeight="1">
      <c r="A47" s="1320" t="s">
        <v>659</v>
      </c>
      <c r="B47" s="1321" t="s">
        <v>602</v>
      </c>
      <c r="C47" s="231">
        <v>2</v>
      </c>
      <c r="D47" s="165">
        <v>7</v>
      </c>
      <c r="E47" s="165">
        <v>7</v>
      </c>
      <c r="F47" s="165">
        <v>0</v>
      </c>
      <c r="G47" s="166">
        <v>1</v>
      </c>
      <c r="H47" s="166">
        <v>0</v>
      </c>
      <c r="I47" s="232">
        <v>7</v>
      </c>
      <c r="J47" s="165">
        <v>0</v>
      </c>
      <c r="K47" s="165">
        <v>1</v>
      </c>
      <c r="L47" s="165">
        <v>5</v>
      </c>
      <c r="M47" s="236" t="s">
        <v>660</v>
      </c>
      <c r="N47" s="167"/>
    </row>
    <row r="48" spans="1:14" ht="22.5" customHeight="1">
      <c r="A48" s="1320" t="s">
        <v>659</v>
      </c>
      <c r="B48" s="1321"/>
      <c r="C48" s="1322" t="s">
        <v>661</v>
      </c>
      <c r="D48" s="1322"/>
      <c r="E48" s="1322"/>
      <c r="F48" s="1322"/>
      <c r="G48" s="1322"/>
      <c r="H48" s="1322"/>
      <c r="I48" s="1322"/>
      <c r="J48" s="1322"/>
      <c r="K48" s="1322"/>
      <c r="L48" s="1323"/>
      <c r="M48" s="240" t="s">
        <v>662</v>
      </c>
      <c r="N48" s="167"/>
    </row>
    <row r="49" spans="1:14" ht="16.5" customHeight="1">
      <c r="A49" s="1320" t="s">
        <v>610</v>
      </c>
      <c r="B49" s="1321" t="s">
        <v>602</v>
      </c>
      <c r="C49" s="231">
        <v>2</v>
      </c>
      <c r="D49" s="165">
        <v>7</v>
      </c>
      <c r="E49" s="165">
        <v>7</v>
      </c>
      <c r="F49" s="165">
        <v>5</v>
      </c>
      <c r="G49" s="165">
        <v>0</v>
      </c>
      <c r="H49" s="165">
        <v>0</v>
      </c>
      <c r="I49" s="165">
        <v>4</v>
      </c>
      <c r="J49" s="165">
        <v>7</v>
      </c>
      <c r="K49" s="166">
        <v>3</v>
      </c>
      <c r="L49" s="232">
        <v>8</v>
      </c>
      <c r="M49" s="236" t="s">
        <v>663</v>
      </c>
      <c r="N49" s="167"/>
    </row>
    <row r="50" spans="1:14" ht="22.5" customHeight="1">
      <c r="A50" s="1320" t="s">
        <v>610</v>
      </c>
      <c r="B50" s="1321"/>
      <c r="C50" s="1322" t="s">
        <v>664</v>
      </c>
      <c r="D50" s="1322"/>
      <c r="E50" s="1322"/>
      <c r="F50" s="1322"/>
      <c r="G50" s="1322"/>
      <c r="H50" s="1322"/>
      <c r="I50" s="1322"/>
      <c r="J50" s="1322"/>
      <c r="K50" s="1322"/>
      <c r="L50" s="1323"/>
      <c r="M50" s="237" t="s">
        <v>665</v>
      </c>
      <c r="N50" s="167"/>
    </row>
    <row r="51" spans="1:14" ht="16.5" customHeight="1">
      <c r="A51" s="1320" t="s">
        <v>659</v>
      </c>
      <c r="B51" s="1321" t="s">
        <v>602</v>
      </c>
      <c r="C51" s="231">
        <v>2</v>
      </c>
      <c r="D51" s="165">
        <v>7</v>
      </c>
      <c r="E51" s="166">
        <v>7</v>
      </c>
      <c r="F51" s="232">
        <v>0</v>
      </c>
      <c r="G51" s="166">
        <v>1</v>
      </c>
      <c r="H51" s="166">
        <v>0</v>
      </c>
      <c r="I51" s="166">
        <v>7</v>
      </c>
      <c r="J51" s="166">
        <v>5</v>
      </c>
      <c r="K51" s="232">
        <v>6</v>
      </c>
      <c r="L51" s="165">
        <v>9</v>
      </c>
      <c r="M51" s="236" t="s">
        <v>666</v>
      </c>
      <c r="N51" s="167"/>
    </row>
    <row r="52" spans="1:14" ht="22.5" customHeight="1">
      <c r="A52" s="1320" t="s">
        <v>659</v>
      </c>
      <c r="B52" s="1325"/>
      <c r="C52" s="1328" t="s">
        <v>667</v>
      </c>
      <c r="D52" s="1328"/>
      <c r="E52" s="1328"/>
      <c r="F52" s="1328"/>
      <c r="G52" s="1328"/>
      <c r="H52" s="1328"/>
      <c r="I52" s="1328"/>
      <c r="J52" s="1328"/>
      <c r="K52" s="1328"/>
      <c r="L52" s="1329"/>
      <c r="M52" s="240" t="s">
        <v>668</v>
      </c>
      <c r="N52" s="167"/>
    </row>
    <row r="53" spans="1:14" ht="16.5" customHeight="1">
      <c r="A53" s="1320" t="s">
        <v>601</v>
      </c>
      <c r="B53" s="1321" t="s">
        <v>602</v>
      </c>
      <c r="C53" s="231">
        <v>2</v>
      </c>
      <c r="D53" s="165">
        <v>7</v>
      </c>
      <c r="E53" s="165">
        <v>7</v>
      </c>
      <c r="F53" s="166">
        <v>3</v>
      </c>
      <c r="G53" s="166">
        <v>3</v>
      </c>
      <c r="H53" s="232">
        <v>0</v>
      </c>
      <c r="I53" s="165">
        <v>1</v>
      </c>
      <c r="J53" s="166">
        <v>8</v>
      </c>
      <c r="K53" s="166">
        <v>2</v>
      </c>
      <c r="L53" s="232">
        <v>1</v>
      </c>
      <c r="M53" s="236" t="s">
        <v>669</v>
      </c>
      <c r="N53" s="167"/>
    </row>
    <row r="54" spans="1:14" ht="22.5" customHeight="1">
      <c r="A54" s="1320" t="s">
        <v>601</v>
      </c>
      <c r="B54" s="1321"/>
      <c r="C54" s="1322" t="s">
        <v>670</v>
      </c>
      <c r="D54" s="1322"/>
      <c r="E54" s="1322"/>
      <c r="F54" s="1322"/>
      <c r="G54" s="1322"/>
      <c r="H54" s="1322"/>
      <c r="I54" s="1322"/>
      <c r="J54" s="1322"/>
      <c r="K54" s="1322"/>
      <c r="L54" s="1323"/>
      <c r="M54" s="240" t="s">
        <v>671</v>
      </c>
      <c r="N54" s="167"/>
    </row>
    <row r="55" spans="1:14" ht="16.5" customHeight="1">
      <c r="A55" s="1320" t="s">
        <v>601</v>
      </c>
      <c r="B55" s="1321" t="s">
        <v>602</v>
      </c>
      <c r="C55" s="168">
        <v>2</v>
      </c>
      <c r="D55" s="166">
        <v>7</v>
      </c>
      <c r="E55" s="232">
        <v>7</v>
      </c>
      <c r="F55" s="166">
        <v>0</v>
      </c>
      <c r="G55" s="166">
        <v>4</v>
      </c>
      <c r="H55" s="232">
        <v>0</v>
      </c>
      <c r="I55" s="166">
        <v>0</v>
      </c>
      <c r="J55" s="166">
        <v>7</v>
      </c>
      <c r="K55" s="166">
        <v>0</v>
      </c>
      <c r="L55" s="232">
        <v>9</v>
      </c>
      <c r="M55" s="236" t="s">
        <v>672</v>
      </c>
      <c r="N55" s="167"/>
    </row>
    <row r="56" spans="1:14" ht="22.5" customHeight="1">
      <c r="A56" s="1320" t="s">
        <v>601</v>
      </c>
      <c r="B56" s="1321"/>
      <c r="C56" s="1322" t="s">
        <v>673</v>
      </c>
      <c r="D56" s="1322"/>
      <c r="E56" s="1322"/>
      <c r="F56" s="1322"/>
      <c r="G56" s="1322"/>
      <c r="H56" s="1322"/>
      <c r="I56" s="1322"/>
      <c r="J56" s="1322"/>
      <c r="K56" s="1322"/>
      <c r="L56" s="1323"/>
      <c r="M56" s="240" t="s">
        <v>674</v>
      </c>
      <c r="N56" s="167"/>
    </row>
    <row r="57" spans="1:14" ht="16.5" customHeight="1">
      <c r="A57" s="1320" t="s">
        <v>601</v>
      </c>
      <c r="B57" s="1321" t="s">
        <v>602</v>
      </c>
      <c r="C57" s="231">
        <v>2</v>
      </c>
      <c r="D57" s="165">
        <v>7</v>
      </c>
      <c r="E57" s="165">
        <v>7</v>
      </c>
      <c r="F57" s="165">
        <v>3</v>
      </c>
      <c r="G57" s="165">
        <v>3</v>
      </c>
      <c r="H57" s="165">
        <v>0</v>
      </c>
      <c r="I57" s="165">
        <v>1</v>
      </c>
      <c r="J57" s="165">
        <v>9</v>
      </c>
      <c r="K57" s="166">
        <v>7</v>
      </c>
      <c r="L57" s="232">
        <v>9</v>
      </c>
      <c r="M57" s="236" t="s">
        <v>675</v>
      </c>
      <c r="N57" s="167"/>
    </row>
    <row r="58" spans="1:14" ht="22.5" customHeight="1">
      <c r="A58" s="1320" t="s">
        <v>601</v>
      </c>
      <c r="B58" s="1321"/>
      <c r="C58" s="1322" t="s">
        <v>676</v>
      </c>
      <c r="D58" s="1322"/>
      <c r="E58" s="1322"/>
      <c r="F58" s="1322"/>
      <c r="G58" s="1322"/>
      <c r="H58" s="1322"/>
      <c r="I58" s="1322"/>
      <c r="J58" s="1322"/>
      <c r="K58" s="1322"/>
      <c r="L58" s="1323"/>
      <c r="M58" s="237" t="s">
        <v>677</v>
      </c>
      <c r="N58" s="167"/>
    </row>
    <row r="59" spans="1:14" ht="16.5" customHeight="1">
      <c r="A59" s="1320" t="s">
        <v>659</v>
      </c>
      <c r="B59" s="1321" t="s">
        <v>602</v>
      </c>
      <c r="C59" s="231">
        <v>2</v>
      </c>
      <c r="D59" s="165">
        <v>7</v>
      </c>
      <c r="E59" s="166">
        <v>7</v>
      </c>
      <c r="F59" s="232">
        <v>0</v>
      </c>
      <c r="G59" s="166">
        <v>1</v>
      </c>
      <c r="H59" s="166">
        <v>0</v>
      </c>
      <c r="I59" s="166">
        <v>8</v>
      </c>
      <c r="J59" s="166">
        <v>3</v>
      </c>
      <c r="K59" s="232">
        <v>4</v>
      </c>
      <c r="L59" s="165">
        <v>4</v>
      </c>
      <c r="M59" s="236" t="s">
        <v>678</v>
      </c>
      <c r="N59" s="167"/>
    </row>
    <row r="60" spans="1:14" ht="22.5" customHeight="1">
      <c r="A60" s="1320" t="s">
        <v>659</v>
      </c>
      <c r="B60" s="1325"/>
      <c r="C60" s="1328" t="s">
        <v>679</v>
      </c>
      <c r="D60" s="1328"/>
      <c r="E60" s="1328"/>
      <c r="F60" s="1328"/>
      <c r="G60" s="1328"/>
      <c r="H60" s="1328"/>
      <c r="I60" s="1328"/>
      <c r="J60" s="1328"/>
      <c r="K60" s="1328"/>
      <c r="L60" s="1329"/>
      <c r="M60" s="240" t="s">
        <v>680</v>
      </c>
      <c r="N60" s="167"/>
    </row>
    <row r="61" spans="1:14" ht="16.5" customHeight="1">
      <c r="A61" s="1320" t="s">
        <v>601</v>
      </c>
      <c r="B61" s="1321" t="s">
        <v>602</v>
      </c>
      <c r="C61" s="168">
        <v>2</v>
      </c>
      <c r="D61" s="232">
        <v>7</v>
      </c>
      <c r="E61" s="166">
        <v>7</v>
      </c>
      <c r="F61" s="232">
        <v>4</v>
      </c>
      <c r="G61" s="166">
        <v>3</v>
      </c>
      <c r="H61" s="166">
        <v>0</v>
      </c>
      <c r="I61" s="232">
        <v>0</v>
      </c>
      <c r="J61" s="165">
        <v>7</v>
      </c>
      <c r="K61" s="165">
        <v>7</v>
      </c>
      <c r="L61" s="165">
        <v>2</v>
      </c>
      <c r="M61" s="236" t="s">
        <v>681</v>
      </c>
      <c r="N61" s="167"/>
    </row>
    <row r="62" spans="1:14" ht="22.5" customHeight="1">
      <c r="A62" s="1320" t="s">
        <v>601</v>
      </c>
      <c r="B62" s="1321"/>
      <c r="C62" s="1322" t="s">
        <v>914</v>
      </c>
      <c r="D62" s="1322"/>
      <c r="E62" s="1322"/>
      <c r="F62" s="1322"/>
      <c r="G62" s="1322"/>
      <c r="H62" s="1322"/>
      <c r="I62" s="1322"/>
      <c r="J62" s="1322"/>
      <c r="K62" s="1322"/>
      <c r="L62" s="1323"/>
      <c r="M62" s="240" t="s">
        <v>682</v>
      </c>
      <c r="N62" s="167"/>
    </row>
    <row r="63" spans="1:14" ht="16.5" customHeight="1">
      <c r="A63" s="1320" t="s">
        <v>601</v>
      </c>
      <c r="B63" s="1321" t="s">
        <v>602</v>
      </c>
      <c r="C63" s="168">
        <v>2</v>
      </c>
      <c r="D63" s="232">
        <v>7</v>
      </c>
      <c r="E63" s="165">
        <v>7</v>
      </c>
      <c r="F63" s="165">
        <v>9</v>
      </c>
      <c r="G63" s="165">
        <v>1</v>
      </c>
      <c r="H63" s="165">
        <v>0</v>
      </c>
      <c r="I63" s="165">
        <v>1</v>
      </c>
      <c r="J63" s="165">
        <v>7</v>
      </c>
      <c r="K63" s="166">
        <v>8</v>
      </c>
      <c r="L63" s="232">
        <v>7</v>
      </c>
      <c r="M63" s="236" t="s">
        <v>683</v>
      </c>
      <c r="N63" s="167"/>
    </row>
    <row r="64" spans="1:14" ht="22.5" customHeight="1">
      <c r="A64" s="1320" t="s">
        <v>601</v>
      </c>
      <c r="B64" s="1321"/>
      <c r="C64" s="1322" t="s">
        <v>684</v>
      </c>
      <c r="D64" s="1322"/>
      <c r="E64" s="1322"/>
      <c r="F64" s="1322"/>
      <c r="G64" s="1322"/>
      <c r="H64" s="1322"/>
      <c r="I64" s="1322"/>
      <c r="J64" s="1322"/>
      <c r="K64" s="1322"/>
      <c r="L64" s="1323"/>
      <c r="M64" s="237" t="s">
        <v>685</v>
      </c>
      <c r="N64" s="167"/>
    </row>
    <row r="65" spans="1:15" ht="16.5" customHeight="1">
      <c r="B65" s="1321" t="s">
        <v>602</v>
      </c>
      <c r="C65" s="168">
        <v>2</v>
      </c>
      <c r="D65" s="232">
        <v>7</v>
      </c>
      <c r="E65" s="165">
        <v>7</v>
      </c>
      <c r="F65" s="165">
        <v>3</v>
      </c>
      <c r="G65" s="165">
        <v>2</v>
      </c>
      <c r="H65" s="165">
        <v>0</v>
      </c>
      <c r="I65" s="165">
        <v>1</v>
      </c>
      <c r="J65" s="165">
        <v>5</v>
      </c>
      <c r="K65" s="166">
        <v>4</v>
      </c>
      <c r="L65" s="232">
        <v>2</v>
      </c>
      <c r="M65" s="236" t="s">
        <v>686</v>
      </c>
      <c r="N65" s="167"/>
    </row>
    <row r="66" spans="1:15" ht="22.5" customHeight="1">
      <c r="B66" s="1321"/>
      <c r="C66" s="1322" t="s">
        <v>687</v>
      </c>
      <c r="D66" s="1322"/>
      <c r="E66" s="1322"/>
      <c r="F66" s="1322"/>
      <c r="G66" s="1322"/>
      <c r="H66" s="1322"/>
      <c r="I66" s="1322"/>
      <c r="J66" s="1322"/>
      <c r="K66" s="1322"/>
      <c r="L66" s="1323"/>
      <c r="M66" s="240" t="s">
        <v>688</v>
      </c>
      <c r="N66" s="167"/>
    </row>
    <row r="67" spans="1:15" ht="16.5" customHeight="1">
      <c r="B67" s="1321" t="s">
        <v>602</v>
      </c>
      <c r="C67" s="231">
        <v>2</v>
      </c>
      <c r="D67" s="165">
        <v>7</v>
      </c>
      <c r="E67" s="165">
        <v>7</v>
      </c>
      <c r="F67" s="165">
        <v>4</v>
      </c>
      <c r="G67" s="165">
        <v>2</v>
      </c>
      <c r="H67" s="166">
        <v>0</v>
      </c>
      <c r="I67" s="232">
        <v>2</v>
      </c>
      <c r="J67" s="166">
        <v>2</v>
      </c>
      <c r="K67" s="232">
        <v>5</v>
      </c>
      <c r="L67" s="165">
        <v>9</v>
      </c>
      <c r="M67" s="236" t="s">
        <v>689</v>
      </c>
      <c r="N67" s="167"/>
    </row>
    <row r="68" spans="1:15" ht="22.5" customHeight="1">
      <c r="B68" s="1325"/>
      <c r="C68" s="1328" t="s">
        <v>690</v>
      </c>
      <c r="D68" s="1328"/>
      <c r="E68" s="1328"/>
      <c r="F68" s="1328"/>
      <c r="G68" s="1328"/>
      <c r="H68" s="1328"/>
      <c r="I68" s="1328"/>
      <c r="J68" s="1328"/>
      <c r="K68" s="1328"/>
      <c r="L68" s="1329"/>
      <c r="M68" s="240" t="s">
        <v>691</v>
      </c>
      <c r="N68" s="167"/>
    </row>
    <row r="69" spans="1:15" ht="16.5" customHeight="1">
      <c r="A69" s="1320" t="s">
        <v>601</v>
      </c>
      <c r="B69" s="1321" t="s">
        <v>602</v>
      </c>
      <c r="C69" s="231">
        <v>2</v>
      </c>
      <c r="D69" s="165">
        <v>7</v>
      </c>
      <c r="E69" s="165">
        <v>7</v>
      </c>
      <c r="F69" s="165">
        <v>1</v>
      </c>
      <c r="G69" s="165">
        <v>7</v>
      </c>
      <c r="H69" s="166">
        <v>0</v>
      </c>
      <c r="I69" s="232">
        <v>1</v>
      </c>
      <c r="J69" s="166">
        <v>1</v>
      </c>
      <c r="K69" s="232">
        <v>0</v>
      </c>
      <c r="L69" s="165">
        <v>5</v>
      </c>
      <c r="M69" s="236" t="s">
        <v>692</v>
      </c>
      <c r="N69" s="167"/>
    </row>
    <row r="70" spans="1:15" ht="22.5" customHeight="1">
      <c r="A70" s="1320" t="s">
        <v>601</v>
      </c>
      <c r="B70" s="1321"/>
      <c r="C70" s="1322" t="s">
        <v>693</v>
      </c>
      <c r="D70" s="1322"/>
      <c r="E70" s="1322"/>
      <c r="F70" s="1322"/>
      <c r="G70" s="1322"/>
      <c r="H70" s="1322"/>
      <c r="I70" s="1322"/>
      <c r="J70" s="1322"/>
      <c r="K70" s="1322"/>
      <c r="L70" s="1323"/>
      <c r="M70" s="240" t="s">
        <v>694</v>
      </c>
      <c r="N70" s="167"/>
    </row>
    <row r="71" spans="1:15" ht="16.5" customHeight="1">
      <c r="A71" s="1320" t="s">
        <v>601</v>
      </c>
      <c r="B71" s="1321" t="s">
        <v>602</v>
      </c>
      <c r="C71" s="168">
        <v>2</v>
      </c>
      <c r="D71" s="232">
        <v>7</v>
      </c>
      <c r="E71" s="166">
        <v>7</v>
      </c>
      <c r="F71" s="166">
        <v>2</v>
      </c>
      <c r="G71" s="232">
        <v>3</v>
      </c>
      <c r="H71" s="166">
        <v>0</v>
      </c>
      <c r="I71" s="166">
        <v>1</v>
      </c>
      <c r="J71" s="166">
        <v>5</v>
      </c>
      <c r="K71" s="166">
        <v>9</v>
      </c>
      <c r="L71" s="232">
        <v>0</v>
      </c>
      <c r="M71" s="236" t="s">
        <v>695</v>
      </c>
      <c r="N71" s="167"/>
    </row>
    <row r="72" spans="1:15" ht="22.5" customHeight="1">
      <c r="A72" s="1320" t="s">
        <v>601</v>
      </c>
      <c r="B72" s="1321"/>
      <c r="C72" s="1322" t="s">
        <v>696</v>
      </c>
      <c r="D72" s="1322"/>
      <c r="E72" s="1322"/>
      <c r="F72" s="1322"/>
      <c r="G72" s="1322"/>
      <c r="H72" s="1322"/>
      <c r="I72" s="1322"/>
      <c r="J72" s="1322"/>
      <c r="K72" s="1322"/>
      <c r="L72" s="1323"/>
      <c r="M72" s="237" t="s">
        <v>697</v>
      </c>
      <c r="N72" s="167"/>
    </row>
    <row r="73" spans="1:15" ht="16.5" customHeight="1">
      <c r="A73" s="1320" t="s">
        <v>601</v>
      </c>
      <c r="B73" s="1321" t="s">
        <v>602</v>
      </c>
      <c r="C73" s="231">
        <v>2</v>
      </c>
      <c r="D73" s="165">
        <v>7</v>
      </c>
      <c r="E73" s="165">
        <v>7</v>
      </c>
      <c r="F73" s="165">
        <v>5</v>
      </c>
      <c r="G73" s="165">
        <v>2</v>
      </c>
      <c r="H73" s="165">
        <v>0</v>
      </c>
      <c r="I73" s="165">
        <v>1</v>
      </c>
      <c r="J73" s="165">
        <v>5</v>
      </c>
      <c r="K73" s="165">
        <v>4</v>
      </c>
      <c r="L73" s="165">
        <v>0</v>
      </c>
      <c r="M73" s="236" t="s">
        <v>698</v>
      </c>
      <c r="N73" s="167"/>
    </row>
    <row r="74" spans="1:15" ht="22.5" customHeight="1">
      <c r="A74" s="1320" t="s">
        <v>601</v>
      </c>
      <c r="B74" s="1321"/>
      <c r="C74" s="1322" t="s">
        <v>699</v>
      </c>
      <c r="D74" s="1322"/>
      <c r="E74" s="1322"/>
      <c r="F74" s="1322"/>
      <c r="G74" s="1322"/>
      <c r="H74" s="1322"/>
      <c r="I74" s="1322"/>
      <c r="J74" s="1322"/>
      <c r="K74" s="1322"/>
      <c r="L74" s="1323"/>
      <c r="M74" s="237" t="s">
        <v>700</v>
      </c>
      <c r="N74" s="167"/>
    </row>
    <row r="75" spans="1:15" ht="16.5" customHeight="1">
      <c r="A75" s="1320" t="s">
        <v>601</v>
      </c>
      <c r="B75" s="1321" t="s">
        <v>602</v>
      </c>
      <c r="C75" s="231">
        <v>2</v>
      </c>
      <c r="D75" s="166">
        <v>7</v>
      </c>
      <c r="E75" s="232">
        <v>7</v>
      </c>
      <c r="F75" s="165">
        <v>2</v>
      </c>
      <c r="G75" s="165">
        <v>2</v>
      </c>
      <c r="H75" s="165">
        <v>0</v>
      </c>
      <c r="I75" s="166">
        <v>3</v>
      </c>
      <c r="J75" s="166">
        <v>8</v>
      </c>
      <c r="K75" s="232">
        <v>9</v>
      </c>
      <c r="L75" s="165">
        <v>5</v>
      </c>
      <c r="M75" s="236" t="s">
        <v>701</v>
      </c>
      <c r="N75" s="167"/>
    </row>
    <row r="76" spans="1:15" ht="22.5" customHeight="1">
      <c r="A76" s="1320" t="s">
        <v>601</v>
      </c>
      <c r="B76" s="1321"/>
      <c r="C76" s="1322" t="s">
        <v>702</v>
      </c>
      <c r="D76" s="1322"/>
      <c r="E76" s="1322"/>
      <c r="F76" s="1322"/>
      <c r="G76" s="1322"/>
      <c r="H76" s="1322"/>
      <c r="I76" s="1322"/>
      <c r="J76" s="1322"/>
      <c r="K76" s="1322"/>
      <c r="L76" s="1323"/>
      <c r="M76" s="237" t="s">
        <v>703</v>
      </c>
      <c r="N76" s="167"/>
    </row>
    <row r="77" spans="1:15" ht="16.5" customHeight="1">
      <c r="A77" s="1320"/>
      <c r="B77" s="1321" t="s">
        <v>602</v>
      </c>
      <c r="C77" s="231">
        <v>2</v>
      </c>
      <c r="D77" s="166">
        <v>7</v>
      </c>
      <c r="E77" s="232">
        <v>7</v>
      </c>
      <c r="F77" s="165">
        <v>2</v>
      </c>
      <c r="G77" s="165">
        <v>4</v>
      </c>
      <c r="H77" s="165">
        <v>0</v>
      </c>
      <c r="I77" s="166">
        <v>8</v>
      </c>
      <c r="J77" s="166">
        <v>6</v>
      </c>
      <c r="K77" s="232">
        <v>1</v>
      </c>
      <c r="L77" s="165">
        <v>9</v>
      </c>
      <c r="M77" s="236" t="s">
        <v>704</v>
      </c>
      <c r="N77" s="167"/>
    </row>
    <row r="78" spans="1:15" ht="22.5" customHeight="1">
      <c r="A78" s="1320"/>
      <c r="B78" s="1321"/>
      <c r="C78" s="1322" t="s">
        <v>705</v>
      </c>
      <c r="D78" s="1322"/>
      <c r="E78" s="1322"/>
      <c r="F78" s="1322"/>
      <c r="G78" s="1322"/>
      <c r="H78" s="1322"/>
      <c r="I78" s="1322"/>
      <c r="J78" s="1322"/>
      <c r="K78" s="1322"/>
      <c r="L78" s="1323"/>
      <c r="M78" s="237" t="s">
        <v>706</v>
      </c>
      <c r="N78" s="169"/>
      <c r="O78" s="169">
        <v>43221</v>
      </c>
    </row>
    <row r="79" spans="1:15" ht="16.5" customHeight="1">
      <c r="A79" s="1320"/>
      <c r="B79" s="1321" t="s">
        <v>602</v>
      </c>
      <c r="C79" s="231">
        <v>2</v>
      </c>
      <c r="D79" s="166">
        <v>7</v>
      </c>
      <c r="E79" s="232">
        <v>7</v>
      </c>
      <c r="F79" s="165">
        <v>3</v>
      </c>
      <c r="G79" s="165">
        <v>6</v>
      </c>
      <c r="H79" s="165">
        <v>0</v>
      </c>
      <c r="I79" s="166">
        <v>1</v>
      </c>
      <c r="J79" s="166">
        <v>4</v>
      </c>
      <c r="K79" s="232">
        <v>1</v>
      </c>
      <c r="L79" s="165">
        <v>0</v>
      </c>
      <c r="M79" s="238" t="s">
        <v>707</v>
      </c>
      <c r="N79" s="167"/>
    </row>
    <row r="80" spans="1:15" ht="22.5" customHeight="1">
      <c r="A80" s="1320"/>
      <c r="B80" s="1321"/>
      <c r="C80" s="1322" t="s">
        <v>708</v>
      </c>
      <c r="D80" s="1322"/>
      <c r="E80" s="1322"/>
      <c r="F80" s="1322"/>
      <c r="G80" s="1322"/>
      <c r="H80" s="1322"/>
      <c r="I80" s="1322"/>
      <c r="J80" s="1322"/>
      <c r="K80" s="1322"/>
      <c r="L80" s="1323"/>
      <c r="M80" s="239" t="s">
        <v>709</v>
      </c>
      <c r="N80" s="169"/>
      <c r="O80" s="169">
        <v>43282</v>
      </c>
    </row>
    <row r="81" spans="1:16" ht="16.5" customHeight="1">
      <c r="A81" s="1320" t="s">
        <v>601</v>
      </c>
      <c r="B81" s="1321" t="s">
        <v>602</v>
      </c>
      <c r="C81" s="231">
        <v>2</v>
      </c>
      <c r="D81" s="166">
        <v>7</v>
      </c>
      <c r="E81" s="232">
        <v>7</v>
      </c>
      <c r="F81" s="165">
        <v>0</v>
      </c>
      <c r="G81" s="165">
        <v>8</v>
      </c>
      <c r="H81" s="165">
        <v>0</v>
      </c>
      <c r="I81" s="166">
        <v>5</v>
      </c>
      <c r="J81" s="166">
        <v>4</v>
      </c>
      <c r="K81" s="232">
        <v>6</v>
      </c>
      <c r="L81" s="165">
        <v>9</v>
      </c>
      <c r="M81" s="238" t="s">
        <v>710</v>
      </c>
      <c r="N81" s="167"/>
      <c r="O81" s="167"/>
    </row>
    <row r="82" spans="1:16" ht="22.5" customHeight="1">
      <c r="A82" s="1320" t="s">
        <v>601</v>
      </c>
      <c r="B82" s="1321"/>
      <c r="C82" s="1322" t="s">
        <v>711</v>
      </c>
      <c r="D82" s="1322"/>
      <c r="E82" s="1322"/>
      <c r="F82" s="1322"/>
      <c r="G82" s="1322"/>
      <c r="H82" s="1322"/>
      <c r="I82" s="1322"/>
      <c r="J82" s="1322"/>
      <c r="K82" s="1322"/>
      <c r="L82" s="1323"/>
      <c r="M82" s="239" t="s">
        <v>712</v>
      </c>
      <c r="N82" s="169"/>
      <c r="O82" s="169">
        <v>43282</v>
      </c>
      <c r="P82" s="209" t="s">
        <v>713</v>
      </c>
    </row>
    <row r="83" spans="1:16" ht="16.5" customHeight="1">
      <c r="A83" s="1320" t="s">
        <v>601</v>
      </c>
      <c r="B83" s="1321" t="s">
        <v>602</v>
      </c>
      <c r="C83" s="231">
        <v>2</v>
      </c>
      <c r="D83" s="166">
        <v>7</v>
      </c>
      <c r="E83" s="232">
        <v>7</v>
      </c>
      <c r="F83" s="165">
        <v>2</v>
      </c>
      <c r="G83" s="165">
        <v>0</v>
      </c>
      <c r="H83" s="165">
        <v>0</v>
      </c>
      <c r="I83" s="166">
        <v>5</v>
      </c>
      <c r="J83" s="166">
        <v>0</v>
      </c>
      <c r="K83" s="232">
        <v>2</v>
      </c>
      <c r="L83" s="165">
        <v>7</v>
      </c>
      <c r="M83" s="241" t="s">
        <v>879</v>
      </c>
      <c r="N83" s="167"/>
      <c r="O83" s="167"/>
    </row>
    <row r="84" spans="1:16" ht="22.5" customHeight="1">
      <c r="A84" s="1320" t="s">
        <v>601</v>
      </c>
      <c r="B84" s="1321"/>
      <c r="C84" s="1322" t="s">
        <v>880</v>
      </c>
      <c r="D84" s="1322"/>
      <c r="E84" s="1322"/>
      <c r="F84" s="1322"/>
      <c r="G84" s="1322"/>
      <c r="H84" s="1322"/>
      <c r="I84" s="1322"/>
      <c r="J84" s="1322"/>
      <c r="K84" s="1322"/>
      <c r="L84" s="1323"/>
      <c r="M84" s="237" t="s">
        <v>881</v>
      </c>
      <c r="N84" s="169"/>
      <c r="O84" s="169">
        <v>43770</v>
      </c>
      <c r="P84" s="209"/>
    </row>
    <row r="85" spans="1:16" ht="16.5" customHeight="1">
      <c r="A85" s="1320" t="s">
        <v>601</v>
      </c>
      <c r="B85" s="1321" t="s">
        <v>602</v>
      </c>
      <c r="C85" s="231">
        <v>2</v>
      </c>
      <c r="D85" s="166">
        <v>7</v>
      </c>
      <c r="E85" s="232">
        <v>7</v>
      </c>
      <c r="F85" s="165">
        <v>0</v>
      </c>
      <c r="G85" s="165">
        <v>4</v>
      </c>
      <c r="H85" s="165">
        <v>0</v>
      </c>
      <c r="I85" s="166">
        <v>1</v>
      </c>
      <c r="J85" s="166">
        <v>9</v>
      </c>
      <c r="K85" s="232">
        <v>5</v>
      </c>
      <c r="L85" s="165">
        <v>4</v>
      </c>
      <c r="M85" s="238" t="s">
        <v>714</v>
      </c>
      <c r="N85" s="167"/>
      <c r="O85" s="167"/>
    </row>
    <row r="86" spans="1:16" ht="22.5" customHeight="1">
      <c r="A86" s="1320" t="s">
        <v>601</v>
      </c>
      <c r="B86" s="1321"/>
      <c r="C86" s="1322" t="s">
        <v>715</v>
      </c>
      <c r="D86" s="1322"/>
      <c r="E86" s="1322"/>
      <c r="F86" s="1322"/>
      <c r="G86" s="1322"/>
      <c r="H86" s="1322"/>
      <c r="I86" s="1322"/>
      <c r="J86" s="1322"/>
      <c r="K86" s="1322"/>
      <c r="L86" s="1323"/>
      <c r="M86" s="239" t="s">
        <v>716</v>
      </c>
      <c r="N86" s="169"/>
      <c r="O86" s="169">
        <v>43282</v>
      </c>
    </row>
    <row r="87" spans="1:16" ht="16.5" customHeight="1">
      <c r="A87" s="1320" t="s">
        <v>601</v>
      </c>
      <c r="B87" s="1321" t="s">
        <v>602</v>
      </c>
      <c r="C87" s="231">
        <v>2</v>
      </c>
      <c r="D87" s="166">
        <v>7</v>
      </c>
      <c r="E87" s="232">
        <v>7</v>
      </c>
      <c r="F87" s="165">
        <v>1</v>
      </c>
      <c r="G87" s="165">
        <v>8</v>
      </c>
      <c r="H87" s="165">
        <v>0</v>
      </c>
      <c r="I87" s="166">
        <v>2</v>
      </c>
      <c r="J87" s="166">
        <v>2</v>
      </c>
      <c r="K87" s="232">
        <v>5</v>
      </c>
      <c r="L87" s="165">
        <v>9</v>
      </c>
      <c r="M87" s="238" t="s">
        <v>717</v>
      </c>
      <c r="N87" s="167"/>
      <c r="O87" s="167"/>
    </row>
    <row r="88" spans="1:16" ht="22.5" customHeight="1">
      <c r="A88" s="1320" t="s">
        <v>601</v>
      </c>
      <c r="B88" s="1321"/>
      <c r="C88" s="1322" t="s">
        <v>718</v>
      </c>
      <c r="D88" s="1322"/>
      <c r="E88" s="1322"/>
      <c r="F88" s="1322"/>
      <c r="G88" s="1322"/>
      <c r="H88" s="1322"/>
      <c r="I88" s="1322"/>
      <c r="J88" s="1322"/>
      <c r="K88" s="1322"/>
      <c r="L88" s="1323"/>
      <c r="M88" s="239" t="s">
        <v>719</v>
      </c>
      <c r="N88" s="169"/>
      <c r="O88" s="169">
        <v>43282</v>
      </c>
    </row>
    <row r="89" spans="1:16" ht="16.5" customHeight="1">
      <c r="A89" s="1320" t="s">
        <v>603</v>
      </c>
      <c r="B89" s="1325" t="s">
        <v>720</v>
      </c>
      <c r="C89" s="231">
        <v>2</v>
      </c>
      <c r="D89" s="165">
        <v>7</v>
      </c>
      <c r="E89" s="165">
        <v>7</v>
      </c>
      <c r="F89" s="165">
        <v>4</v>
      </c>
      <c r="G89" s="166">
        <v>0</v>
      </c>
      <c r="H89" s="232">
        <v>0</v>
      </c>
      <c r="I89" s="166">
        <v>1</v>
      </c>
      <c r="J89" s="166">
        <v>0</v>
      </c>
      <c r="K89" s="232">
        <v>5</v>
      </c>
      <c r="L89" s="165">
        <v>7</v>
      </c>
      <c r="M89" s="236" t="s">
        <v>721</v>
      </c>
      <c r="N89" s="167"/>
      <c r="O89" s="167"/>
    </row>
    <row r="90" spans="1:16" ht="22.5" customHeight="1">
      <c r="A90" s="1320" t="s">
        <v>603</v>
      </c>
      <c r="B90" s="1326"/>
      <c r="C90" s="1322" t="s">
        <v>722</v>
      </c>
      <c r="D90" s="1322"/>
      <c r="E90" s="1322"/>
      <c r="F90" s="1322"/>
      <c r="G90" s="1322"/>
      <c r="H90" s="1322"/>
      <c r="I90" s="1322"/>
      <c r="J90" s="1322"/>
      <c r="K90" s="1322"/>
      <c r="L90" s="1323"/>
      <c r="M90" s="237" t="s">
        <v>723</v>
      </c>
      <c r="N90" s="167"/>
      <c r="O90" s="167"/>
    </row>
    <row r="91" spans="1:16" ht="16.5" customHeight="1">
      <c r="A91" s="1320" t="s">
        <v>603</v>
      </c>
      <c r="B91" s="1333" t="s">
        <v>720</v>
      </c>
      <c r="C91" s="170">
        <v>2</v>
      </c>
      <c r="D91" s="171">
        <v>7</v>
      </c>
      <c r="E91" s="172">
        <v>7</v>
      </c>
      <c r="F91" s="171">
        <v>4</v>
      </c>
      <c r="G91" s="172">
        <v>0</v>
      </c>
      <c r="H91" s="171">
        <v>0</v>
      </c>
      <c r="I91" s="172">
        <v>1</v>
      </c>
      <c r="J91" s="171">
        <v>1</v>
      </c>
      <c r="K91" s="172">
        <v>3</v>
      </c>
      <c r="L91" s="173">
        <v>1</v>
      </c>
      <c r="M91" s="240" t="s">
        <v>604</v>
      </c>
      <c r="N91" s="167"/>
      <c r="O91" s="167"/>
    </row>
    <row r="92" spans="1:16" ht="22.5" customHeight="1">
      <c r="A92" s="1320" t="s">
        <v>603</v>
      </c>
      <c r="B92" s="1326"/>
      <c r="C92" s="1322" t="s">
        <v>605</v>
      </c>
      <c r="D92" s="1322"/>
      <c r="E92" s="1322"/>
      <c r="F92" s="1322"/>
      <c r="G92" s="1322"/>
      <c r="H92" s="1322"/>
      <c r="I92" s="1322"/>
      <c r="J92" s="1322"/>
      <c r="K92" s="1322"/>
      <c r="L92" s="1323"/>
      <c r="M92" s="237" t="s">
        <v>606</v>
      </c>
      <c r="N92" s="167"/>
      <c r="O92" s="167"/>
    </row>
    <row r="93" spans="1:16" ht="16.5" customHeight="1">
      <c r="A93" s="1320"/>
      <c r="B93" s="1333" t="s">
        <v>720</v>
      </c>
      <c r="C93" s="170">
        <v>2</v>
      </c>
      <c r="D93" s="171">
        <v>7</v>
      </c>
      <c r="E93" s="172">
        <v>9</v>
      </c>
      <c r="F93" s="171">
        <v>2</v>
      </c>
      <c r="G93" s="172">
        <v>6</v>
      </c>
      <c r="H93" s="171">
        <v>0</v>
      </c>
      <c r="I93" s="172">
        <v>0</v>
      </c>
      <c r="J93" s="171">
        <v>2</v>
      </c>
      <c r="K93" s="172">
        <v>0</v>
      </c>
      <c r="L93" s="173">
        <v>3</v>
      </c>
      <c r="M93" s="240" t="s">
        <v>724</v>
      </c>
      <c r="N93" s="167"/>
      <c r="O93" s="167"/>
    </row>
    <row r="94" spans="1:16" ht="22.5" customHeight="1">
      <c r="A94" s="1320"/>
      <c r="B94" s="1326"/>
      <c r="C94" s="1322" t="s">
        <v>725</v>
      </c>
      <c r="D94" s="1322"/>
      <c r="E94" s="1322"/>
      <c r="F94" s="1322"/>
      <c r="G94" s="1322"/>
      <c r="H94" s="1322"/>
      <c r="I94" s="1322"/>
      <c r="J94" s="1322"/>
      <c r="K94" s="1322"/>
      <c r="L94" s="1323"/>
      <c r="M94" s="237" t="s">
        <v>726</v>
      </c>
      <c r="N94" s="169"/>
      <c r="O94" s="169">
        <v>43282</v>
      </c>
    </row>
    <row r="95" spans="1:16" ht="16.5" customHeight="1">
      <c r="A95" s="1320" t="s">
        <v>603</v>
      </c>
      <c r="B95" s="1321" t="s">
        <v>727</v>
      </c>
      <c r="C95" s="231">
        <v>2</v>
      </c>
      <c r="D95" s="165">
        <v>7</v>
      </c>
      <c r="E95" s="165">
        <v>7</v>
      </c>
      <c r="F95" s="165">
        <v>4</v>
      </c>
      <c r="G95" s="166">
        <v>0</v>
      </c>
      <c r="H95" s="166">
        <v>0</v>
      </c>
      <c r="I95" s="232">
        <v>6</v>
      </c>
      <c r="J95" s="165">
        <v>4</v>
      </c>
      <c r="K95" s="165">
        <v>4</v>
      </c>
      <c r="L95" s="165">
        <v>5</v>
      </c>
      <c r="M95" s="236" t="s">
        <v>728</v>
      </c>
      <c r="N95" s="167"/>
    </row>
    <row r="96" spans="1:16" ht="22.5" customHeight="1">
      <c r="A96" s="1320" t="s">
        <v>603</v>
      </c>
      <c r="B96" s="1321"/>
      <c r="C96" s="1322" t="s">
        <v>729</v>
      </c>
      <c r="D96" s="1322"/>
      <c r="E96" s="1322"/>
      <c r="F96" s="1322"/>
      <c r="G96" s="1322"/>
      <c r="H96" s="1322"/>
      <c r="I96" s="1322"/>
      <c r="J96" s="1322"/>
      <c r="K96" s="1322"/>
      <c r="L96" s="1323"/>
      <c r="M96" s="240" t="s">
        <v>730</v>
      </c>
      <c r="N96" s="167"/>
    </row>
    <row r="97" spans="1:14" ht="16.5" customHeight="1">
      <c r="B97" s="1321" t="s">
        <v>727</v>
      </c>
      <c r="C97" s="231">
        <v>2</v>
      </c>
      <c r="D97" s="165">
        <v>7</v>
      </c>
      <c r="E97" s="165">
        <v>7</v>
      </c>
      <c r="F97" s="165">
        <v>1</v>
      </c>
      <c r="G97" s="165">
        <v>4</v>
      </c>
      <c r="H97" s="165">
        <v>0</v>
      </c>
      <c r="I97" s="165">
        <v>1</v>
      </c>
      <c r="J97" s="165">
        <v>1</v>
      </c>
      <c r="K97" s="166">
        <v>4</v>
      </c>
      <c r="L97" s="232">
        <v>4</v>
      </c>
      <c r="M97" s="236" t="s">
        <v>731</v>
      </c>
      <c r="N97" s="167"/>
    </row>
    <row r="98" spans="1:14" ht="22.5" customHeight="1">
      <c r="B98" s="1325"/>
      <c r="C98" s="1328" t="s">
        <v>940</v>
      </c>
      <c r="D98" s="1328"/>
      <c r="E98" s="1328"/>
      <c r="F98" s="1328"/>
      <c r="G98" s="1328"/>
      <c r="H98" s="1328"/>
      <c r="I98" s="1328"/>
      <c r="J98" s="1328"/>
      <c r="K98" s="1328"/>
      <c r="L98" s="1329"/>
      <c r="M98" s="240" t="s">
        <v>732</v>
      </c>
      <c r="N98" s="167"/>
    </row>
    <row r="99" spans="1:14" ht="16.5" customHeight="1">
      <c r="A99" s="1320" t="s">
        <v>601</v>
      </c>
      <c r="B99" s="1321" t="s">
        <v>733</v>
      </c>
      <c r="C99" s="231">
        <v>2</v>
      </c>
      <c r="D99" s="165">
        <v>7</v>
      </c>
      <c r="E99" s="166">
        <v>7</v>
      </c>
      <c r="F99" s="232">
        <v>3</v>
      </c>
      <c r="G99" s="166">
        <v>0</v>
      </c>
      <c r="H99" s="166">
        <v>0</v>
      </c>
      <c r="I99" s="166">
        <v>2</v>
      </c>
      <c r="J99" s="166">
        <v>1</v>
      </c>
      <c r="K99" s="232">
        <v>9</v>
      </c>
      <c r="L99" s="165">
        <v>7</v>
      </c>
      <c r="M99" s="236" t="s">
        <v>734</v>
      </c>
      <c r="N99" s="167"/>
    </row>
    <row r="100" spans="1:14" ht="22.5" customHeight="1">
      <c r="A100" s="1320" t="s">
        <v>601</v>
      </c>
      <c r="B100" s="1321"/>
      <c r="C100" s="1322" t="s">
        <v>735</v>
      </c>
      <c r="D100" s="1322"/>
      <c r="E100" s="1322"/>
      <c r="F100" s="1322"/>
      <c r="G100" s="1322"/>
      <c r="H100" s="1322"/>
      <c r="I100" s="1322"/>
      <c r="J100" s="1322"/>
      <c r="K100" s="1322"/>
      <c r="L100" s="1323"/>
      <c r="M100" s="237" t="s">
        <v>736</v>
      </c>
      <c r="N100" s="167"/>
    </row>
    <row r="101" spans="1:14" ht="16.5" customHeight="1">
      <c r="A101" s="1320" t="s">
        <v>737</v>
      </c>
      <c r="B101" s="1321" t="s">
        <v>733</v>
      </c>
      <c r="C101" s="231">
        <v>2</v>
      </c>
      <c r="D101" s="165">
        <v>7</v>
      </c>
      <c r="E101" s="165">
        <v>7</v>
      </c>
      <c r="F101" s="166">
        <v>2</v>
      </c>
      <c r="G101" s="166">
        <v>4</v>
      </c>
      <c r="H101" s="232">
        <v>0</v>
      </c>
      <c r="I101" s="165">
        <v>4</v>
      </c>
      <c r="J101" s="166">
        <v>7</v>
      </c>
      <c r="K101" s="166">
        <v>4</v>
      </c>
      <c r="L101" s="232">
        <v>1</v>
      </c>
      <c r="M101" s="236" t="s">
        <v>738</v>
      </c>
      <c r="N101" s="167"/>
    </row>
    <row r="102" spans="1:14" ht="22.5" customHeight="1">
      <c r="A102" s="1320" t="s">
        <v>737</v>
      </c>
      <c r="B102" s="1321"/>
      <c r="C102" s="1322" t="s">
        <v>882</v>
      </c>
      <c r="D102" s="1322"/>
      <c r="E102" s="1322"/>
      <c r="F102" s="1322"/>
      <c r="G102" s="1322"/>
      <c r="H102" s="1322"/>
      <c r="I102" s="1322"/>
      <c r="J102" s="1322"/>
      <c r="K102" s="1322"/>
      <c r="L102" s="1323"/>
      <c r="M102" s="240" t="s">
        <v>739</v>
      </c>
      <c r="N102" s="167"/>
    </row>
    <row r="103" spans="1:14" ht="16.5" customHeight="1">
      <c r="A103" s="1320" t="s">
        <v>740</v>
      </c>
      <c r="B103" s="1321" t="s">
        <v>733</v>
      </c>
      <c r="C103" s="168">
        <v>2</v>
      </c>
      <c r="D103" s="166">
        <v>7</v>
      </c>
      <c r="E103" s="232">
        <v>7</v>
      </c>
      <c r="F103" s="166">
        <v>0</v>
      </c>
      <c r="G103" s="166">
        <v>9</v>
      </c>
      <c r="H103" s="232">
        <v>0</v>
      </c>
      <c r="I103" s="166">
        <v>3</v>
      </c>
      <c r="J103" s="166">
        <v>5</v>
      </c>
      <c r="K103" s="166">
        <v>2</v>
      </c>
      <c r="L103" s="232">
        <v>0</v>
      </c>
      <c r="M103" s="236" t="s">
        <v>741</v>
      </c>
      <c r="N103" s="167"/>
    </row>
    <row r="104" spans="1:14" ht="22.5" customHeight="1">
      <c r="A104" s="1320" t="s">
        <v>740</v>
      </c>
      <c r="B104" s="1325"/>
      <c r="C104" s="1328" t="s">
        <v>742</v>
      </c>
      <c r="D104" s="1328"/>
      <c r="E104" s="1328"/>
      <c r="F104" s="1328"/>
      <c r="G104" s="1328"/>
      <c r="H104" s="1328"/>
      <c r="I104" s="1328"/>
      <c r="J104" s="1328"/>
      <c r="K104" s="1328"/>
      <c r="L104" s="1329"/>
      <c r="M104" s="240" t="s">
        <v>743</v>
      </c>
      <c r="N104" s="167"/>
    </row>
    <row r="105" spans="1:14" ht="16.5" customHeight="1">
      <c r="A105" s="1320" t="s">
        <v>601</v>
      </c>
      <c r="B105" s="1321" t="s">
        <v>733</v>
      </c>
      <c r="C105" s="231">
        <v>2</v>
      </c>
      <c r="D105" s="165">
        <v>7</v>
      </c>
      <c r="E105" s="165">
        <v>7</v>
      </c>
      <c r="F105" s="165">
        <v>2</v>
      </c>
      <c r="G105" s="165">
        <v>0</v>
      </c>
      <c r="H105" s="165">
        <v>0</v>
      </c>
      <c r="I105" s="165">
        <v>3</v>
      </c>
      <c r="J105" s="165">
        <v>5</v>
      </c>
      <c r="K105" s="166">
        <v>1</v>
      </c>
      <c r="L105" s="232">
        <v>9</v>
      </c>
      <c r="M105" s="236" t="s">
        <v>744</v>
      </c>
      <c r="N105" s="167"/>
    </row>
    <row r="106" spans="1:14" ht="22.5" customHeight="1">
      <c r="A106" s="1320" t="s">
        <v>601</v>
      </c>
      <c r="B106" s="1321"/>
      <c r="C106" s="1322" t="s">
        <v>745</v>
      </c>
      <c r="D106" s="1322"/>
      <c r="E106" s="1322"/>
      <c r="F106" s="1322"/>
      <c r="G106" s="1322"/>
      <c r="H106" s="1322"/>
      <c r="I106" s="1322"/>
      <c r="J106" s="1322"/>
      <c r="K106" s="1322"/>
      <c r="L106" s="1323"/>
      <c r="M106" s="240" t="s">
        <v>746</v>
      </c>
      <c r="N106" s="167"/>
    </row>
    <row r="107" spans="1:14" ht="16.5" customHeight="1">
      <c r="A107" s="1320" t="s">
        <v>601</v>
      </c>
      <c r="B107" s="1321" t="s">
        <v>733</v>
      </c>
      <c r="C107" s="231">
        <v>2</v>
      </c>
      <c r="D107" s="165">
        <v>7</v>
      </c>
      <c r="E107" s="166">
        <v>7</v>
      </c>
      <c r="F107" s="232">
        <v>4</v>
      </c>
      <c r="G107" s="166">
        <v>4</v>
      </c>
      <c r="H107" s="166">
        <v>0</v>
      </c>
      <c r="I107" s="166">
        <v>2</v>
      </c>
      <c r="J107" s="166">
        <v>8</v>
      </c>
      <c r="K107" s="232">
        <v>1</v>
      </c>
      <c r="L107" s="165">
        <v>8</v>
      </c>
      <c r="M107" s="236" t="s">
        <v>747</v>
      </c>
      <c r="N107" s="167"/>
    </row>
    <row r="108" spans="1:14" ht="22.5" customHeight="1">
      <c r="A108" s="1320" t="s">
        <v>601</v>
      </c>
      <c r="B108" s="1321"/>
      <c r="C108" s="1322" t="s">
        <v>748</v>
      </c>
      <c r="D108" s="1322"/>
      <c r="E108" s="1322"/>
      <c r="F108" s="1322"/>
      <c r="G108" s="1322"/>
      <c r="H108" s="1322"/>
      <c r="I108" s="1322"/>
      <c r="J108" s="1322"/>
      <c r="K108" s="1322"/>
      <c r="L108" s="1323"/>
      <c r="M108" s="237" t="s">
        <v>749</v>
      </c>
      <c r="N108" s="167"/>
    </row>
    <row r="109" spans="1:14" ht="16.5" customHeight="1">
      <c r="A109" s="1320" t="s">
        <v>601</v>
      </c>
      <c r="B109" s="1321" t="s">
        <v>733</v>
      </c>
      <c r="C109" s="168">
        <v>2</v>
      </c>
      <c r="D109" s="232">
        <v>7</v>
      </c>
      <c r="E109" s="166">
        <v>7</v>
      </c>
      <c r="F109" s="232">
        <v>3</v>
      </c>
      <c r="G109" s="166">
        <v>3</v>
      </c>
      <c r="H109" s="166">
        <v>0</v>
      </c>
      <c r="I109" s="232">
        <v>5</v>
      </c>
      <c r="J109" s="165">
        <v>3</v>
      </c>
      <c r="K109" s="165">
        <v>4</v>
      </c>
      <c r="L109" s="165">
        <v>3</v>
      </c>
      <c r="M109" s="236" t="s">
        <v>675</v>
      </c>
      <c r="N109" s="167"/>
    </row>
    <row r="110" spans="1:14" ht="22.5" customHeight="1">
      <c r="A110" s="1320" t="s">
        <v>601</v>
      </c>
      <c r="B110" s="1321"/>
      <c r="C110" s="1322" t="s">
        <v>750</v>
      </c>
      <c r="D110" s="1322"/>
      <c r="E110" s="1322"/>
      <c r="F110" s="1322"/>
      <c r="G110" s="1322"/>
      <c r="H110" s="1322"/>
      <c r="I110" s="1322"/>
      <c r="J110" s="1322"/>
      <c r="K110" s="1322"/>
      <c r="L110" s="1323"/>
      <c r="M110" s="237" t="s">
        <v>751</v>
      </c>
      <c r="N110" s="167"/>
    </row>
    <row r="111" spans="1:14" ht="16.5" customHeight="1">
      <c r="A111" s="1320" t="s">
        <v>659</v>
      </c>
      <c r="B111" s="1321" t="s">
        <v>733</v>
      </c>
      <c r="C111" s="168">
        <v>2</v>
      </c>
      <c r="D111" s="232">
        <v>7</v>
      </c>
      <c r="E111" s="165">
        <v>7</v>
      </c>
      <c r="F111" s="165">
        <v>6</v>
      </c>
      <c r="G111" s="165">
        <v>0</v>
      </c>
      <c r="H111" s="165">
        <v>0</v>
      </c>
      <c r="I111" s="165">
        <v>2</v>
      </c>
      <c r="J111" s="165">
        <v>2</v>
      </c>
      <c r="K111" s="166">
        <v>8</v>
      </c>
      <c r="L111" s="232">
        <v>5</v>
      </c>
      <c r="M111" s="236" t="s">
        <v>752</v>
      </c>
      <c r="N111" s="167"/>
    </row>
    <row r="112" spans="1:14" ht="22.5" customHeight="1">
      <c r="A112" s="1320" t="s">
        <v>659</v>
      </c>
      <c r="B112" s="1321"/>
      <c r="C112" s="1322" t="s">
        <v>753</v>
      </c>
      <c r="D112" s="1322"/>
      <c r="E112" s="1322"/>
      <c r="F112" s="1322"/>
      <c r="G112" s="1322"/>
      <c r="H112" s="1322"/>
      <c r="I112" s="1322"/>
      <c r="J112" s="1322"/>
      <c r="K112" s="1322"/>
      <c r="L112" s="1323"/>
      <c r="M112" s="237" t="s">
        <v>754</v>
      </c>
      <c r="N112" s="167"/>
    </row>
    <row r="113" spans="1:15" ht="16.5" customHeight="1">
      <c r="A113" s="1320"/>
      <c r="B113" s="1330" t="s">
        <v>733</v>
      </c>
      <c r="C113" s="242">
        <v>2</v>
      </c>
      <c r="D113" s="243">
        <v>7</v>
      </c>
      <c r="E113" s="244">
        <v>7</v>
      </c>
      <c r="F113" s="243">
        <v>1</v>
      </c>
      <c r="G113" s="244">
        <v>6</v>
      </c>
      <c r="H113" s="244">
        <v>0</v>
      </c>
      <c r="I113" s="243">
        <v>6</v>
      </c>
      <c r="J113" s="245">
        <v>6</v>
      </c>
      <c r="K113" s="245">
        <v>4</v>
      </c>
      <c r="L113" s="245">
        <v>3</v>
      </c>
      <c r="M113" s="238" t="s">
        <v>755</v>
      </c>
      <c r="N113" s="167"/>
    </row>
    <row r="114" spans="1:15" ht="22.5" customHeight="1">
      <c r="A114" s="1320"/>
      <c r="B114" s="1330"/>
      <c r="C114" s="1331" t="s">
        <v>756</v>
      </c>
      <c r="D114" s="1331"/>
      <c r="E114" s="1331"/>
      <c r="F114" s="1331"/>
      <c r="G114" s="1331"/>
      <c r="H114" s="1331"/>
      <c r="I114" s="1331"/>
      <c r="J114" s="1331"/>
      <c r="K114" s="1331"/>
      <c r="L114" s="1332"/>
      <c r="M114" s="239" t="s">
        <v>757</v>
      </c>
      <c r="N114" s="169">
        <v>43070</v>
      </c>
    </row>
    <row r="115" spans="1:15" ht="16.5" customHeight="1">
      <c r="A115" s="1320"/>
      <c r="B115" s="1330" t="s">
        <v>733</v>
      </c>
      <c r="C115" s="242">
        <v>2</v>
      </c>
      <c r="D115" s="243">
        <v>7</v>
      </c>
      <c r="E115" s="244">
        <v>7</v>
      </c>
      <c r="F115" s="243">
        <v>4</v>
      </c>
      <c r="G115" s="244">
        <v>2</v>
      </c>
      <c r="H115" s="244">
        <v>0</v>
      </c>
      <c r="I115" s="243">
        <v>5</v>
      </c>
      <c r="J115" s="245">
        <v>0</v>
      </c>
      <c r="K115" s="245">
        <v>0</v>
      </c>
      <c r="L115" s="245">
        <v>5</v>
      </c>
      <c r="M115" s="238" t="s">
        <v>758</v>
      </c>
      <c r="N115" s="167"/>
    </row>
    <row r="116" spans="1:15" ht="22.5" customHeight="1">
      <c r="A116" s="1320"/>
      <c r="B116" s="1330"/>
      <c r="C116" s="1331" t="s">
        <v>759</v>
      </c>
      <c r="D116" s="1331"/>
      <c r="E116" s="1331"/>
      <c r="F116" s="1331"/>
      <c r="G116" s="1331"/>
      <c r="H116" s="1331"/>
      <c r="I116" s="1331"/>
      <c r="J116" s="1331"/>
      <c r="K116" s="1331"/>
      <c r="L116" s="1332"/>
      <c r="M116" s="246" t="s">
        <v>760</v>
      </c>
      <c r="N116" s="169">
        <v>43070</v>
      </c>
    </row>
    <row r="117" spans="1:15" ht="16.5" customHeight="1">
      <c r="B117" s="1321" t="s">
        <v>63</v>
      </c>
      <c r="C117" s="231">
        <v>2</v>
      </c>
      <c r="D117" s="166">
        <v>7</v>
      </c>
      <c r="E117" s="232">
        <v>7</v>
      </c>
      <c r="F117" s="165">
        <v>2</v>
      </c>
      <c r="G117" s="165">
        <v>6</v>
      </c>
      <c r="H117" s="165">
        <v>0</v>
      </c>
      <c r="I117" s="166">
        <v>3</v>
      </c>
      <c r="J117" s="166">
        <v>6</v>
      </c>
      <c r="K117" s="232">
        <v>9</v>
      </c>
      <c r="L117" s="165">
        <v>8</v>
      </c>
      <c r="M117" s="241" t="s">
        <v>1071</v>
      </c>
      <c r="N117" s="167"/>
      <c r="O117" s="169"/>
    </row>
    <row r="118" spans="1:15" ht="22.5" customHeight="1">
      <c r="B118" s="1325"/>
      <c r="C118" s="1328" t="s">
        <v>761</v>
      </c>
      <c r="D118" s="1328"/>
      <c r="E118" s="1328"/>
      <c r="F118" s="1328"/>
      <c r="G118" s="1328"/>
      <c r="H118" s="1328"/>
      <c r="I118" s="1328"/>
      <c r="J118" s="1328"/>
      <c r="K118" s="1328"/>
      <c r="L118" s="1329"/>
      <c r="M118" s="309" t="s">
        <v>1072</v>
      </c>
      <c r="N118" s="169"/>
      <c r="O118" s="169">
        <v>43282</v>
      </c>
    </row>
    <row r="119" spans="1:15" ht="16.5" customHeight="1">
      <c r="B119" s="1321" t="s">
        <v>63</v>
      </c>
      <c r="C119" s="231">
        <v>2</v>
      </c>
      <c r="D119" s="166">
        <v>7</v>
      </c>
      <c r="E119" s="232">
        <v>7</v>
      </c>
      <c r="F119" s="165">
        <v>1</v>
      </c>
      <c r="G119" s="165">
        <v>1</v>
      </c>
      <c r="H119" s="165">
        <v>0</v>
      </c>
      <c r="I119" s="166">
        <v>5</v>
      </c>
      <c r="J119" s="166">
        <v>7</v>
      </c>
      <c r="K119" s="232">
        <v>0</v>
      </c>
      <c r="L119" s="165">
        <v>3</v>
      </c>
      <c r="M119" s="238" t="s">
        <v>762</v>
      </c>
      <c r="N119" s="167"/>
      <c r="O119" s="169"/>
    </row>
    <row r="120" spans="1:15" ht="22.5" customHeight="1">
      <c r="B120" s="1321"/>
      <c r="C120" s="1322" t="s">
        <v>763</v>
      </c>
      <c r="D120" s="1322"/>
      <c r="E120" s="1322"/>
      <c r="F120" s="1322"/>
      <c r="G120" s="1322"/>
      <c r="H120" s="1322"/>
      <c r="I120" s="1322"/>
      <c r="J120" s="1322"/>
      <c r="K120" s="1322"/>
      <c r="L120" s="1323"/>
      <c r="M120" s="246" t="s">
        <v>764</v>
      </c>
      <c r="N120" s="169"/>
      <c r="O120" s="169">
        <v>43282</v>
      </c>
    </row>
    <row r="121" spans="1:15" ht="16.5" customHeight="1">
      <c r="B121" s="1321" t="s">
        <v>63</v>
      </c>
      <c r="C121" s="231">
        <v>2</v>
      </c>
      <c r="D121" s="166">
        <v>7</v>
      </c>
      <c r="E121" s="232">
        <v>7</v>
      </c>
      <c r="F121" s="165">
        <v>3</v>
      </c>
      <c r="G121" s="165">
        <v>6</v>
      </c>
      <c r="H121" s="165">
        <v>0</v>
      </c>
      <c r="I121" s="166">
        <v>1</v>
      </c>
      <c r="J121" s="166">
        <v>6</v>
      </c>
      <c r="K121" s="232">
        <v>2</v>
      </c>
      <c r="L121" s="165">
        <v>6</v>
      </c>
      <c r="M121" s="310" t="s">
        <v>1064</v>
      </c>
      <c r="N121" s="167"/>
      <c r="O121" s="169"/>
    </row>
    <row r="122" spans="1:15" ht="22.5" customHeight="1">
      <c r="B122" s="1321"/>
      <c r="C122" s="1322" t="s">
        <v>1073</v>
      </c>
      <c r="D122" s="1322"/>
      <c r="E122" s="1322"/>
      <c r="F122" s="1322"/>
      <c r="G122" s="1322"/>
      <c r="H122" s="1322"/>
      <c r="I122" s="1322"/>
      <c r="J122" s="1322"/>
      <c r="K122" s="1322"/>
      <c r="L122" s="1323"/>
      <c r="M122" s="311" t="s">
        <v>1074</v>
      </c>
      <c r="N122" s="169"/>
      <c r="O122" s="169">
        <v>43282</v>
      </c>
    </row>
    <row r="123" spans="1:15" ht="16.5" customHeight="1">
      <c r="B123" s="1321" t="s">
        <v>765</v>
      </c>
      <c r="C123" s="231">
        <v>2</v>
      </c>
      <c r="D123" s="165">
        <v>7</v>
      </c>
      <c r="E123" s="165">
        <v>7</v>
      </c>
      <c r="F123" s="165">
        <v>1</v>
      </c>
      <c r="G123" s="165">
        <v>4</v>
      </c>
      <c r="H123" s="166">
        <v>0</v>
      </c>
      <c r="I123" s="232">
        <v>1</v>
      </c>
      <c r="J123" s="166">
        <v>2</v>
      </c>
      <c r="K123" s="232">
        <v>0</v>
      </c>
      <c r="L123" s="165">
        <v>1</v>
      </c>
      <c r="M123" s="236" t="s">
        <v>731</v>
      </c>
      <c r="N123" s="167"/>
    </row>
    <row r="124" spans="1:15" ht="22.5" customHeight="1">
      <c r="B124" s="1321"/>
      <c r="C124" s="1322" t="s">
        <v>766</v>
      </c>
      <c r="D124" s="1322"/>
      <c r="E124" s="1322"/>
      <c r="F124" s="1322"/>
      <c r="G124" s="1322"/>
      <c r="H124" s="1322"/>
      <c r="I124" s="1322"/>
      <c r="J124" s="1322"/>
      <c r="K124" s="1322"/>
      <c r="L124" s="1323"/>
      <c r="M124" s="240" t="s">
        <v>732</v>
      </c>
      <c r="N124" s="167"/>
    </row>
    <row r="125" spans="1:15" ht="16.5" customHeight="1">
      <c r="A125" s="1320" t="s">
        <v>737</v>
      </c>
      <c r="B125" s="1321" t="s">
        <v>767</v>
      </c>
      <c r="C125" s="231">
        <v>2</v>
      </c>
      <c r="D125" s="165">
        <v>7</v>
      </c>
      <c r="E125" s="165">
        <v>7</v>
      </c>
      <c r="F125" s="165">
        <v>2</v>
      </c>
      <c r="G125" s="165">
        <v>4</v>
      </c>
      <c r="H125" s="166">
        <v>0</v>
      </c>
      <c r="I125" s="232">
        <v>4</v>
      </c>
      <c r="J125" s="166">
        <v>7</v>
      </c>
      <c r="K125" s="232">
        <v>0</v>
      </c>
      <c r="L125" s="165">
        <v>9</v>
      </c>
      <c r="M125" s="236" t="s">
        <v>738</v>
      </c>
      <c r="N125" s="167"/>
    </row>
    <row r="126" spans="1:15" ht="22.5" customHeight="1">
      <c r="A126" s="1320" t="s">
        <v>737</v>
      </c>
      <c r="B126" s="1321"/>
      <c r="C126" s="1322" t="s">
        <v>883</v>
      </c>
      <c r="D126" s="1322"/>
      <c r="E126" s="1322"/>
      <c r="F126" s="1322"/>
      <c r="G126" s="1322"/>
      <c r="H126" s="1322"/>
      <c r="I126" s="1322"/>
      <c r="J126" s="1322"/>
      <c r="K126" s="1322"/>
      <c r="L126" s="1323"/>
      <c r="M126" s="240" t="s">
        <v>739</v>
      </c>
      <c r="N126" s="167"/>
    </row>
    <row r="127" spans="1:15" ht="16.5" customHeight="1">
      <c r="A127" s="1320" t="s">
        <v>740</v>
      </c>
      <c r="B127" s="1321" t="s">
        <v>768</v>
      </c>
      <c r="C127" s="168">
        <v>2</v>
      </c>
      <c r="D127" s="232">
        <v>7</v>
      </c>
      <c r="E127" s="166">
        <v>7</v>
      </c>
      <c r="F127" s="166">
        <v>0</v>
      </c>
      <c r="G127" s="232">
        <v>9</v>
      </c>
      <c r="H127" s="166">
        <v>0</v>
      </c>
      <c r="I127" s="166">
        <v>3</v>
      </c>
      <c r="J127" s="166">
        <v>5</v>
      </c>
      <c r="K127" s="166">
        <v>1</v>
      </c>
      <c r="L127" s="232">
        <v>2</v>
      </c>
      <c r="M127" s="236" t="s">
        <v>741</v>
      </c>
      <c r="N127" s="167"/>
    </row>
    <row r="128" spans="1:15" ht="22.5" customHeight="1">
      <c r="A128" s="1320" t="s">
        <v>740</v>
      </c>
      <c r="B128" s="1321"/>
      <c r="C128" s="1322" t="s">
        <v>769</v>
      </c>
      <c r="D128" s="1322"/>
      <c r="E128" s="1322"/>
      <c r="F128" s="1322"/>
      <c r="G128" s="1322"/>
      <c r="H128" s="1322"/>
      <c r="I128" s="1322"/>
      <c r="J128" s="1322"/>
      <c r="K128" s="1322"/>
      <c r="L128" s="1323"/>
      <c r="M128" s="240" t="s">
        <v>743</v>
      </c>
      <c r="N128" s="167"/>
    </row>
    <row r="129" spans="1:15" ht="16.5" customHeight="1">
      <c r="A129" s="1320" t="s">
        <v>659</v>
      </c>
      <c r="B129" s="1321" t="s">
        <v>770</v>
      </c>
      <c r="C129" s="231">
        <v>2</v>
      </c>
      <c r="D129" s="165">
        <v>7</v>
      </c>
      <c r="E129" s="165">
        <v>7</v>
      </c>
      <c r="F129" s="165">
        <v>6</v>
      </c>
      <c r="G129" s="165">
        <v>0</v>
      </c>
      <c r="H129" s="165">
        <v>0</v>
      </c>
      <c r="I129" s="165">
        <v>2</v>
      </c>
      <c r="J129" s="165">
        <v>2</v>
      </c>
      <c r="K129" s="165">
        <v>9</v>
      </c>
      <c r="L129" s="165">
        <v>3</v>
      </c>
      <c r="M129" s="236" t="s">
        <v>752</v>
      </c>
      <c r="N129" s="167"/>
    </row>
    <row r="130" spans="1:15" ht="22.5" customHeight="1">
      <c r="A130" s="1320" t="s">
        <v>659</v>
      </c>
      <c r="B130" s="1321"/>
      <c r="C130" s="1322" t="s">
        <v>771</v>
      </c>
      <c r="D130" s="1322"/>
      <c r="E130" s="1322"/>
      <c r="F130" s="1322"/>
      <c r="G130" s="1322"/>
      <c r="H130" s="1322"/>
      <c r="I130" s="1322"/>
      <c r="J130" s="1322"/>
      <c r="K130" s="1322"/>
      <c r="L130" s="1323"/>
      <c r="M130" s="237" t="s">
        <v>754</v>
      </c>
      <c r="N130" s="167"/>
    </row>
    <row r="131" spans="1:15" ht="16.5" customHeight="1">
      <c r="A131" s="1320" t="s">
        <v>601</v>
      </c>
      <c r="B131" s="1321" t="s">
        <v>772</v>
      </c>
      <c r="C131" s="231">
        <v>2</v>
      </c>
      <c r="D131" s="166">
        <v>7</v>
      </c>
      <c r="E131" s="232">
        <v>7</v>
      </c>
      <c r="F131" s="165">
        <v>2</v>
      </c>
      <c r="G131" s="165">
        <v>3</v>
      </c>
      <c r="H131" s="165">
        <v>0</v>
      </c>
      <c r="I131" s="166">
        <v>3</v>
      </c>
      <c r="J131" s="166">
        <v>4</v>
      </c>
      <c r="K131" s="232">
        <v>2</v>
      </c>
      <c r="L131" s="165">
        <v>2</v>
      </c>
      <c r="M131" s="236" t="s">
        <v>773</v>
      </c>
      <c r="N131" s="167"/>
    </row>
    <row r="132" spans="1:15" ht="30" customHeight="1">
      <c r="A132" s="1320" t="s">
        <v>601</v>
      </c>
      <c r="B132" s="1321"/>
      <c r="C132" s="1322" t="s">
        <v>774</v>
      </c>
      <c r="D132" s="1322"/>
      <c r="E132" s="1322"/>
      <c r="F132" s="1322"/>
      <c r="G132" s="1322"/>
      <c r="H132" s="1322"/>
      <c r="I132" s="1322"/>
      <c r="J132" s="1322"/>
      <c r="K132" s="1322"/>
      <c r="L132" s="1323"/>
      <c r="M132" s="246" t="s">
        <v>775</v>
      </c>
      <c r="N132" s="169">
        <v>43070</v>
      </c>
    </row>
    <row r="133" spans="1:15" ht="16.5" customHeight="1">
      <c r="A133" s="1320" t="s">
        <v>601</v>
      </c>
      <c r="B133" s="1321" t="s">
        <v>772</v>
      </c>
      <c r="C133" s="231">
        <v>2</v>
      </c>
      <c r="D133" s="166">
        <v>7</v>
      </c>
      <c r="E133" s="232">
        <v>7</v>
      </c>
      <c r="F133" s="165">
        <v>4</v>
      </c>
      <c r="G133" s="165">
        <v>4</v>
      </c>
      <c r="H133" s="165">
        <v>0</v>
      </c>
      <c r="I133" s="166">
        <v>3</v>
      </c>
      <c r="J133" s="166">
        <v>8</v>
      </c>
      <c r="K133" s="232">
        <v>9</v>
      </c>
      <c r="L133" s="165">
        <v>9</v>
      </c>
      <c r="M133" s="238" t="s">
        <v>776</v>
      </c>
      <c r="N133" s="167"/>
    </row>
    <row r="134" spans="1:15" ht="22.5" customHeight="1">
      <c r="A134" s="1320" t="s">
        <v>601</v>
      </c>
      <c r="B134" s="1321"/>
      <c r="C134" s="1322" t="s">
        <v>777</v>
      </c>
      <c r="D134" s="1322"/>
      <c r="E134" s="1322"/>
      <c r="F134" s="1322"/>
      <c r="G134" s="1322"/>
      <c r="H134" s="1322"/>
      <c r="I134" s="1322"/>
      <c r="J134" s="1322"/>
      <c r="K134" s="1322"/>
      <c r="L134" s="1323"/>
      <c r="M134" s="239" t="s">
        <v>778</v>
      </c>
      <c r="N134" s="169">
        <v>43070</v>
      </c>
    </row>
    <row r="135" spans="1:15">
      <c r="B135" s="1321" t="s">
        <v>941</v>
      </c>
      <c r="C135" s="231">
        <v>2</v>
      </c>
      <c r="D135" s="165">
        <v>7</v>
      </c>
      <c r="E135" s="166">
        <v>7</v>
      </c>
      <c r="F135" s="232">
        <v>3</v>
      </c>
      <c r="G135" s="166">
        <v>0</v>
      </c>
      <c r="H135" s="166">
        <v>0</v>
      </c>
      <c r="I135" s="166">
        <v>5</v>
      </c>
      <c r="J135" s="166">
        <v>2</v>
      </c>
      <c r="K135" s="232">
        <v>4</v>
      </c>
      <c r="L135" s="165">
        <v>0</v>
      </c>
      <c r="M135" s="236" t="s">
        <v>734</v>
      </c>
      <c r="N135" s="169"/>
    </row>
    <row r="136" spans="1:15" ht="23.4" customHeight="1">
      <c r="A136" s="230" t="s">
        <v>942</v>
      </c>
      <c r="B136" s="1321"/>
      <c r="C136" s="1322" t="s">
        <v>943</v>
      </c>
      <c r="D136" s="1322"/>
      <c r="E136" s="1322"/>
      <c r="F136" s="1322"/>
      <c r="G136" s="1322"/>
      <c r="H136" s="1322"/>
      <c r="I136" s="1322"/>
      <c r="J136" s="1322"/>
      <c r="K136" s="1322"/>
      <c r="L136" s="1323"/>
      <c r="M136" s="237" t="s">
        <v>736</v>
      </c>
      <c r="N136" s="169">
        <v>44501</v>
      </c>
    </row>
    <row r="137" spans="1:15" ht="16.5" customHeight="1">
      <c r="B137" s="1321" t="s">
        <v>779</v>
      </c>
      <c r="C137" s="231">
        <v>2</v>
      </c>
      <c r="D137" s="166">
        <v>7</v>
      </c>
      <c r="E137" s="232">
        <v>7</v>
      </c>
      <c r="F137" s="165">
        <v>1</v>
      </c>
      <c r="G137" s="165">
        <v>6</v>
      </c>
      <c r="H137" s="165">
        <v>0</v>
      </c>
      <c r="I137" s="166">
        <v>6</v>
      </c>
      <c r="J137" s="166">
        <v>6</v>
      </c>
      <c r="K137" s="232">
        <v>5</v>
      </c>
      <c r="L137" s="165">
        <v>0</v>
      </c>
      <c r="M137" s="238" t="s">
        <v>780</v>
      </c>
      <c r="N137" s="167"/>
    </row>
    <row r="138" spans="1:15" ht="30" customHeight="1">
      <c r="A138" s="230" t="s">
        <v>944</v>
      </c>
      <c r="B138" s="1321"/>
      <c r="C138" s="1322" t="s">
        <v>781</v>
      </c>
      <c r="D138" s="1322"/>
      <c r="E138" s="1322"/>
      <c r="F138" s="1322"/>
      <c r="G138" s="1322"/>
      <c r="H138" s="1322"/>
      <c r="I138" s="1322"/>
      <c r="J138" s="1322"/>
      <c r="K138" s="1322"/>
      <c r="L138" s="1323"/>
      <c r="M138" s="246" t="s">
        <v>782</v>
      </c>
      <c r="N138" s="169">
        <v>43070</v>
      </c>
    </row>
    <row r="139" spans="1:15" ht="16.5" customHeight="1">
      <c r="B139" s="1321" t="s">
        <v>783</v>
      </c>
      <c r="C139" s="231">
        <v>2</v>
      </c>
      <c r="D139" s="166">
        <v>7</v>
      </c>
      <c r="E139" s="232">
        <v>7</v>
      </c>
      <c r="F139" s="165">
        <v>4</v>
      </c>
      <c r="G139" s="165">
        <v>2</v>
      </c>
      <c r="H139" s="165">
        <v>0</v>
      </c>
      <c r="I139" s="166">
        <v>4</v>
      </c>
      <c r="J139" s="166">
        <v>9</v>
      </c>
      <c r="K139" s="232">
        <v>7</v>
      </c>
      <c r="L139" s="165">
        <v>4</v>
      </c>
      <c r="M139" s="238" t="s">
        <v>784</v>
      </c>
      <c r="N139" s="167"/>
    </row>
    <row r="140" spans="1:15" ht="22.5" customHeight="1">
      <c r="A140" s="230" t="s">
        <v>945</v>
      </c>
      <c r="B140" s="1325"/>
      <c r="C140" s="1328" t="s">
        <v>785</v>
      </c>
      <c r="D140" s="1328"/>
      <c r="E140" s="1328"/>
      <c r="F140" s="1328"/>
      <c r="G140" s="1328"/>
      <c r="H140" s="1328"/>
      <c r="I140" s="1328"/>
      <c r="J140" s="1328"/>
      <c r="K140" s="1328"/>
      <c r="L140" s="1329"/>
      <c r="M140" s="246" t="s">
        <v>786</v>
      </c>
      <c r="N140" s="169">
        <v>43070</v>
      </c>
    </row>
    <row r="141" spans="1:15" ht="16.5" customHeight="1">
      <c r="A141" s="1320" t="s">
        <v>603</v>
      </c>
      <c r="B141" s="1321" t="s">
        <v>787</v>
      </c>
      <c r="C141" s="231">
        <v>2</v>
      </c>
      <c r="D141" s="166">
        <v>7</v>
      </c>
      <c r="E141" s="232">
        <v>7</v>
      </c>
      <c r="F141" s="165">
        <v>4</v>
      </c>
      <c r="G141" s="165">
        <v>0</v>
      </c>
      <c r="H141" s="165">
        <v>0</v>
      </c>
      <c r="I141" s="166">
        <v>8</v>
      </c>
      <c r="J141" s="166">
        <v>7</v>
      </c>
      <c r="K141" s="232">
        <v>5</v>
      </c>
      <c r="L141" s="165">
        <v>5</v>
      </c>
      <c r="M141" s="236" t="s">
        <v>937</v>
      </c>
      <c r="N141" s="167"/>
    </row>
    <row r="142" spans="1:15" ht="22.5" customHeight="1">
      <c r="A142" s="1320" t="s">
        <v>603</v>
      </c>
      <c r="B142" s="1325"/>
      <c r="C142" s="1328" t="s">
        <v>788</v>
      </c>
      <c r="D142" s="1328"/>
      <c r="E142" s="1328"/>
      <c r="F142" s="1328"/>
      <c r="G142" s="1328"/>
      <c r="H142" s="1328"/>
      <c r="I142" s="1328"/>
      <c r="J142" s="1328"/>
      <c r="K142" s="1328"/>
      <c r="L142" s="1329"/>
      <c r="M142" s="240" t="s">
        <v>939</v>
      </c>
      <c r="N142" s="169"/>
      <c r="O142" s="169">
        <v>43282</v>
      </c>
    </row>
    <row r="143" spans="1:15" ht="16.5" customHeight="1">
      <c r="A143" s="1320" t="s">
        <v>610</v>
      </c>
      <c r="B143" s="1321" t="s">
        <v>789</v>
      </c>
      <c r="C143" s="231">
        <v>2</v>
      </c>
      <c r="D143" s="166">
        <v>7</v>
      </c>
      <c r="E143" s="232">
        <v>7</v>
      </c>
      <c r="F143" s="165">
        <v>5</v>
      </c>
      <c r="G143" s="165">
        <v>0</v>
      </c>
      <c r="H143" s="165">
        <v>1</v>
      </c>
      <c r="I143" s="166">
        <v>4</v>
      </c>
      <c r="J143" s="166">
        <v>2</v>
      </c>
      <c r="K143" s="232">
        <v>2</v>
      </c>
      <c r="L143" s="165">
        <v>4</v>
      </c>
      <c r="M143" s="238" t="s">
        <v>790</v>
      </c>
      <c r="N143" s="167"/>
    </row>
    <row r="144" spans="1:15" ht="22.5" customHeight="1">
      <c r="A144" s="1320" t="s">
        <v>610</v>
      </c>
      <c r="B144" s="1325"/>
      <c r="C144" s="1328" t="s">
        <v>791</v>
      </c>
      <c r="D144" s="1328"/>
      <c r="E144" s="1328"/>
      <c r="F144" s="1328"/>
      <c r="G144" s="1328"/>
      <c r="H144" s="1328"/>
      <c r="I144" s="1328"/>
      <c r="J144" s="1328"/>
      <c r="K144" s="1328"/>
      <c r="L144" s="1329"/>
      <c r="M144" s="246" t="s">
        <v>792</v>
      </c>
      <c r="N144" s="169"/>
      <c r="O144" s="169">
        <v>43282</v>
      </c>
    </row>
    <row r="145" spans="1:16" ht="16.5" customHeight="1">
      <c r="B145" s="1321" t="s">
        <v>793</v>
      </c>
      <c r="C145" s="231">
        <v>2</v>
      </c>
      <c r="D145" s="166">
        <v>7</v>
      </c>
      <c r="E145" s="232">
        <v>7</v>
      </c>
      <c r="F145" s="165">
        <v>3</v>
      </c>
      <c r="G145" s="165">
        <v>6</v>
      </c>
      <c r="H145" s="165">
        <v>0</v>
      </c>
      <c r="I145" s="166">
        <v>1</v>
      </c>
      <c r="J145" s="166">
        <v>4</v>
      </c>
      <c r="K145" s="232">
        <v>0</v>
      </c>
      <c r="L145" s="165">
        <v>2</v>
      </c>
      <c r="M145" s="310" t="s">
        <v>1064</v>
      </c>
      <c r="N145" s="167"/>
    </row>
    <row r="146" spans="1:16" ht="22.5" customHeight="1">
      <c r="B146" s="1321"/>
      <c r="C146" s="1322" t="s">
        <v>794</v>
      </c>
      <c r="D146" s="1322"/>
      <c r="E146" s="1322"/>
      <c r="F146" s="1322"/>
      <c r="G146" s="1322"/>
      <c r="H146" s="1322"/>
      <c r="I146" s="1322"/>
      <c r="J146" s="1322"/>
      <c r="K146" s="1322"/>
      <c r="L146" s="1323"/>
      <c r="M146" s="311" t="s">
        <v>1074</v>
      </c>
      <c r="N146" s="169"/>
      <c r="O146" s="169">
        <v>43282</v>
      </c>
    </row>
    <row r="147" spans="1:16" ht="16.5" customHeight="1">
      <c r="B147" s="1321" t="s">
        <v>787</v>
      </c>
      <c r="C147" s="231">
        <v>2</v>
      </c>
      <c r="D147" s="166">
        <v>7</v>
      </c>
      <c r="E147" s="232">
        <v>7</v>
      </c>
      <c r="F147" s="165">
        <v>2</v>
      </c>
      <c r="G147" s="165">
        <v>6</v>
      </c>
      <c r="H147" s="165">
        <v>0</v>
      </c>
      <c r="I147" s="166">
        <v>3</v>
      </c>
      <c r="J147" s="166">
        <v>7</v>
      </c>
      <c r="K147" s="232">
        <v>3</v>
      </c>
      <c r="L147" s="165">
        <v>0</v>
      </c>
      <c r="M147" s="241" t="s">
        <v>1071</v>
      </c>
      <c r="N147" s="167"/>
    </row>
    <row r="148" spans="1:16" ht="22.5" customHeight="1">
      <c r="B148" s="1321"/>
      <c r="C148" s="1328" t="s">
        <v>795</v>
      </c>
      <c r="D148" s="1328"/>
      <c r="E148" s="1328"/>
      <c r="F148" s="1328"/>
      <c r="G148" s="1328"/>
      <c r="H148" s="1328"/>
      <c r="I148" s="1328"/>
      <c r="J148" s="1328"/>
      <c r="K148" s="1328"/>
      <c r="L148" s="1329"/>
      <c r="M148" s="309" t="s">
        <v>1072</v>
      </c>
      <c r="N148" s="169"/>
      <c r="O148" s="169">
        <v>43282</v>
      </c>
    </row>
    <row r="149" spans="1:16" ht="16.5" customHeight="1">
      <c r="B149" s="1321" t="s">
        <v>796</v>
      </c>
      <c r="C149" s="231">
        <v>2</v>
      </c>
      <c r="D149" s="166">
        <v>7</v>
      </c>
      <c r="E149" s="232">
        <v>7</v>
      </c>
      <c r="F149" s="165">
        <v>0</v>
      </c>
      <c r="G149" s="165">
        <v>3</v>
      </c>
      <c r="H149" s="165">
        <v>0</v>
      </c>
      <c r="I149" s="166">
        <v>5</v>
      </c>
      <c r="J149" s="166">
        <v>6</v>
      </c>
      <c r="K149" s="232">
        <v>3</v>
      </c>
      <c r="L149" s="165">
        <v>5</v>
      </c>
      <c r="M149" s="238" t="s">
        <v>797</v>
      </c>
      <c r="N149" s="167"/>
    </row>
    <row r="150" spans="1:16" ht="22.5" customHeight="1">
      <c r="B150" s="1321"/>
      <c r="C150" s="1328" t="s">
        <v>798</v>
      </c>
      <c r="D150" s="1328"/>
      <c r="E150" s="1328"/>
      <c r="F150" s="1328"/>
      <c r="G150" s="1328"/>
      <c r="H150" s="1328"/>
      <c r="I150" s="1328"/>
      <c r="J150" s="1328"/>
      <c r="K150" s="1328"/>
      <c r="L150" s="1329"/>
      <c r="M150" s="239" t="s">
        <v>799</v>
      </c>
      <c r="N150" s="169"/>
      <c r="O150" s="169">
        <v>43282</v>
      </c>
    </row>
    <row r="151" spans="1:16" ht="16.5" customHeight="1">
      <c r="B151" s="1321" t="s">
        <v>800</v>
      </c>
      <c r="C151" s="231">
        <v>2</v>
      </c>
      <c r="D151" s="166">
        <v>7</v>
      </c>
      <c r="E151" s="232">
        <v>7</v>
      </c>
      <c r="F151" s="165">
        <v>1</v>
      </c>
      <c r="G151" s="165">
        <v>1</v>
      </c>
      <c r="H151" s="165">
        <v>0</v>
      </c>
      <c r="I151" s="166">
        <v>5</v>
      </c>
      <c r="J151" s="166">
        <v>6</v>
      </c>
      <c r="K151" s="232">
        <v>9</v>
      </c>
      <c r="L151" s="165">
        <v>5</v>
      </c>
      <c r="M151" s="238" t="s">
        <v>762</v>
      </c>
      <c r="N151" s="167"/>
    </row>
    <row r="152" spans="1:16" ht="22.5" customHeight="1">
      <c r="A152" s="230" t="s">
        <v>946</v>
      </c>
      <c r="B152" s="1321"/>
      <c r="C152" s="1322" t="s">
        <v>801</v>
      </c>
      <c r="D152" s="1322"/>
      <c r="E152" s="1322"/>
      <c r="F152" s="1322"/>
      <c r="G152" s="1322"/>
      <c r="H152" s="1322"/>
      <c r="I152" s="1322"/>
      <c r="J152" s="1322"/>
      <c r="K152" s="1322"/>
      <c r="L152" s="1323"/>
      <c r="M152" s="239" t="s">
        <v>764</v>
      </c>
      <c r="N152" s="169"/>
      <c r="O152" s="169">
        <v>43282</v>
      </c>
    </row>
    <row r="153" spans="1:16" ht="16.5" customHeight="1">
      <c r="A153" s="1320" t="s">
        <v>601</v>
      </c>
      <c r="B153" s="1321" t="s">
        <v>802</v>
      </c>
      <c r="C153" s="231">
        <v>2</v>
      </c>
      <c r="D153" s="166">
        <v>7</v>
      </c>
      <c r="E153" s="232">
        <v>7</v>
      </c>
      <c r="F153" s="165">
        <v>0</v>
      </c>
      <c r="G153" s="165">
        <v>8</v>
      </c>
      <c r="H153" s="165">
        <v>0</v>
      </c>
      <c r="I153" s="166">
        <v>5</v>
      </c>
      <c r="J153" s="166">
        <v>4</v>
      </c>
      <c r="K153" s="232">
        <v>5</v>
      </c>
      <c r="L153" s="174">
        <v>1</v>
      </c>
      <c r="M153" s="238" t="s">
        <v>710</v>
      </c>
      <c r="N153" s="167"/>
    </row>
    <row r="154" spans="1:16" ht="22.5" customHeight="1">
      <c r="A154" s="1320" t="s">
        <v>601</v>
      </c>
      <c r="B154" s="1321"/>
      <c r="C154" s="1322" t="s">
        <v>803</v>
      </c>
      <c r="D154" s="1322"/>
      <c r="E154" s="1322"/>
      <c r="F154" s="1322"/>
      <c r="G154" s="1322"/>
      <c r="H154" s="1322"/>
      <c r="I154" s="1322"/>
      <c r="J154" s="1322"/>
      <c r="K154" s="1322"/>
      <c r="L154" s="1322"/>
      <c r="M154" s="239" t="s">
        <v>712</v>
      </c>
      <c r="N154" s="169">
        <v>43282</v>
      </c>
      <c r="O154" s="169">
        <v>43282</v>
      </c>
      <c r="P154" s="209" t="s">
        <v>804</v>
      </c>
    </row>
    <row r="155" spans="1:16" ht="16.5" customHeight="1">
      <c r="B155" s="1321" t="s">
        <v>805</v>
      </c>
      <c r="C155" s="231">
        <v>2</v>
      </c>
      <c r="D155" s="166">
        <v>7</v>
      </c>
      <c r="E155" s="232">
        <v>7</v>
      </c>
      <c r="F155" s="165">
        <v>2</v>
      </c>
      <c r="G155" s="165">
        <v>6</v>
      </c>
      <c r="H155" s="165">
        <v>0</v>
      </c>
      <c r="I155" s="166">
        <v>3</v>
      </c>
      <c r="J155" s="166">
        <v>7</v>
      </c>
      <c r="K155" s="232">
        <v>0</v>
      </c>
      <c r="L155" s="165">
        <v>6</v>
      </c>
      <c r="M155" s="238" t="s">
        <v>807</v>
      </c>
      <c r="N155" s="167"/>
    </row>
    <row r="156" spans="1:16" ht="22.5" customHeight="1">
      <c r="B156" s="1325"/>
      <c r="C156" s="1328" t="s">
        <v>806</v>
      </c>
      <c r="D156" s="1328"/>
      <c r="E156" s="1328"/>
      <c r="F156" s="1328"/>
      <c r="G156" s="1328"/>
      <c r="H156" s="1328"/>
      <c r="I156" s="1328"/>
      <c r="J156" s="1328"/>
      <c r="K156" s="1328"/>
      <c r="L156" s="1329"/>
      <c r="M156" s="246" t="s">
        <v>916</v>
      </c>
      <c r="N156" s="169"/>
      <c r="O156" s="169">
        <v>43282</v>
      </c>
    </row>
    <row r="157" spans="1:16" ht="16.5" customHeight="1">
      <c r="B157" s="1321" t="s">
        <v>805</v>
      </c>
      <c r="C157" s="231">
        <v>2</v>
      </c>
      <c r="D157" s="166">
        <v>7</v>
      </c>
      <c r="E157" s="232">
        <v>7</v>
      </c>
      <c r="F157" s="165">
        <v>2</v>
      </c>
      <c r="G157" s="165">
        <v>6</v>
      </c>
      <c r="H157" s="165">
        <v>0</v>
      </c>
      <c r="I157" s="166">
        <v>3</v>
      </c>
      <c r="J157" s="166">
        <v>7</v>
      </c>
      <c r="K157" s="232">
        <v>1</v>
      </c>
      <c r="L157" s="165">
        <v>4</v>
      </c>
      <c r="M157" s="238" t="s">
        <v>807</v>
      </c>
      <c r="N157" s="167"/>
    </row>
    <row r="158" spans="1:16" ht="22.5" customHeight="1">
      <c r="B158" s="1325"/>
      <c r="C158" s="1328" t="s">
        <v>808</v>
      </c>
      <c r="D158" s="1328"/>
      <c r="E158" s="1328"/>
      <c r="F158" s="1328"/>
      <c r="G158" s="1328"/>
      <c r="H158" s="1328"/>
      <c r="I158" s="1328"/>
      <c r="J158" s="1328"/>
      <c r="K158" s="1328"/>
      <c r="L158" s="1329"/>
      <c r="M158" s="246" t="s">
        <v>809</v>
      </c>
      <c r="N158" s="169"/>
      <c r="O158" s="169">
        <v>43282</v>
      </c>
    </row>
    <row r="159" spans="1:16" ht="16.5" customHeight="1">
      <c r="B159" s="1321" t="s">
        <v>810</v>
      </c>
      <c r="C159" s="231">
        <v>2</v>
      </c>
      <c r="D159" s="166">
        <v>7</v>
      </c>
      <c r="E159" s="232">
        <v>7</v>
      </c>
      <c r="F159" s="165">
        <v>1</v>
      </c>
      <c r="G159" s="165">
        <v>1</v>
      </c>
      <c r="H159" s="165">
        <v>0</v>
      </c>
      <c r="I159" s="166">
        <v>5</v>
      </c>
      <c r="J159" s="166">
        <v>7</v>
      </c>
      <c r="K159" s="232">
        <v>1</v>
      </c>
      <c r="L159" s="165">
        <v>1</v>
      </c>
      <c r="M159" s="238" t="s">
        <v>762</v>
      </c>
      <c r="N159" s="167"/>
    </row>
    <row r="160" spans="1:16" ht="22.5" customHeight="1">
      <c r="B160" s="1321"/>
      <c r="C160" s="1322" t="s">
        <v>811</v>
      </c>
      <c r="D160" s="1322"/>
      <c r="E160" s="1322"/>
      <c r="F160" s="1322"/>
      <c r="G160" s="1322"/>
      <c r="H160" s="1322"/>
      <c r="I160" s="1322"/>
      <c r="J160" s="1322"/>
      <c r="K160" s="1322"/>
      <c r="L160" s="1323"/>
      <c r="M160" s="246" t="s">
        <v>764</v>
      </c>
      <c r="N160" s="169"/>
      <c r="O160" s="169">
        <v>43282</v>
      </c>
    </row>
    <row r="161" spans="1:15" ht="16.5" customHeight="1">
      <c r="B161" s="1321" t="s">
        <v>812</v>
      </c>
      <c r="C161" s="231">
        <v>2</v>
      </c>
      <c r="D161" s="166">
        <v>7</v>
      </c>
      <c r="E161" s="232">
        <v>6</v>
      </c>
      <c r="F161" s="165">
        <v>1</v>
      </c>
      <c r="G161" s="165">
        <v>1</v>
      </c>
      <c r="H161" s="165">
        <v>9</v>
      </c>
      <c r="I161" s="166">
        <v>0</v>
      </c>
      <c r="J161" s="166">
        <v>5</v>
      </c>
      <c r="K161" s="232">
        <v>3</v>
      </c>
      <c r="L161" s="165">
        <v>3</v>
      </c>
      <c r="M161" s="238" t="s">
        <v>762</v>
      </c>
      <c r="N161" s="167"/>
    </row>
    <row r="162" spans="1:15" ht="22.5" customHeight="1">
      <c r="B162" s="1321"/>
      <c r="C162" s="1322" t="s">
        <v>813</v>
      </c>
      <c r="D162" s="1322"/>
      <c r="E162" s="1322"/>
      <c r="F162" s="1322"/>
      <c r="G162" s="1322"/>
      <c r="H162" s="1322"/>
      <c r="I162" s="1322"/>
      <c r="J162" s="1322"/>
      <c r="K162" s="1322"/>
      <c r="L162" s="1323"/>
      <c r="M162" s="246" t="s">
        <v>764</v>
      </c>
      <c r="N162" s="169"/>
      <c r="O162" s="169">
        <v>43282</v>
      </c>
    </row>
    <row r="163" spans="1:15" ht="16.5" customHeight="1">
      <c r="A163" s="1320" t="s">
        <v>601</v>
      </c>
      <c r="B163" s="1321" t="s">
        <v>814</v>
      </c>
      <c r="C163" s="231">
        <v>2</v>
      </c>
      <c r="D163" s="166">
        <v>7</v>
      </c>
      <c r="E163" s="232">
        <v>9</v>
      </c>
      <c r="F163" s="165">
        <v>2</v>
      </c>
      <c r="G163" s="165">
        <v>3</v>
      </c>
      <c r="H163" s="165">
        <v>0</v>
      </c>
      <c r="I163" s="166">
        <v>0</v>
      </c>
      <c r="J163" s="166">
        <v>1</v>
      </c>
      <c r="K163" s="232">
        <v>6</v>
      </c>
      <c r="L163" s="165">
        <v>8</v>
      </c>
      <c r="M163" s="236" t="s">
        <v>773</v>
      </c>
      <c r="N163" s="167"/>
    </row>
    <row r="164" spans="1:15" ht="30" customHeight="1">
      <c r="A164" s="1320" t="s">
        <v>601</v>
      </c>
      <c r="B164" s="1321"/>
      <c r="C164" s="1322" t="s">
        <v>815</v>
      </c>
      <c r="D164" s="1322"/>
      <c r="E164" s="1322"/>
      <c r="F164" s="1322"/>
      <c r="G164" s="1322"/>
      <c r="H164" s="1322"/>
      <c r="I164" s="1322"/>
      <c r="J164" s="1322"/>
      <c r="K164" s="1322"/>
      <c r="L164" s="1323"/>
      <c r="M164" s="239" t="s">
        <v>775</v>
      </c>
      <c r="N164" s="169">
        <v>43070</v>
      </c>
    </row>
    <row r="165" spans="1:15" ht="16.5" customHeight="1">
      <c r="A165" s="1320" t="s">
        <v>601</v>
      </c>
      <c r="B165" s="1326" t="s">
        <v>814</v>
      </c>
      <c r="C165" s="170">
        <v>2</v>
      </c>
      <c r="D165" s="171">
        <v>7</v>
      </c>
      <c r="E165" s="172">
        <v>9</v>
      </c>
      <c r="F165" s="173">
        <v>4</v>
      </c>
      <c r="G165" s="173">
        <v>4</v>
      </c>
      <c r="H165" s="173">
        <v>0</v>
      </c>
      <c r="I165" s="171">
        <v>0</v>
      </c>
      <c r="J165" s="171">
        <v>2</v>
      </c>
      <c r="K165" s="172">
        <v>6</v>
      </c>
      <c r="L165" s="173">
        <v>3</v>
      </c>
      <c r="M165" s="238" t="s">
        <v>776</v>
      </c>
      <c r="N165" s="167"/>
    </row>
    <row r="166" spans="1:15" ht="22.5" customHeight="1">
      <c r="A166" s="1320" t="s">
        <v>601</v>
      </c>
      <c r="B166" s="1321"/>
      <c r="C166" s="1322" t="s">
        <v>816</v>
      </c>
      <c r="D166" s="1322"/>
      <c r="E166" s="1322"/>
      <c r="F166" s="1322"/>
      <c r="G166" s="1322"/>
      <c r="H166" s="1322"/>
      <c r="I166" s="1322"/>
      <c r="J166" s="1322"/>
      <c r="K166" s="1322"/>
      <c r="L166" s="1323"/>
      <c r="M166" s="239" t="s">
        <v>778</v>
      </c>
      <c r="N166" s="169">
        <v>43070</v>
      </c>
    </row>
    <row r="167" spans="1:15">
      <c r="B167" s="1321" t="s">
        <v>814</v>
      </c>
      <c r="C167" s="231">
        <v>2</v>
      </c>
      <c r="D167" s="165">
        <v>7</v>
      </c>
      <c r="E167" s="166">
        <v>9</v>
      </c>
      <c r="F167" s="232">
        <v>3</v>
      </c>
      <c r="G167" s="166">
        <v>0</v>
      </c>
      <c r="H167" s="166">
        <v>0</v>
      </c>
      <c r="I167" s="166">
        <v>0</v>
      </c>
      <c r="J167" s="166">
        <v>4</v>
      </c>
      <c r="K167" s="232">
        <v>7</v>
      </c>
      <c r="L167" s="165">
        <v>8</v>
      </c>
      <c r="M167" s="236" t="s">
        <v>947</v>
      </c>
      <c r="N167" s="169"/>
    </row>
    <row r="168" spans="1:15" ht="20.399999999999999" customHeight="1">
      <c r="A168" s="230" t="s">
        <v>942</v>
      </c>
      <c r="B168" s="1321"/>
      <c r="C168" s="1322" t="s">
        <v>948</v>
      </c>
      <c r="D168" s="1322"/>
      <c r="E168" s="1322"/>
      <c r="F168" s="1322"/>
      <c r="G168" s="1322"/>
      <c r="H168" s="1322"/>
      <c r="I168" s="1322"/>
      <c r="J168" s="1322"/>
      <c r="K168" s="1322"/>
      <c r="L168" s="1323"/>
      <c r="M168" s="237" t="s">
        <v>949</v>
      </c>
      <c r="N168" s="169">
        <v>44562</v>
      </c>
    </row>
    <row r="169" spans="1:15" ht="16.5" customHeight="1">
      <c r="B169" s="1326" t="s">
        <v>814</v>
      </c>
      <c r="C169" s="170">
        <v>2</v>
      </c>
      <c r="D169" s="171">
        <v>7</v>
      </c>
      <c r="E169" s="172">
        <v>9</v>
      </c>
      <c r="F169" s="173">
        <v>1</v>
      </c>
      <c r="G169" s="173">
        <v>6</v>
      </c>
      <c r="H169" s="173">
        <v>0</v>
      </c>
      <c r="I169" s="171">
        <v>0</v>
      </c>
      <c r="J169" s="171">
        <v>4</v>
      </c>
      <c r="K169" s="172">
        <v>1</v>
      </c>
      <c r="L169" s="173">
        <v>0</v>
      </c>
      <c r="M169" s="238" t="s">
        <v>780</v>
      </c>
      <c r="N169" s="167"/>
    </row>
    <row r="170" spans="1:15" ht="30" customHeight="1">
      <c r="B170" s="1321"/>
      <c r="C170" s="1322" t="s">
        <v>817</v>
      </c>
      <c r="D170" s="1322"/>
      <c r="E170" s="1322"/>
      <c r="F170" s="1322"/>
      <c r="G170" s="1322"/>
      <c r="H170" s="1322"/>
      <c r="I170" s="1322"/>
      <c r="J170" s="1322"/>
      <c r="K170" s="1322"/>
      <c r="L170" s="1323"/>
      <c r="M170" s="246" t="s">
        <v>782</v>
      </c>
      <c r="N170" s="169">
        <v>43070</v>
      </c>
    </row>
    <row r="171" spans="1:15" ht="16.5" customHeight="1">
      <c r="B171" s="1321" t="s">
        <v>814</v>
      </c>
      <c r="C171" s="170">
        <v>2</v>
      </c>
      <c r="D171" s="171">
        <v>7</v>
      </c>
      <c r="E171" s="172">
        <v>9</v>
      </c>
      <c r="F171" s="173">
        <v>4</v>
      </c>
      <c r="G171" s="173">
        <v>2</v>
      </c>
      <c r="H171" s="173">
        <v>0</v>
      </c>
      <c r="I171" s="171">
        <v>0</v>
      </c>
      <c r="J171" s="171">
        <v>5</v>
      </c>
      <c r="K171" s="172">
        <v>9</v>
      </c>
      <c r="L171" s="173">
        <v>8</v>
      </c>
      <c r="M171" s="238" t="s">
        <v>784</v>
      </c>
      <c r="N171" s="167"/>
    </row>
    <row r="172" spans="1:15" ht="22.5" customHeight="1">
      <c r="B172" s="1321"/>
      <c r="C172" s="1328" t="s">
        <v>818</v>
      </c>
      <c r="D172" s="1328"/>
      <c r="E172" s="1328"/>
      <c r="F172" s="1328"/>
      <c r="G172" s="1328"/>
      <c r="H172" s="1328"/>
      <c r="I172" s="1328"/>
      <c r="J172" s="1328"/>
      <c r="K172" s="1328"/>
      <c r="L172" s="1329"/>
      <c r="M172" s="246" t="s">
        <v>786</v>
      </c>
      <c r="N172" s="169">
        <v>43070</v>
      </c>
    </row>
    <row r="173" spans="1:15" ht="16.5" customHeight="1">
      <c r="A173" s="1320" t="s">
        <v>603</v>
      </c>
      <c r="B173" s="1321" t="s">
        <v>814</v>
      </c>
      <c r="C173" s="231">
        <v>2</v>
      </c>
      <c r="D173" s="166">
        <v>7</v>
      </c>
      <c r="E173" s="232">
        <v>9</v>
      </c>
      <c r="F173" s="165">
        <v>4</v>
      </c>
      <c r="G173" s="165">
        <v>0</v>
      </c>
      <c r="H173" s="165">
        <v>0</v>
      </c>
      <c r="I173" s="166">
        <v>0</v>
      </c>
      <c r="J173" s="166">
        <v>8</v>
      </c>
      <c r="K173" s="232">
        <v>4</v>
      </c>
      <c r="L173" s="165">
        <v>0</v>
      </c>
      <c r="M173" s="236" t="s">
        <v>937</v>
      </c>
      <c r="N173" s="167"/>
    </row>
    <row r="174" spans="1:15" ht="22.5" customHeight="1">
      <c r="A174" s="1320" t="s">
        <v>603</v>
      </c>
      <c r="B174" s="1321"/>
      <c r="C174" s="1328" t="s">
        <v>819</v>
      </c>
      <c r="D174" s="1328"/>
      <c r="E174" s="1328"/>
      <c r="F174" s="1328"/>
      <c r="G174" s="1328"/>
      <c r="H174" s="1328"/>
      <c r="I174" s="1328"/>
      <c r="J174" s="1328"/>
      <c r="K174" s="1328"/>
      <c r="L174" s="1329"/>
      <c r="M174" s="240" t="s">
        <v>939</v>
      </c>
      <c r="N174" s="169"/>
      <c r="O174" s="169">
        <v>43282</v>
      </c>
    </row>
    <row r="175" spans="1:15" ht="16.5" customHeight="1">
      <c r="B175" s="1321" t="s">
        <v>814</v>
      </c>
      <c r="C175" s="231">
        <v>2</v>
      </c>
      <c r="D175" s="166">
        <v>7</v>
      </c>
      <c r="E175" s="232">
        <v>9</v>
      </c>
      <c r="F175" s="165">
        <v>2</v>
      </c>
      <c r="G175" s="165">
        <v>6</v>
      </c>
      <c r="H175" s="165">
        <v>0</v>
      </c>
      <c r="I175" s="166">
        <v>0</v>
      </c>
      <c r="J175" s="166">
        <v>1</v>
      </c>
      <c r="K175" s="232">
        <v>9</v>
      </c>
      <c r="L175" s="165">
        <v>5</v>
      </c>
      <c r="M175" s="241" t="s">
        <v>1071</v>
      </c>
      <c r="N175" s="167"/>
      <c r="O175" s="169">
        <v>43282</v>
      </c>
    </row>
    <row r="176" spans="1:15" ht="22.5" customHeight="1">
      <c r="B176" s="1321"/>
      <c r="C176" s="1328" t="s">
        <v>820</v>
      </c>
      <c r="D176" s="1328"/>
      <c r="E176" s="1328"/>
      <c r="F176" s="1328"/>
      <c r="G176" s="1328"/>
      <c r="H176" s="1328"/>
      <c r="I176" s="1328"/>
      <c r="J176" s="1328"/>
      <c r="K176" s="1328"/>
      <c r="L176" s="1329"/>
      <c r="M176" s="309" t="s">
        <v>1072</v>
      </c>
      <c r="N176" s="169"/>
    </row>
    <row r="177" spans="1:15" s="84" customFormat="1" ht="16.2" customHeight="1">
      <c r="A177" s="1324" t="s">
        <v>659</v>
      </c>
      <c r="B177" s="1321" t="s">
        <v>814</v>
      </c>
      <c r="C177" s="168">
        <v>2</v>
      </c>
      <c r="D177" s="232">
        <v>7</v>
      </c>
      <c r="E177" s="165">
        <v>9</v>
      </c>
      <c r="F177" s="165">
        <v>6</v>
      </c>
      <c r="G177" s="165">
        <v>0</v>
      </c>
      <c r="H177" s="165">
        <v>0</v>
      </c>
      <c r="I177" s="165">
        <v>0</v>
      </c>
      <c r="J177" s="165">
        <v>4</v>
      </c>
      <c r="K177" s="166">
        <v>1</v>
      </c>
      <c r="L177" s="232">
        <v>8</v>
      </c>
      <c r="M177" s="303" t="s">
        <v>752</v>
      </c>
      <c r="N177" s="304"/>
    </row>
    <row r="178" spans="1:15" s="84" customFormat="1" ht="22.5" customHeight="1">
      <c r="A178" s="1324" t="s">
        <v>659</v>
      </c>
      <c r="B178" s="1321"/>
      <c r="C178" s="1322" t="s">
        <v>1065</v>
      </c>
      <c r="D178" s="1322"/>
      <c r="E178" s="1322"/>
      <c r="F178" s="1322"/>
      <c r="G178" s="1322"/>
      <c r="H178" s="1322"/>
      <c r="I178" s="1322"/>
      <c r="J178" s="1322"/>
      <c r="K178" s="1322"/>
      <c r="L178" s="1323"/>
      <c r="M178" s="305" t="s">
        <v>754</v>
      </c>
      <c r="N178" s="304"/>
    </row>
    <row r="179" spans="1:15" s="84" customFormat="1" ht="22.5" customHeight="1">
      <c r="A179" s="321"/>
      <c r="B179" s="1326" t="s">
        <v>814</v>
      </c>
      <c r="C179" s="168">
        <v>2</v>
      </c>
      <c r="D179" s="232">
        <v>7</v>
      </c>
      <c r="E179" s="165">
        <v>9</v>
      </c>
      <c r="F179" s="165">
        <v>2</v>
      </c>
      <c r="G179" s="165">
        <v>4</v>
      </c>
      <c r="H179" s="165">
        <v>0</v>
      </c>
      <c r="I179" s="165">
        <v>0</v>
      </c>
      <c r="J179" s="165">
        <v>9</v>
      </c>
      <c r="K179" s="166">
        <v>3</v>
      </c>
      <c r="L179" s="232">
        <v>5</v>
      </c>
      <c r="M179" s="303" t="s">
        <v>1102</v>
      </c>
      <c r="N179" s="304"/>
    </row>
    <row r="180" spans="1:15" s="84" customFormat="1" ht="22.5" customHeight="1">
      <c r="A180" s="321"/>
      <c r="B180" s="1325"/>
      <c r="C180" s="1322" t="s">
        <v>1101</v>
      </c>
      <c r="D180" s="1322"/>
      <c r="E180" s="1322"/>
      <c r="F180" s="1322"/>
      <c r="G180" s="1322"/>
      <c r="H180" s="1322"/>
      <c r="I180" s="1322"/>
      <c r="J180" s="1322"/>
      <c r="K180" s="1322"/>
      <c r="L180" s="1323"/>
      <c r="M180" s="305" t="s">
        <v>1103</v>
      </c>
      <c r="N180" s="304"/>
    </row>
    <row r="181" spans="1:15" ht="16.5" customHeight="1">
      <c r="A181" s="1320" t="s">
        <v>601</v>
      </c>
      <c r="B181" s="1321" t="s">
        <v>821</v>
      </c>
      <c r="C181" s="231">
        <v>2</v>
      </c>
      <c r="D181" s="166">
        <v>7</v>
      </c>
      <c r="E181" s="232">
        <v>9</v>
      </c>
      <c r="F181" s="165">
        <v>2</v>
      </c>
      <c r="G181" s="165">
        <v>3</v>
      </c>
      <c r="H181" s="165">
        <v>0</v>
      </c>
      <c r="I181" s="166">
        <v>0</v>
      </c>
      <c r="J181" s="166">
        <v>1</v>
      </c>
      <c r="K181" s="232">
        <v>5</v>
      </c>
      <c r="L181" s="165">
        <v>0</v>
      </c>
      <c r="M181" s="236" t="s">
        <v>773</v>
      </c>
      <c r="N181" s="167"/>
    </row>
    <row r="182" spans="1:15" ht="30" customHeight="1">
      <c r="A182" s="1320" t="s">
        <v>601</v>
      </c>
      <c r="B182" s="1321"/>
      <c r="C182" s="1322" t="s">
        <v>950</v>
      </c>
      <c r="D182" s="1322"/>
      <c r="E182" s="1322"/>
      <c r="F182" s="1322"/>
      <c r="G182" s="1322"/>
      <c r="H182" s="1322"/>
      <c r="I182" s="1322"/>
      <c r="J182" s="1322"/>
      <c r="K182" s="1322"/>
      <c r="L182" s="1323"/>
      <c r="M182" s="239" t="s">
        <v>775</v>
      </c>
      <c r="N182" s="169">
        <v>43070</v>
      </c>
    </row>
    <row r="183" spans="1:15" ht="16.5" customHeight="1">
      <c r="A183" s="1320" t="s">
        <v>601</v>
      </c>
      <c r="B183" s="1326" t="s">
        <v>821</v>
      </c>
      <c r="C183" s="170">
        <v>2</v>
      </c>
      <c r="D183" s="171">
        <v>7</v>
      </c>
      <c r="E183" s="172">
        <v>9</v>
      </c>
      <c r="F183" s="173">
        <v>4</v>
      </c>
      <c r="G183" s="173">
        <v>4</v>
      </c>
      <c r="H183" s="173">
        <v>0</v>
      </c>
      <c r="I183" s="171">
        <v>0</v>
      </c>
      <c r="J183" s="171">
        <v>2</v>
      </c>
      <c r="K183" s="172">
        <v>5</v>
      </c>
      <c r="L183" s="173">
        <v>5</v>
      </c>
      <c r="M183" s="238" t="s">
        <v>822</v>
      </c>
      <c r="N183" s="167"/>
    </row>
    <row r="184" spans="1:15" ht="22.5" customHeight="1">
      <c r="A184" s="1320" t="s">
        <v>601</v>
      </c>
      <c r="B184" s="1321"/>
      <c r="C184" s="1322" t="s">
        <v>823</v>
      </c>
      <c r="D184" s="1322"/>
      <c r="E184" s="1322"/>
      <c r="F184" s="1322"/>
      <c r="G184" s="1322"/>
      <c r="H184" s="1322"/>
      <c r="I184" s="1322"/>
      <c r="J184" s="1322"/>
      <c r="K184" s="1322"/>
      <c r="L184" s="1323"/>
      <c r="M184" s="239" t="s">
        <v>778</v>
      </c>
      <c r="N184" s="169">
        <v>43070</v>
      </c>
    </row>
    <row r="185" spans="1:15" ht="16.5" customHeight="1">
      <c r="B185" s="1325" t="s">
        <v>821</v>
      </c>
      <c r="C185" s="231">
        <v>2</v>
      </c>
      <c r="D185" s="165">
        <v>7</v>
      </c>
      <c r="E185" s="165">
        <v>9</v>
      </c>
      <c r="F185" s="165">
        <v>4</v>
      </c>
      <c r="G185" s="165">
        <v>2</v>
      </c>
      <c r="H185" s="165">
        <v>0</v>
      </c>
      <c r="I185" s="165">
        <v>0</v>
      </c>
      <c r="J185" s="166">
        <v>5</v>
      </c>
      <c r="K185" s="232">
        <v>8</v>
      </c>
      <c r="L185" s="165">
        <v>0</v>
      </c>
      <c r="M185" s="238" t="s">
        <v>784</v>
      </c>
      <c r="N185" s="167"/>
    </row>
    <row r="186" spans="1:15" ht="22.5" customHeight="1">
      <c r="A186" s="230" t="s">
        <v>945</v>
      </c>
      <c r="B186" s="1326"/>
      <c r="C186" s="1323" t="s">
        <v>824</v>
      </c>
      <c r="D186" s="1327"/>
      <c r="E186" s="1327"/>
      <c r="F186" s="1327"/>
      <c r="G186" s="1327"/>
      <c r="H186" s="1327"/>
      <c r="I186" s="1327"/>
      <c r="J186" s="1327"/>
      <c r="K186" s="1327"/>
      <c r="L186" s="1327"/>
      <c r="M186" s="239" t="s">
        <v>786</v>
      </c>
      <c r="N186" s="169">
        <v>43070</v>
      </c>
    </row>
    <row r="187" spans="1:15" ht="16.5" customHeight="1">
      <c r="A187" s="1320" t="s">
        <v>603</v>
      </c>
      <c r="B187" s="1325" t="s">
        <v>821</v>
      </c>
      <c r="C187" s="231">
        <v>2</v>
      </c>
      <c r="D187" s="166">
        <v>7</v>
      </c>
      <c r="E187" s="232">
        <v>9</v>
      </c>
      <c r="F187" s="165">
        <v>4</v>
      </c>
      <c r="G187" s="165">
        <v>0</v>
      </c>
      <c r="H187" s="165">
        <v>0</v>
      </c>
      <c r="I187" s="166">
        <v>0</v>
      </c>
      <c r="J187" s="166">
        <v>8</v>
      </c>
      <c r="K187" s="232">
        <v>5</v>
      </c>
      <c r="L187" s="165">
        <v>7</v>
      </c>
      <c r="M187" s="236" t="s">
        <v>937</v>
      </c>
      <c r="N187" s="167"/>
    </row>
    <row r="188" spans="1:15" ht="22.5" customHeight="1">
      <c r="A188" s="1320" t="s">
        <v>603</v>
      </c>
      <c r="B188" s="1326"/>
      <c r="C188" s="1328" t="s">
        <v>825</v>
      </c>
      <c r="D188" s="1328"/>
      <c r="E188" s="1328"/>
      <c r="F188" s="1328"/>
      <c r="G188" s="1328"/>
      <c r="H188" s="1328"/>
      <c r="I188" s="1328"/>
      <c r="J188" s="1328"/>
      <c r="K188" s="1328"/>
      <c r="L188" s="1329"/>
      <c r="M188" s="240" t="s">
        <v>939</v>
      </c>
      <c r="N188" s="169"/>
      <c r="O188" s="169">
        <v>43282</v>
      </c>
    </row>
    <row r="189" spans="1:15" ht="16.5" customHeight="1">
      <c r="B189" s="1321" t="s">
        <v>951</v>
      </c>
      <c r="C189" s="231">
        <v>2</v>
      </c>
      <c r="D189" s="166">
        <v>7</v>
      </c>
      <c r="E189" s="232">
        <v>6</v>
      </c>
      <c r="F189" s="165">
        <v>2</v>
      </c>
      <c r="G189" s="165">
        <v>3</v>
      </c>
      <c r="H189" s="165">
        <v>9</v>
      </c>
      <c r="I189" s="166">
        <v>0</v>
      </c>
      <c r="J189" s="166">
        <v>4</v>
      </c>
      <c r="K189" s="232">
        <v>2</v>
      </c>
      <c r="L189" s="165">
        <v>1</v>
      </c>
      <c r="M189" s="236" t="s">
        <v>773</v>
      </c>
      <c r="N189" s="167"/>
    </row>
    <row r="190" spans="1:15" ht="28.2" customHeight="1">
      <c r="A190" s="230" t="s">
        <v>942</v>
      </c>
      <c r="B190" s="1321"/>
      <c r="C190" s="1322" t="s">
        <v>934</v>
      </c>
      <c r="D190" s="1322"/>
      <c r="E190" s="1322"/>
      <c r="F190" s="1322"/>
      <c r="G190" s="1322"/>
      <c r="H190" s="1322"/>
      <c r="I190" s="1322"/>
      <c r="J190" s="1322"/>
      <c r="K190" s="1322"/>
      <c r="L190" s="1323"/>
      <c r="M190" s="239" t="s">
        <v>775</v>
      </c>
      <c r="N190" s="169">
        <v>44470</v>
      </c>
    </row>
    <row r="191" spans="1:15">
      <c r="B191" s="1321" t="s">
        <v>951</v>
      </c>
      <c r="C191" s="231">
        <v>2</v>
      </c>
      <c r="D191" s="165">
        <v>7</v>
      </c>
      <c r="E191" s="166">
        <v>6</v>
      </c>
      <c r="F191" s="232">
        <v>3</v>
      </c>
      <c r="G191" s="166">
        <v>0</v>
      </c>
      <c r="H191" s="166">
        <v>9</v>
      </c>
      <c r="I191" s="166">
        <v>0</v>
      </c>
      <c r="J191" s="166">
        <v>5</v>
      </c>
      <c r="K191" s="232">
        <v>6</v>
      </c>
      <c r="L191" s="165">
        <v>6</v>
      </c>
      <c r="M191" s="236" t="s">
        <v>952</v>
      </c>
      <c r="N191" s="169"/>
    </row>
    <row r="192" spans="1:15" ht="20.399999999999999" customHeight="1">
      <c r="A192" s="230" t="s">
        <v>942</v>
      </c>
      <c r="B192" s="1321"/>
      <c r="C192" s="1322" t="s">
        <v>953</v>
      </c>
      <c r="D192" s="1322"/>
      <c r="E192" s="1322"/>
      <c r="F192" s="1322"/>
      <c r="G192" s="1322"/>
      <c r="H192" s="1322"/>
      <c r="I192" s="1322"/>
      <c r="J192" s="1322"/>
      <c r="K192" s="1322"/>
      <c r="L192" s="1323"/>
      <c r="M192" s="237" t="s">
        <v>954</v>
      </c>
      <c r="N192" s="169">
        <v>44621</v>
      </c>
    </row>
    <row r="193" spans="1:16" s="84" customFormat="1" ht="16.5" customHeight="1">
      <c r="A193" s="1324" t="s">
        <v>945</v>
      </c>
      <c r="B193" s="1321" t="s">
        <v>951</v>
      </c>
      <c r="C193" s="231">
        <v>2</v>
      </c>
      <c r="D193" s="166">
        <v>7</v>
      </c>
      <c r="E193" s="232">
        <v>6</v>
      </c>
      <c r="F193" s="165">
        <v>4</v>
      </c>
      <c r="G193" s="165">
        <v>2</v>
      </c>
      <c r="H193" s="165">
        <v>9</v>
      </c>
      <c r="I193" s="166">
        <v>0</v>
      </c>
      <c r="J193" s="166">
        <v>6</v>
      </c>
      <c r="K193" s="232">
        <v>7</v>
      </c>
      <c r="L193" s="165">
        <v>8</v>
      </c>
      <c r="M193" s="306" t="s">
        <v>758</v>
      </c>
      <c r="N193" s="304"/>
    </row>
    <row r="194" spans="1:16" s="84" customFormat="1" ht="22.5" customHeight="1">
      <c r="A194" s="1324" t="s">
        <v>601</v>
      </c>
      <c r="B194" s="1321"/>
      <c r="C194" s="1322" t="s">
        <v>1066</v>
      </c>
      <c r="D194" s="1322"/>
      <c r="E194" s="1322"/>
      <c r="F194" s="1322"/>
      <c r="G194" s="1322"/>
      <c r="H194" s="1322"/>
      <c r="I194" s="1322"/>
      <c r="J194" s="1322"/>
      <c r="K194" s="1322"/>
      <c r="L194" s="1323"/>
      <c r="M194" s="307" t="s">
        <v>1067</v>
      </c>
      <c r="N194" s="308"/>
      <c r="P194" s="308"/>
    </row>
    <row r="195" spans="1:16" s="84" customFormat="1" ht="16.5" customHeight="1">
      <c r="A195" s="1324" t="s">
        <v>601</v>
      </c>
      <c r="B195" s="1321" t="s">
        <v>951</v>
      </c>
      <c r="C195" s="231">
        <v>2</v>
      </c>
      <c r="D195" s="166">
        <v>7</v>
      </c>
      <c r="E195" s="232">
        <v>6</v>
      </c>
      <c r="F195" s="165">
        <v>4</v>
      </c>
      <c r="G195" s="165">
        <v>4</v>
      </c>
      <c r="H195" s="165">
        <v>9</v>
      </c>
      <c r="I195" s="166">
        <v>0</v>
      </c>
      <c r="J195" s="166">
        <v>3</v>
      </c>
      <c r="K195" s="232">
        <v>6</v>
      </c>
      <c r="L195" s="165">
        <v>9</v>
      </c>
      <c r="M195" s="306" t="s">
        <v>1068</v>
      </c>
      <c r="N195" s="304"/>
    </row>
    <row r="196" spans="1:16" s="84" customFormat="1" ht="22.5" customHeight="1">
      <c r="A196" s="1324" t="s">
        <v>601</v>
      </c>
      <c r="B196" s="1321"/>
      <c r="C196" s="1322" t="s">
        <v>1069</v>
      </c>
      <c r="D196" s="1322"/>
      <c r="E196" s="1322"/>
      <c r="F196" s="1322"/>
      <c r="G196" s="1322"/>
      <c r="H196" s="1322"/>
      <c r="I196" s="1322"/>
      <c r="J196" s="1322"/>
      <c r="K196" s="1322"/>
      <c r="L196" s="1323"/>
      <c r="M196" s="307" t="s">
        <v>1070</v>
      </c>
      <c r="N196" s="308"/>
      <c r="P196" s="308"/>
    </row>
    <row r="197" spans="1:16" ht="16.5" customHeight="1">
      <c r="A197" s="1320" t="s">
        <v>601</v>
      </c>
      <c r="B197" s="1321" t="s">
        <v>826</v>
      </c>
      <c r="C197" s="231">
        <v>2</v>
      </c>
      <c r="D197" s="166">
        <v>7</v>
      </c>
      <c r="E197" s="232">
        <v>7</v>
      </c>
      <c r="F197" s="165">
        <v>4</v>
      </c>
      <c r="G197" s="165">
        <v>1</v>
      </c>
      <c r="H197" s="165">
        <v>0</v>
      </c>
      <c r="I197" s="166">
        <v>3</v>
      </c>
      <c r="J197" s="166">
        <v>3</v>
      </c>
      <c r="K197" s="232">
        <v>6</v>
      </c>
      <c r="L197" s="165">
        <v>6</v>
      </c>
      <c r="M197" s="238" t="s">
        <v>827</v>
      </c>
      <c r="N197" s="167"/>
    </row>
    <row r="198" spans="1:16" ht="22.5" customHeight="1">
      <c r="A198" s="1320" t="s">
        <v>601</v>
      </c>
      <c r="B198" s="1321"/>
      <c r="C198" s="1322" t="s">
        <v>828</v>
      </c>
      <c r="D198" s="1322"/>
      <c r="E198" s="1322"/>
      <c r="F198" s="1322"/>
      <c r="G198" s="1322"/>
      <c r="H198" s="1322"/>
      <c r="I198" s="1322"/>
      <c r="J198" s="1322"/>
      <c r="K198" s="1322"/>
      <c r="L198" s="1323"/>
      <c r="M198" s="239" t="s">
        <v>829</v>
      </c>
      <c r="N198" s="169"/>
      <c r="P198" s="169">
        <v>43466</v>
      </c>
    </row>
  </sheetData>
  <autoFilter ref="A4:P188" xr:uid="{00000000-0009-0000-0000-00000A00000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261">
    <mergeCell ref="B179:B180"/>
    <mergeCell ref="C180:L180"/>
    <mergeCell ref="A7:A8"/>
    <mergeCell ref="B7:B8"/>
    <mergeCell ref="C8:L8"/>
    <mergeCell ref="B9:B10"/>
    <mergeCell ref="C10:L10"/>
    <mergeCell ref="B11:B12"/>
    <mergeCell ref="C12:L12"/>
    <mergeCell ref="A19:A20"/>
    <mergeCell ref="B19:B20"/>
    <mergeCell ref="C20:L20"/>
    <mergeCell ref="B21:B22"/>
    <mergeCell ref="C22:L22"/>
    <mergeCell ref="B29:B30"/>
    <mergeCell ref="C30:L30"/>
    <mergeCell ref="A31:A32"/>
    <mergeCell ref="B31:B32"/>
    <mergeCell ref="C32:L32"/>
    <mergeCell ref="A33:A34"/>
    <mergeCell ref="B33:B34"/>
    <mergeCell ref="C34:L34"/>
    <mergeCell ref="B23:B24"/>
    <mergeCell ref="C24:L24"/>
    <mergeCell ref="B1:M1"/>
    <mergeCell ref="B3:B4"/>
    <mergeCell ref="C3:L3"/>
    <mergeCell ref="M3:M4"/>
    <mergeCell ref="C4:L4"/>
    <mergeCell ref="A5:A6"/>
    <mergeCell ref="B5:B6"/>
    <mergeCell ref="C6:L6"/>
    <mergeCell ref="B17:B18"/>
    <mergeCell ref="C18:L18"/>
    <mergeCell ref="A13:A14"/>
    <mergeCell ref="B13:B14"/>
    <mergeCell ref="C14:L14"/>
    <mergeCell ref="A15:A16"/>
    <mergeCell ref="B15:B16"/>
    <mergeCell ref="C16:L16"/>
    <mergeCell ref="A25:A26"/>
    <mergeCell ref="B25:B26"/>
    <mergeCell ref="C26:L26"/>
    <mergeCell ref="A27:A28"/>
    <mergeCell ref="B27:B28"/>
    <mergeCell ref="C28:L28"/>
    <mergeCell ref="A41:A42"/>
    <mergeCell ref="B41:B42"/>
    <mergeCell ref="C42:L42"/>
    <mergeCell ref="A43:A44"/>
    <mergeCell ref="B43:B44"/>
    <mergeCell ref="C44:L44"/>
    <mergeCell ref="B35:B36"/>
    <mergeCell ref="C36:L36"/>
    <mergeCell ref="B37:B38"/>
    <mergeCell ref="C38:L38"/>
    <mergeCell ref="B39:B40"/>
    <mergeCell ref="C40:L40"/>
    <mergeCell ref="A49:A50"/>
    <mergeCell ref="B49:B50"/>
    <mergeCell ref="C50:L50"/>
    <mergeCell ref="A51:A52"/>
    <mergeCell ref="B51:B52"/>
    <mergeCell ref="C52:L52"/>
    <mergeCell ref="A45:A46"/>
    <mergeCell ref="B45:B46"/>
    <mergeCell ref="C46:L46"/>
    <mergeCell ref="A47:A48"/>
    <mergeCell ref="B47:B48"/>
    <mergeCell ref="C48:L48"/>
    <mergeCell ref="A57:A58"/>
    <mergeCell ref="B57:B58"/>
    <mergeCell ref="C58:L58"/>
    <mergeCell ref="A59:A60"/>
    <mergeCell ref="B59:B60"/>
    <mergeCell ref="C60:L60"/>
    <mergeCell ref="A53:A54"/>
    <mergeCell ref="B53:B54"/>
    <mergeCell ref="C54:L54"/>
    <mergeCell ref="A55:A56"/>
    <mergeCell ref="B55:B56"/>
    <mergeCell ref="C56:L56"/>
    <mergeCell ref="B65:B66"/>
    <mergeCell ref="C66:L66"/>
    <mergeCell ref="B67:B68"/>
    <mergeCell ref="C68:L68"/>
    <mergeCell ref="A69:A70"/>
    <mergeCell ref="B69:B70"/>
    <mergeCell ref="C70:L70"/>
    <mergeCell ref="A61:A62"/>
    <mergeCell ref="B61:B62"/>
    <mergeCell ref="C62:L62"/>
    <mergeCell ref="A63:A64"/>
    <mergeCell ref="B63:B64"/>
    <mergeCell ref="C64:L64"/>
    <mergeCell ref="A75:A76"/>
    <mergeCell ref="B75:B76"/>
    <mergeCell ref="C76:L76"/>
    <mergeCell ref="A77:A78"/>
    <mergeCell ref="B77:B78"/>
    <mergeCell ref="C78:L78"/>
    <mergeCell ref="A71:A72"/>
    <mergeCell ref="B71:B72"/>
    <mergeCell ref="C72:L72"/>
    <mergeCell ref="A73:A74"/>
    <mergeCell ref="B73:B74"/>
    <mergeCell ref="C74:L74"/>
    <mergeCell ref="A83:A84"/>
    <mergeCell ref="B83:B84"/>
    <mergeCell ref="C84:L84"/>
    <mergeCell ref="A85:A86"/>
    <mergeCell ref="B85:B86"/>
    <mergeCell ref="C86:L86"/>
    <mergeCell ref="A79:A80"/>
    <mergeCell ref="B79:B80"/>
    <mergeCell ref="C80:L80"/>
    <mergeCell ref="A81:A82"/>
    <mergeCell ref="B81:B82"/>
    <mergeCell ref="C82:L82"/>
    <mergeCell ref="A91:A92"/>
    <mergeCell ref="B91:B92"/>
    <mergeCell ref="C92:L92"/>
    <mergeCell ref="A93:A94"/>
    <mergeCell ref="B93:B94"/>
    <mergeCell ref="C94:L94"/>
    <mergeCell ref="A87:A88"/>
    <mergeCell ref="B87:B88"/>
    <mergeCell ref="C88:L88"/>
    <mergeCell ref="A89:A90"/>
    <mergeCell ref="B89:B90"/>
    <mergeCell ref="C90:L90"/>
    <mergeCell ref="A101:A102"/>
    <mergeCell ref="B101:B102"/>
    <mergeCell ref="C102:L102"/>
    <mergeCell ref="A103:A104"/>
    <mergeCell ref="B103:B104"/>
    <mergeCell ref="C104:L104"/>
    <mergeCell ref="A95:A96"/>
    <mergeCell ref="B95:B96"/>
    <mergeCell ref="C96:L96"/>
    <mergeCell ref="B97:B98"/>
    <mergeCell ref="C98:L98"/>
    <mergeCell ref="A99:A100"/>
    <mergeCell ref="B99:B100"/>
    <mergeCell ref="C100:L100"/>
    <mergeCell ref="A109:A110"/>
    <mergeCell ref="B109:B110"/>
    <mergeCell ref="C110:L110"/>
    <mergeCell ref="A111:A112"/>
    <mergeCell ref="B111:B112"/>
    <mergeCell ref="C112:L112"/>
    <mergeCell ref="A105:A106"/>
    <mergeCell ref="B105:B106"/>
    <mergeCell ref="C106:L106"/>
    <mergeCell ref="A107:A108"/>
    <mergeCell ref="B107:B108"/>
    <mergeCell ref="C108:L108"/>
    <mergeCell ref="B117:B118"/>
    <mergeCell ref="C118:L118"/>
    <mergeCell ref="B119:B120"/>
    <mergeCell ref="C120:L120"/>
    <mergeCell ref="B121:B122"/>
    <mergeCell ref="C122:L122"/>
    <mergeCell ref="A113:A114"/>
    <mergeCell ref="B113:B114"/>
    <mergeCell ref="C114:L114"/>
    <mergeCell ref="A115:A116"/>
    <mergeCell ref="B115:B116"/>
    <mergeCell ref="C116:L116"/>
    <mergeCell ref="A129:A130"/>
    <mergeCell ref="B129:B130"/>
    <mergeCell ref="C130:L130"/>
    <mergeCell ref="A131:A132"/>
    <mergeCell ref="B131:B132"/>
    <mergeCell ref="C132:L132"/>
    <mergeCell ref="B123:B124"/>
    <mergeCell ref="C124:L124"/>
    <mergeCell ref="A125:A126"/>
    <mergeCell ref="B125:B126"/>
    <mergeCell ref="C126:L126"/>
    <mergeCell ref="A127:A128"/>
    <mergeCell ref="B127:B128"/>
    <mergeCell ref="C128:L128"/>
    <mergeCell ref="B139:B140"/>
    <mergeCell ref="C140:L140"/>
    <mergeCell ref="A141:A142"/>
    <mergeCell ref="B141:B142"/>
    <mergeCell ref="C142:L142"/>
    <mergeCell ref="A143:A144"/>
    <mergeCell ref="B143:B144"/>
    <mergeCell ref="C144:L144"/>
    <mergeCell ref="A133:A134"/>
    <mergeCell ref="B133:B134"/>
    <mergeCell ref="C134:L134"/>
    <mergeCell ref="B135:B136"/>
    <mergeCell ref="C136:L136"/>
    <mergeCell ref="B137:B138"/>
    <mergeCell ref="C138:L138"/>
    <mergeCell ref="B151:B152"/>
    <mergeCell ref="C152:L152"/>
    <mergeCell ref="A153:A154"/>
    <mergeCell ref="B153:B154"/>
    <mergeCell ref="C154:L154"/>
    <mergeCell ref="B155:B156"/>
    <mergeCell ref="C156:L156"/>
    <mergeCell ref="B145:B146"/>
    <mergeCell ref="C146:L146"/>
    <mergeCell ref="B147:B148"/>
    <mergeCell ref="C148:L148"/>
    <mergeCell ref="B149:B150"/>
    <mergeCell ref="C150:L150"/>
    <mergeCell ref="A163:A164"/>
    <mergeCell ref="B163:B164"/>
    <mergeCell ref="C164:L164"/>
    <mergeCell ref="A165:A166"/>
    <mergeCell ref="B165:B166"/>
    <mergeCell ref="C166:L166"/>
    <mergeCell ref="B157:B158"/>
    <mergeCell ref="C158:L158"/>
    <mergeCell ref="B159:B160"/>
    <mergeCell ref="C160:L160"/>
    <mergeCell ref="B161:B162"/>
    <mergeCell ref="C162:L162"/>
    <mergeCell ref="A173:A174"/>
    <mergeCell ref="B173:B174"/>
    <mergeCell ref="C174:L174"/>
    <mergeCell ref="B175:B176"/>
    <mergeCell ref="C176:L176"/>
    <mergeCell ref="A177:A178"/>
    <mergeCell ref="B177:B178"/>
    <mergeCell ref="C178:L178"/>
    <mergeCell ref="B167:B168"/>
    <mergeCell ref="C168:L168"/>
    <mergeCell ref="B169:B170"/>
    <mergeCell ref="C170:L170"/>
    <mergeCell ref="B171:B172"/>
    <mergeCell ref="C172:L172"/>
    <mergeCell ref="B185:B186"/>
    <mergeCell ref="C186:L186"/>
    <mergeCell ref="A187:A188"/>
    <mergeCell ref="B187:B188"/>
    <mergeCell ref="C188:L188"/>
    <mergeCell ref="B189:B190"/>
    <mergeCell ref="C190:L190"/>
    <mergeCell ref="A181:A182"/>
    <mergeCell ref="B181:B182"/>
    <mergeCell ref="C182:L182"/>
    <mergeCell ref="A183:A184"/>
    <mergeCell ref="B183:B184"/>
    <mergeCell ref="C184:L184"/>
    <mergeCell ref="A197:A198"/>
    <mergeCell ref="B197:B198"/>
    <mergeCell ref="C198:L198"/>
    <mergeCell ref="B191:B192"/>
    <mergeCell ref="C192:L192"/>
    <mergeCell ref="A193:A194"/>
    <mergeCell ref="B193:B194"/>
    <mergeCell ref="C194:L194"/>
    <mergeCell ref="A195:A196"/>
    <mergeCell ref="B195:B196"/>
    <mergeCell ref="C196:L196"/>
  </mergeCells>
  <phoneticPr fontId="4"/>
  <printOptions horizontalCentered="1"/>
  <pageMargins left="0.39370078740157483" right="0.43307086614173229" top="0.74803149606299213" bottom="0.74803149606299213" header="0.31496062992125984" footer="0.31496062992125984"/>
  <pageSetup paperSize="9" scale="95" fitToHeight="0" orientation="portrait" r:id="rId1"/>
  <rowBreaks count="5" manualBreakCount="5">
    <brk id="38" min="1" max="12" man="1"/>
    <brk id="74" min="1" max="12" man="1"/>
    <brk id="110" min="1" max="12" man="1"/>
    <brk id="146" min="1" max="12" man="1"/>
    <brk id="180" min="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D6F32-1AF7-42BD-89CD-E4F60E044F51}">
  <sheetPr>
    <tabColor rgb="FF00B0F0"/>
  </sheetPr>
  <dimension ref="A1:CD71"/>
  <sheetViews>
    <sheetView showGridLines="0" view="pageBreakPreview" zoomScale="30" zoomScaleNormal="100" zoomScaleSheetLayoutView="30" workbookViewId="0">
      <pane xSplit="4" ySplit="11" topLeftCell="E12" activePane="bottomRight" state="frozen"/>
      <selection sqref="A1:K1"/>
      <selection pane="topRight" sqref="A1:K1"/>
      <selection pane="bottomLeft" sqref="A1:K1"/>
      <selection pane="bottomRight" sqref="A1:K1"/>
    </sheetView>
  </sheetViews>
  <sheetFormatPr defaultColWidth="8.88671875" defaultRowHeight="15" customHeight="1"/>
  <cols>
    <col min="1" max="1" width="1.6640625" style="249" customWidth="1"/>
    <col min="2" max="2" width="5.109375" style="249" customWidth="1"/>
    <col min="3" max="3" width="7.33203125" style="249" customWidth="1"/>
    <col min="4" max="4" width="40.6640625" style="249" customWidth="1"/>
    <col min="5" max="10" width="35" style="250" customWidth="1"/>
    <col min="11" max="11" width="1.77734375" style="249" customWidth="1"/>
    <col min="12" max="12" width="1.6640625" style="249" customWidth="1"/>
    <col min="13" max="13" width="5.109375" style="249" customWidth="1"/>
    <col min="14" max="14" width="7.33203125" style="249" customWidth="1"/>
    <col min="15" max="15" width="40.6640625" style="249" customWidth="1"/>
    <col min="16" max="21" width="35" style="250" customWidth="1"/>
    <col min="22" max="22" width="1.77734375" style="249" customWidth="1"/>
    <col min="23" max="23" width="1.6640625" style="249" customWidth="1"/>
    <col min="24" max="24" width="5.109375" style="249" customWidth="1"/>
    <col min="25" max="25" width="7.33203125" style="249" customWidth="1"/>
    <col min="26" max="26" width="40.6640625" style="249" customWidth="1"/>
    <col min="27" max="32" width="35" style="250" customWidth="1"/>
    <col min="33" max="33" width="1.77734375" style="249" customWidth="1"/>
    <col min="34" max="16384" width="8.88671875" style="249"/>
  </cols>
  <sheetData>
    <row r="1" spans="2:36" ht="9" customHeight="1" thickBot="1"/>
    <row r="2" spans="2:36" ht="48" customHeight="1" thickTop="1" thickBot="1">
      <c r="B2" s="1343" t="s">
        <v>955</v>
      </c>
      <c r="C2" s="1343"/>
      <c r="D2" s="1343"/>
      <c r="E2" s="1344" t="s">
        <v>956</v>
      </c>
      <c r="F2" s="1344"/>
      <c r="G2" s="1345" t="s">
        <v>957</v>
      </c>
      <c r="H2" s="1342"/>
      <c r="M2" s="1340"/>
      <c r="N2" s="1340"/>
      <c r="O2" s="1340"/>
      <c r="P2" s="1341"/>
      <c r="Q2" s="1341"/>
      <c r="R2" s="1342"/>
      <c r="S2" s="1342"/>
      <c r="X2" s="1340"/>
      <c r="Y2" s="1340"/>
      <c r="Z2" s="1340"/>
      <c r="AA2" s="1341"/>
      <c r="AB2" s="1341"/>
      <c r="AC2" s="1342"/>
      <c r="AD2" s="1342"/>
    </row>
    <row r="3" spans="2:36" ht="48" customHeight="1" thickTop="1" thickBot="1">
      <c r="B3" s="1343" t="s">
        <v>958</v>
      </c>
      <c r="C3" s="1343"/>
      <c r="D3" s="1343"/>
      <c r="E3" s="1344" t="s">
        <v>959</v>
      </c>
      <c r="F3" s="1344"/>
      <c r="M3" s="1340"/>
      <c r="N3" s="1340"/>
      <c r="O3" s="1340"/>
      <c r="P3" s="1341"/>
      <c r="Q3" s="1341"/>
      <c r="X3" s="1340"/>
      <c r="Y3" s="1340"/>
      <c r="Z3" s="1340"/>
      <c r="AA3" s="1341"/>
      <c r="AB3" s="1341"/>
    </row>
    <row r="4" spans="2:36" ht="37.5" customHeight="1" thickTop="1"/>
    <row r="5" spans="2:36" ht="9" customHeight="1">
      <c r="B5" s="250"/>
      <c r="C5" s="250"/>
      <c r="D5" s="250"/>
      <c r="M5" s="250"/>
      <c r="N5" s="250"/>
      <c r="O5" s="250"/>
      <c r="X5" s="250"/>
      <c r="Y5" s="250"/>
      <c r="Z5" s="250"/>
    </row>
    <row r="6" spans="2:36" s="252" customFormat="1" ht="30" customHeight="1">
      <c r="B6" s="1338" t="s">
        <v>960</v>
      </c>
      <c r="C6" s="1338"/>
      <c r="D6" s="1338"/>
      <c r="E6" s="1338"/>
      <c r="F6" s="1338"/>
      <c r="G6" s="1338"/>
      <c r="H6" s="1338"/>
      <c r="I6" s="1338"/>
      <c r="J6" s="1338"/>
      <c r="K6" s="251"/>
      <c r="L6" s="251"/>
      <c r="M6" s="1338" t="s">
        <v>960</v>
      </c>
      <c r="N6" s="1338"/>
      <c r="O6" s="1338"/>
      <c r="P6" s="1338"/>
      <c r="Q6" s="1338"/>
      <c r="R6" s="1338"/>
      <c r="S6" s="1338"/>
      <c r="T6" s="1338"/>
      <c r="U6" s="1338"/>
      <c r="V6" s="251"/>
      <c r="W6" s="251"/>
      <c r="X6" s="1338" t="s">
        <v>960</v>
      </c>
      <c r="Y6" s="1338"/>
      <c r="Z6" s="1338"/>
      <c r="AA6" s="1338"/>
      <c r="AB6" s="1338"/>
      <c r="AC6" s="1338"/>
      <c r="AD6" s="1338"/>
      <c r="AE6" s="1338"/>
      <c r="AF6" s="1338"/>
      <c r="AG6" s="251"/>
    </row>
    <row r="7" spans="2:36" s="252" customFormat="1" ht="60" customHeight="1">
      <c r="B7" s="1339" t="s">
        <v>961</v>
      </c>
      <c r="C7" s="1339"/>
      <c r="D7" s="1339"/>
      <c r="E7" s="1339"/>
      <c r="F7" s="1339"/>
      <c r="G7" s="1339"/>
      <c r="H7" s="1339"/>
      <c r="I7" s="1339"/>
      <c r="J7" s="1339"/>
      <c r="M7" s="1339" t="s">
        <v>962</v>
      </c>
      <c r="N7" s="1339"/>
      <c r="O7" s="1339"/>
      <c r="P7" s="1339"/>
      <c r="Q7" s="1339"/>
      <c r="R7" s="1339"/>
      <c r="S7" s="1339"/>
      <c r="T7" s="1339"/>
      <c r="U7" s="1339"/>
      <c r="X7" s="1339" t="s">
        <v>963</v>
      </c>
      <c r="Y7" s="1339"/>
      <c r="Z7" s="1339"/>
      <c r="AA7" s="1339"/>
      <c r="AB7" s="1339"/>
      <c r="AC7" s="1339"/>
      <c r="AD7" s="1339"/>
      <c r="AE7" s="1339"/>
      <c r="AF7" s="1339"/>
    </row>
    <row r="8" spans="2:36" s="252" customFormat="1" ht="30" customHeight="1">
      <c r="B8" s="1346" t="s">
        <v>964</v>
      </c>
      <c r="C8" s="1346"/>
      <c r="D8" s="1346"/>
      <c r="E8" s="1346"/>
      <c r="F8" s="1346"/>
      <c r="G8" s="1346"/>
      <c r="H8" s="1346"/>
      <c r="I8" s="1346"/>
      <c r="J8" s="1346"/>
      <c r="K8" s="253"/>
      <c r="L8" s="253"/>
      <c r="M8" s="1346" t="s">
        <v>964</v>
      </c>
      <c r="N8" s="1346"/>
      <c r="O8" s="1346"/>
      <c r="P8" s="1346"/>
      <c r="Q8" s="1346"/>
      <c r="R8" s="1346"/>
      <c r="S8" s="1346"/>
      <c r="T8" s="1346"/>
      <c r="U8" s="1346"/>
      <c r="V8" s="253"/>
      <c r="W8" s="253"/>
      <c r="X8" s="1346" t="s">
        <v>964</v>
      </c>
      <c r="Y8" s="1346"/>
      <c r="Z8" s="1346"/>
      <c r="AA8" s="1346"/>
      <c r="AB8" s="1346"/>
      <c r="AC8" s="1346"/>
      <c r="AD8" s="1346"/>
      <c r="AE8" s="1346"/>
      <c r="AF8" s="1346"/>
      <c r="AG8" s="253"/>
    </row>
    <row r="9" spans="2:36" s="252" customFormat="1" ht="9" customHeight="1" thickBot="1">
      <c r="B9" s="254"/>
      <c r="C9" s="254"/>
      <c r="D9" s="254"/>
      <c r="E9" s="1347"/>
      <c r="F9" s="1347"/>
      <c r="G9" s="1347"/>
      <c r="H9" s="1347"/>
      <c r="I9" s="1347"/>
      <c r="J9" s="1347"/>
      <c r="M9" s="254"/>
      <c r="N9" s="254"/>
      <c r="O9" s="254"/>
      <c r="P9" s="1347"/>
      <c r="Q9" s="1347"/>
      <c r="R9" s="1347"/>
      <c r="S9" s="1347"/>
      <c r="T9" s="1347"/>
      <c r="U9" s="1347"/>
      <c r="X9" s="254"/>
      <c r="Y9" s="254"/>
      <c r="Z9" s="254"/>
      <c r="AA9" s="1347"/>
      <c r="AB9" s="1347"/>
      <c r="AC9" s="1347"/>
      <c r="AD9" s="1347"/>
      <c r="AE9" s="1347"/>
      <c r="AF9" s="1347"/>
    </row>
    <row r="10" spans="2:36" s="252" customFormat="1" ht="30" customHeight="1">
      <c r="B10" s="1354" t="s">
        <v>965</v>
      </c>
      <c r="C10" s="1355"/>
      <c r="D10" s="1356"/>
      <c r="E10" s="1357" t="s">
        <v>47</v>
      </c>
      <c r="F10" s="1355"/>
      <c r="G10" s="1357" t="s">
        <v>188</v>
      </c>
      <c r="H10" s="1356"/>
      <c r="I10" s="1357" t="s">
        <v>189</v>
      </c>
      <c r="J10" s="1358"/>
      <c r="M10" s="1354" t="s">
        <v>965</v>
      </c>
      <c r="N10" s="1355"/>
      <c r="O10" s="1356"/>
      <c r="P10" s="1357" t="s">
        <v>190</v>
      </c>
      <c r="Q10" s="1356"/>
      <c r="R10" s="1357" t="s">
        <v>191</v>
      </c>
      <c r="S10" s="1356"/>
      <c r="T10" s="1357" t="s">
        <v>192</v>
      </c>
      <c r="U10" s="1358"/>
      <c r="X10" s="1354" t="s">
        <v>965</v>
      </c>
      <c r="Y10" s="1355"/>
      <c r="Z10" s="1356"/>
      <c r="AA10" s="1357" t="s">
        <v>193</v>
      </c>
      <c r="AB10" s="1356"/>
      <c r="AC10" s="1357" t="s">
        <v>194</v>
      </c>
      <c r="AD10" s="1358"/>
    </row>
    <row r="11" spans="2:36" s="252" customFormat="1" ht="90" customHeight="1">
      <c r="B11" s="1359" t="s">
        <v>966</v>
      </c>
      <c r="C11" s="1360"/>
      <c r="D11" s="1361"/>
      <c r="E11" s="255" t="s">
        <v>967</v>
      </c>
      <c r="F11" s="256" t="s">
        <v>968</v>
      </c>
      <c r="G11" s="255" t="s">
        <v>969</v>
      </c>
      <c r="H11" s="257" t="s">
        <v>968</v>
      </c>
      <c r="I11" s="255" t="s">
        <v>969</v>
      </c>
      <c r="J11" s="258" t="s">
        <v>968</v>
      </c>
      <c r="M11" s="1359" t="s">
        <v>966</v>
      </c>
      <c r="N11" s="1360"/>
      <c r="O11" s="1361"/>
      <c r="P11" s="255" t="s">
        <v>969</v>
      </c>
      <c r="Q11" s="257" t="s">
        <v>968</v>
      </c>
      <c r="R11" s="255" t="s">
        <v>969</v>
      </c>
      <c r="S11" s="257" t="s">
        <v>968</v>
      </c>
      <c r="T11" s="255" t="s">
        <v>969</v>
      </c>
      <c r="U11" s="258" t="s">
        <v>968</v>
      </c>
      <c r="X11" s="1359" t="s">
        <v>966</v>
      </c>
      <c r="Y11" s="1360"/>
      <c r="Z11" s="1361"/>
      <c r="AA11" s="255" t="s">
        <v>969</v>
      </c>
      <c r="AB11" s="257" t="s">
        <v>968</v>
      </c>
      <c r="AC11" s="255" t="s">
        <v>969</v>
      </c>
      <c r="AD11" s="258" t="s">
        <v>968</v>
      </c>
    </row>
    <row r="12" spans="2:36" s="252" customFormat="1" ht="30" customHeight="1">
      <c r="B12" s="1348" t="s">
        <v>970</v>
      </c>
      <c r="C12" s="1349"/>
      <c r="D12" s="1350"/>
      <c r="E12" s="259"/>
      <c r="F12" s="260"/>
      <c r="G12" s="259"/>
      <c r="H12" s="261"/>
      <c r="I12" s="259"/>
      <c r="J12" s="262"/>
      <c r="M12" s="1348" t="s">
        <v>970</v>
      </c>
      <c r="N12" s="1349"/>
      <c r="O12" s="1350"/>
      <c r="P12" s="259"/>
      <c r="Q12" s="261"/>
      <c r="R12" s="259"/>
      <c r="S12" s="261"/>
      <c r="T12" s="259"/>
      <c r="U12" s="262"/>
      <c r="X12" s="1348" t="s">
        <v>970</v>
      </c>
      <c r="Y12" s="1349"/>
      <c r="Z12" s="1350"/>
      <c r="AA12" s="259"/>
      <c r="AB12" s="261"/>
      <c r="AC12" s="259"/>
      <c r="AD12" s="262"/>
    </row>
    <row r="13" spans="2:36" s="252" customFormat="1" ht="30" customHeight="1">
      <c r="B13" s="1351" t="s">
        <v>971</v>
      </c>
      <c r="C13" s="1352"/>
      <c r="D13" s="1353"/>
      <c r="E13" s="263"/>
      <c r="F13" s="264"/>
      <c r="G13" s="263"/>
      <c r="H13" s="265"/>
      <c r="I13" s="263"/>
      <c r="J13" s="266"/>
      <c r="M13" s="1351" t="s">
        <v>971</v>
      </c>
      <c r="N13" s="1352"/>
      <c r="O13" s="1353"/>
      <c r="P13" s="263"/>
      <c r="Q13" s="265"/>
      <c r="R13" s="263"/>
      <c r="S13" s="265"/>
      <c r="T13" s="263"/>
      <c r="U13" s="266"/>
      <c r="X13" s="1351" t="s">
        <v>971</v>
      </c>
      <c r="Y13" s="1352"/>
      <c r="Z13" s="1353"/>
      <c r="AA13" s="263"/>
      <c r="AB13" s="265"/>
      <c r="AC13" s="263"/>
      <c r="AD13" s="266"/>
    </row>
    <row r="14" spans="2:36" s="252" customFormat="1" ht="30" customHeight="1">
      <c r="B14" s="267"/>
      <c r="C14" s="1363" t="s">
        <v>972</v>
      </c>
      <c r="D14" s="1364"/>
      <c r="E14" s="268" t="s">
        <v>973</v>
      </c>
      <c r="F14" s="269" t="s">
        <v>973</v>
      </c>
      <c r="G14" s="268" t="s">
        <v>974</v>
      </c>
      <c r="H14" s="270" t="s">
        <v>973</v>
      </c>
      <c r="I14" s="268" t="s">
        <v>974</v>
      </c>
      <c r="J14" s="271" t="s">
        <v>973</v>
      </c>
      <c r="M14" s="267"/>
      <c r="N14" s="1363" t="s">
        <v>972</v>
      </c>
      <c r="O14" s="1364"/>
      <c r="P14" s="268" t="s">
        <v>974</v>
      </c>
      <c r="Q14" s="270" t="s">
        <v>973</v>
      </c>
      <c r="R14" s="268" t="s">
        <v>974</v>
      </c>
      <c r="S14" s="270" t="s">
        <v>973</v>
      </c>
      <c r="T14" s="268" t="s">
        <v>974</v>
      </c>
      <c r="U14" s="271" t="s">
        <v>973</v>
      </c>
      <c r="X14" s="267"/>
      <c r="Y14" s="1363" t="s">
        <v>972</v>
      </c>
      <c r="Z14" s="1364"/>
      <c r="AA14" s="268" t="s">
        <v>974</v>
      </c>
      <c r="AB14" s="270" t="s">
        <v>973</v>
      </c>
      <c r="AC14" s="268" t="s">
        <v>974</v>
      </c>
      <c r="AD14" s="271" t="s">
        <v>973</v>
      </c>
      <c r="AH14" s="1362"/>
      <c r="AI14" s="1362"/>
      <c r="AJ14" s="1362"/>
    </row>
    <row r="15" spans="2:36" s="252" customFormat="1" ht="30" customHeight="1">
      <c r="B15" s="272"/>
      <c r="C15" s="1365" t="s">
        <v>975</v>
      </c>
      <c r="D15" s="1366"/>
      <c r="E15" s="273" t="s">
        <v>974</v>
      </c>
      <c r="F15" s="274" t="s">
        <v>973</v>
      </c>
      <c r="G15" s="273" t="s">
        <v>974</v>
      </c>
      <c r="H15" s="275" t="s">
        <v>973</v>
      </c>
      <c r="I15" s="273" t="s">
        <v>974</v>
      </c>
      <c r="J15" s="276" t="s">
        <v>973</v>
      </c>
      <c r="M15" s="272"/>
      <c r="N15" s="1365" t="s">
        <v>975</v>
      </c>
      <c r="O15" s="1366"/>
      <c r="P15" s="273" t="s">
        <v>974</v>
      </c>
      <c r="Q15" s="275" t="s">
        <v>973</v>
      </c>
      <c r="R15" s="273" t="s">
        <v>974</v>
      </c>
      <c r="S15" s="275" t="s">
        <v>973</v>
      </c>
      <c r="T15" s="273" t="s">
        <v>974</v>
      </c>
      <c r="U15" s="276" t="s">
        <v>973</v>
      </c>
      <c r="X15" s="272"/>
      <c r="Y15" s="1365" t="s">
        <v>975</v>
      </c>
      <c r="Z15" s="1366"/>
      <c r="AA15" s="273" t="s">
        <v>974</v>
      </c>
      <c r="AB15" s="275" t="s">
        <v>973</v>
      </c>
      <c r="AC15" s="273" t="s">
        <v>974</v>
      </c>
      <c r="AD15" s="276" t="s">
        <v>973</v>
      </c>
      <c r="AH15" s="1362"/>
      <c r="AI15" s="1362"/>
      <c r="AJ15" s="1362"/>
    </row>
    <row r="16" spans="2:36" s="252" customFormat="1" ht="30" customHeight="1">
      <c r="B16" s="1367" t="s">
        <v>976</v>
      </c>
      <c r="C16" s="1368"/>
      <c r="D16" s="1369"/>
      <c r="E16" s="273" t="s">
        <v>974</v>
      </c>
      <c r="F16" s="261" t="s">
        <v>973</v>
      </c>
      <c r="G16" s="273" t="s">
        <v>974</v>
      </c>
      <c r="H16" s="261" t="s">
        <v>973</v>
      </c>
      <c r="I16" s="273" t="s">
        <v>974</v>
      </c>
      <c r="J16" s="262" t="s">
        <v>973</v>
      </c>
      <c r="M16" s="1367" t="s">
        <v>976</v>
      </c>
      <c r="N16" s="1368"/>
      <c r="O16" s="1369"/>
      <c r="P16" s="273" t="s">
        <v>974</v>
      </c>
      <c r="Q16" s="261" t="s">
        <v>973</v>
      </c>
      <c r="R16" s="273" t="s">
        <v>974</v>
      </c>
      <c r="S16" s="261" t="s">
        <v>973</v>
      </c>
      <c r="T16" s="273" t="s">
        <v>974</v>
      </c>
      <c r="U16" s="262" t="s">
        <v>973</v>
      </c>
      <c r="X16" s="1367" t="s">
        <v>976</v>
      </c>
      <c r="Y16" s="1368"/>
      <c r="Z16" s="1369"/>
      <c r="AA16" s="273" t="s">
        <v>974</v>
      </c>
      <c r="AB16" s="261" t="s">
        <v>973</v>
      </c>
      <c r="AC16" s="273" t="s">
        <v>974</v>
      </c>
      <c r="AD16" s="262" t="s">
        <v>973</v>
      </c>
      <c r="AH16" s="1362"/>
      <c r="AI16" s="1362"/>
      <c r="AJ16" s="1362"/>
    </row>
    <row r="17" spans="2:38" s="252" customFormat="1" ht="30" customHeight="1">
      <c r="B17" s="1351" t="s">
        <v>977</v>
      </c>
      <c r="C17" s="1352"/>
      <c r="D17" s="1353"/>
      <c r="E17" s="263"/>
      <c r="F17" s="265"/>
      <c r="G17" s="263"/>
      <c r="H17" s="265"/>
      <c r="I17" s="263"/>
      <c r="J17" s="266"/>
      <c r="M17" s="1351" t="s">
        <v>977</v>
      </c>
      <c r="N17" s="1352"/>
      <c r="O17" s="1353"/>
      <c r="P17" s="263"/>
      <c r="Q17" s="265"/>
      <c r="R17" s="263"/>
      <c r="S17" s="265"/>
      <c r="T17" s="263"/>
      <c r="U17" s="266"/>
      <c r="X17" s="1351" t="s">
        <v>977</v>
      </c>
      <c r="Y17" s="1352"/>
      <c r="Z17" s="1353"/>
      <c r="AA17" s="263"/>
      <c r="AB17" s="265"/>
      <c r="AC17" s="263"/>
      <c r="AD17" s="266"/>
      <c r="AH17" s="1362"/>
      <c r="AI17" s="1362"/>
      <c r="AJ17" s="1362"/>
    </row>
    <row r="18" spans="2:38" s="252" customFormat="1" ht="30" customHeight="1">
      <c r="B18" s="267"/>
      <c r="C18" s="1363" t="s">
        <v>477</v>
      </c>
      <c r="D18" s="1364"/>
      <c r="E18" s="277" t="s">
        <v>974</v>
      </c>
      <c r="F18" s="278" t="s">
        <v>973</v>
      </c>
      <c r="G18" s="277" t="s">
        <v>974</v>
      </c>
      <c r="H18" s="278" t="s">
        <v>973</v>
      </c>
      <c r="I18" s="277" t="s">
        <v>974</v>
      </c>
      <c r="J18" s="279" t="s">
        <v>973</v>
      </c>
      <c r="M18" s="267"/>
      <c r="N18" s="1363" t="s">
        <v>477</v>
      </c>
      <c r="O18" s="1364"/>
      <c r="P18" s="277" t="s">
        <v>974</v>
      </c>
      <c r="Q18" s="278" t="s">
        <v>973</v>
      </c>
      <c r="R18" s="277" t="s">
        <v>974</v>
      </c>
      <c r="S18" s="278" t="s">
        <v>973</v>
      </c>
      <c r="T18" s="277" t="s">
        <v>974</v>
      </c>
      <c r="U18" s="279" t="s">
        <v>973</v>
      </c>
      <c r="X18" s="267"/>
      <c r="Y18" s="1363" t="s">
        <v>477</v>
      </c>
      <c r="Z18" s="1364"/>
      <c r="AA18" s="277" t="s">
        <v>974</v>
      </c>
      <c r="AB18" s="278" t="s">
        <v>973</v>
      </c>
      <c r="AC18" s="277" t="s">
        <v>974</v>
      </c>
      <c r="AD18" s="279" t="s">
        <v>973</v>
      </c>
    </row>
    <row r="19" spans="2:38" s="252" customFormat="1" ht="30" customHeight="1">
      <c r="B19" s="267"/>
      <c r="C19" s="1363" t="s">
        <v>978</v>
      </c>
      <c r="D19" s="1364"/>
      <c r="E19" s="277" t="s">
        <v>974</v>
      </c>
      <c r="F19" s="278" t="s">
        <v>973</v>
      </c>
      <c r="G19" s="277" t="s">
        <v>974</v>
      </c>
      <c r="H19" s="278" t="s">
        <v>973</v>
      </c>
      <c r="I19" s="277" t="s">
        <v>974</v>
      </c>
      <c r="J19" s="279" t="s">
        <v>973</v>
      </c>
      <c r="M19" s="267"/>
      <c r="N19" s="1363" t="s">
        <v>978</v>
      </c>
      <c r="O19" s="1364"/>
      <c r="P19" s="277" t="s">
        <v>974</v>
      </c>
      <c r="Q19" s="278" t="s">
        <v>973</v>
      </c>
      <c r="R19" s="277" t="s">
        <v>974</v>
      </c>
      <c r="S19" s="278" t="s">
        <v>973</v>
      </c>
      <c r="T19" s="277" t="s">
        <v>974</v>
      </c>
      <c r="U19" s="279" t="s">
        <v>973</v>
      </c>
      <c r="X19" s="267"/>
      <c r="Y19" s="1363" t="s">
        <v>978</v>
      </c>
      <c r="Z19" s="1364"/>
      <c r="AA19" s="277" t="s">
        <v>974</v>
      </c>
      <c r="AB19" s="278" t="s">
        <v>973</v>
      </c>
      <c r="AC19" s="277" t="s">
        <v>974</v>
      </c>
      <c r="AD19" s="279" t="s">
        <v>973</v>
      </c>
      <c r="AJ19" s="280"/>
      <c r="AK19" s="280"/>
      <c r="AL19" s="280"/>
    </row>
    <row r="20" spans="2:38" s="252" customFormat="1" ht="30" customHeight="1">
      <c r="B20" s="272"/>
      <c r="C20" s="1365" t="s">
        <v>979</v>
      </c>
      <c r="D20" s="1366"/>
      <c r="E20" s="273" t="s">
        <v>973</v>
      </c>
      <c r="F20" s="274" t="s">
        <v>980</v>
      </c>
      <c r="G20" s="273" t="s">
        <v>973</v>
      </c>
      <c r="H20" s="275" t="s">
        <v>980</v>
      </c>
      <c r="I20" s="273" t="s">
        <v>973</v>
      </c>
      <c r="J20" s="276" t="s">
        <v>980</v>
      </c>
      <c r="M20" s="272"/>
      <c r="N20" s="1365" t="s">
        <v>979</v>
      </c>
      <c r="O20" s="1366"/>
      <c r="P20" s="273" t="s">
        <v>973</v>
      </c>
      <c r="Q20" s="275" t="s">
        <v>980</v>
      </c>
      <c r="R20" s="273" t="s">
        <v>973</v>
      </c>
      <c r="S20" s="275" t="s">
        <v>980</v>
      </c>
      <c r="T20" s="273" t="s">
        <v>973</v>
      </c>
      <c r="U20" s="276" t="s">
        <v>980</v>
      </c>
      <c r="X20" s="272"/>
      <c r="Y20" s="1365" t="s">
        <v>979</v>
      </c>
      <c r="Z20" s="1366"/>
      <c r="AA20" s="273" t="s">
        <v>973</v>
      </c>
      <c r="AB20" s="275" t="s">
        <v>980</v>
      </c>
      <c r="AC20" s="273" t="s">
        <v>973</v>
      </c>
      <c r="AD20" s="276" t="s">
        <v>980</v>
      </c>
    </row>
    <row r="21" spans="2:38" s="282" customFormat="1" ht="30" customHeight="1">
      <c r="B21" s="1351" t="s">
        <v>981</v>
      </c>
      <c r="C21" s="1352"/>
      <c r="D21" s="1353"/>
      <c r="E21" s="281" t="s">
        <v>982</v>
      </c>
      <c r="F21" s="1370" t="s">
        <v>983</v>
      </c>
      <c r="G21" s="263" t="s">
        <v>984</v>
      </c>
      <c r="H21" s="1370" t="s">
        <v>983</v>
      </c>
      <c r="I21" s="263" t="s">
        <v>984</v>
      </c>
      <c r="J21" s="1373" t="s">
        <v>983</v>
      </c>
      <c r="M21" s="1351" t="s">
        <v>981</v>
      </c>
      <c r="N21" s="1352"/>
      <c r="O21" s="1353"/>
      <c r="P21" s="263" t="s">
        <v>984</v>
      </c>
      <c r="Q21" s="1370" t="s">
        <v>983</v>
      </c>
      <c r="R21" s="263" t="s">
        <v>984</v>
      </c>
      <c r="S21" s="1370" t="s">
        <v>983</v>
      </c>
      <c r="T21" s="263" t="s">
        <v>984</v>
      </c>
      <c r="U21" s="1373" t="s">
        <v>983</v>
      </c>
      <c r="X21" s="1351" t="s">
        <v>981</v>
      </c>
      <c r="Y21" s="1352"/>
      <c r="Z21" s="1353"/>
      <c r="AA21" s="263" t="s">
        <v>984</v>
      </c>
      <c r="AB21" s="1370" t="s">
        <v>983</v>
      </c>
      <c r="AC21" s="263" t="s">
        <v>984</v>
      </c>
      <c r="AD21" s="1373" t="s">
        <v>983</v>
      </c>
      <c r="AJ21" s="252"/>
      <c r="AK21" s="252"/>
      <c r="AL21" s="252"/>
    </row>
    <row r="22" spans="2:38" s="252" customFormat="1" ht="30" customHeight="1">
      <c r="B22" s="267"/>
      <c r="C22" s="1363" t="s">
        <v>985</v>
      </c>
      <c r="D22" s="1364"/>
      <c r="E22" s="268" t="s">
        <v>974</v>
      </c>
      <c r="F22" s="1371"/>
      <c r="G22" s="277" t="s">
        <v>984</v>
      </c>
      <c r="H22" s="1371"/>
      <c r="I22" s="277" t="s">
        <v>984</v>
      </c>
      <c r="J22" s="1374"/>
      <c r="M22" s="267"/>
      <c r="N22" s="1363" t="s">
        <v>985</v>
      </c>
      <c r="O22" s="1364"/>
      <c r="P22" s="277" t="s">
        <v>984</v>
      </c>
      <c r="Q22" s="1371"/>
      <c r="R22" s="277" t="s">
        <v>984</v>
      </c>
      <c r="S22" s="1371"/>
      <c r="T22" s="277" t="s">
        <v>984</v>
      </c>
      <c r="U22" s="1374"/>
      <c r="X22" s="267"/>
      <c r="Y22" s="1363" t="s">
        <v>985</v>
      </c>
      <c r="Z22" s="1364"/>
      <c r="AA22" s="277" t="s">
        <v>984</v>
      </c>
      <c r="AB22" s="1371"/>
      <c r="AC22" s="277" t="s">
        <v>984</v>
      </c>
      <c r="AD22" s="1374"/>
    </row>
    <row r="23" spans="2:38" s="252" customFormat="1" ht="60" customHeight="1">
      <c r="B23" s="267"/>
      <c r="C23" s="1363" t="s">
        <v>986</v>
      </c>
      <c r="D23" s="1364"/>
      <c r="E23" s="277" t="s">
        <v>974</v>
      </c>
      <c r="F23" s="1371"/>
      <c r="G23" s="283" t="s">
        <v>987</v>
      </c>
      <c r="H23" s="1371"/>
      <c r="I23" s="283" t="s">
        <v>987</v>
      </c>
      <c r="J23" s="1374"/>
      <c r="M23" s="267"/>
      <c r="N23" s="1363" t="s">
        <v>986</v>
      </c>
      <c r="O23" s="1364"/>
      <c r="P23" s="283" t="s">
        <v>987</v>
      </c>
      <c r="Q23" s="1371"/>
      <c r="R23" s="283" t="s">
        <v>987</v>
      </c>
      <c r="S23" s="1371"/>
      <c r="T23" s="283" t="s">
        <v>987</v>
      </c>
      <c r="U23" s="1374"/>
      <c r="X23" s="267"/>
      <c r="Y23" s="1363" t="s">
        <v>986</v>
      </c>
      <c r="Z23" s="1364"/>
      <c r="AA23" s="283" t="s">
        <v>987</v>
      </c>
      <c r="AB23" s="1371"/>
      <c r="AC23" s="283" t="s">
        <v>987</v>
      </c>
      <c r="AD23" s="1374"/>
    </row>
    <row r="24" spans="2:38" s="252" customFormat="1" ht="30" customHeight="1">
      <c r="B24" s="272"/>
      <c r="C24" s="1365" t="s">
        <v>988</v>
      </c>
      <c r="D24" s="1366"/>
      <c r="E24" s="284" t="s">
        <v>973</v>
      </c>
      <c r="F24" s="1372"/>
      <c r="G24" s="285" t="s">
        <v>973</v>
      </c>
      <c r="H24" s="1372"/>
      <c r="I24" s="285" t="s">
        <v>973</v>
      </c>
      <c r="J24" s="1375"/>
      <c r="M24" s="272"/>
      <c r="N24" s="1365" t="s">
        <v>988</v>
      </c>
      <c r="O24" s="1366"/>
      <c r="P24" s="285" t="s">
        <v>973</v>
      </c>
      <c r="Q24" s="1372"/>
      <c r="R24" s="285" t="s">
        <v>973</v>
      </c>
      <c r="S24" s="1372"/>
      <c r="T24" s="277" t="s">
        <v>974</v>
      </c>
      <c r="U24" s="1375"/>
      <c r="X24" s="272"/>
      <c r="Y24" s="1365" t="s">
        <v>988</v>
      </c>
      <c r="Z24" s="1366"/>
      <c r="AA24" s="277" t="s">
        <v>974</v>
      </c>
      <c r="AB24" s="1372"/>
      <c r="AC24" s="277" t="s">
        <v>974</v>
      </c>
      <c r="AD24" s="1375"/>
    </row>
    <row r="25" spans="2:38" s="252" customFormat="1" ht="30" customHeight="1">
      <c r="B25" s="1351" t="s">
        <v>989</v>
      </c>
      <c r="C25" s="1352"/>
      <c r="D25" s="1353"/>
      <c r="E25" s="281"/>
      <c r="F25" s="264"/>
      <c r="G25" s="281"/>
      <c r="H25" s="265"/>
      <c r="I25" s="281"/>
      <c r="J25" s="266"/>
      <c r="M25" s="1351" t="s">
        <v>989</v>
      </c>
      <c r="N25" s="1352"/>
      <c r="O25" s="1353"/>
      <c r="P25" s="281"/>
      <c r="Q25" s="265"/>
      <c r="R25" s="281"/>
      <c r="S25" s="265"/>
      <c r="T25" s="281"/>
      <c r="U25" s="266"/>
      <c r="X25" s="1351" t="s">
        <v>989</v>
      </c>
      <c r="Y25" s="1352"/>
      <c r="Z25" s="1353"/>
      <c r="AA25" s="281"/>
      <c r="AB25" s="265"/>
      <c r="AC25" s="281"/>
      <c r="AD25" s="266"/>
    </row>
    <row r="26" spans="2:38" s="252" customFormat="1" ht="30" customHeight="1">
      <c r="B26" s="267"/>
      <c r="C26" s="1363" t="s">
        <v>990</v>
      </c>
      <c r="D26" s="1364"/>
      <c r="E26" s="286" t="s">
        <v>973</v>
      </c>
      <c r="F26" s="287" t="s">
        <v>973</v>
      </c>
      <c r="G26" s="286" t="s">
        <v>973</v>
      </c>
      <c r="H26" s="278" t="s">
        <v>973</v>
      </c>
      <c r="I26" s="286" t="s">
        <v>973</v>
      </c>
      <c r="J26" s="279" t="s">
        <v>973</v>
      </c>
      <c r="M26" s="267"/>
      <c r="N26" s="1363" t="s">
        <v>990</v>
      </c>
      <c r="O26" s="1364"/>
      <c r="P26" s="286" t="s">
        <v>973</v>
      </c>
      <c r="Q26" s="278" t="s">
        <v>973</v>
      </c>
      <c r="R26" s="277" t="s">
        <v>974</v>
      </c>
      <c r="S26" s="278" t="s">
        <v>973</v>
      </c>
      <c r="T26" s="277" t="s">
        <v>974</v>
      </c>
      <c r="U26" s="279" t="s">
        <v>973</v>
      </c>
      <c r="X26" s="267"/>
      <c r="Y26" s="1363" t="s">
        <v>990</v>
      </c>
      <c r="Z26" s="1364"/>
      <c r="AA26" s="277" t="s">
        <v>974</v>
      </c>
      <c r="AB26" s="278" t="s">
        <v>973</v>
      </c>
      <c r="AC26" s="277" t="s">
        <v>974</v>
      </c>
      <c r="AD26" s="279" t="s">
        <v>973</v>
      </c>
    </row>
    <row r="27" spans="2:38" s="252" customFormat="1" ht="30" customHeight="1">
      <c r="B27" s="267"/>
      <c r="C27" s="1363" t="s">
        <v>991</v>
      </c>
      <c r="D27" s="1364"/>
      <c r="E27" s="277" t="s">
        <v>974</v>
      </c>
      <c r="F27" s="278" t="s">
        <v>973</v>
      </c>
      <c r="G27" s="277" t="s">
        <v>974</v>
      </c>
      <c r="H27" s="278" t="s">
        <v>973</v>
      </c>
      <c r="I27" s="277" t="s">
        <v>974</v>
      </c>
      <c r="J27" s="279" t="s">
        <v>973</v>
      </c>
      <c r="M27" s="267"/>
      <c r="N27" s="1363" t="s">
        <v>991</v>
      </c>
      <c r="O27" s="1364"/>
      <c r="P27" s="277" t="s">
        <v>974</v>
      </c>
      <c r="Q27" s="278" t="s">
        <v>973</v>
      </c>
      <c r="R27" s="277" t="s">
        <v>974</v>
      </c>
      <c r="S27" s="278" t="s">
        <v>973</v>
      </c>
      <c r="T27" s="277" t="s">
        <v>974</v>
      </c>
      <c r="U27" s="279" t="s">
        <v>973</v>
      </c>
      <c r="X27" s="267"/>
      <c r="Y27" s="1363" t="s">
        <v>991</v>
      </c>
      <c r="Z27" s="1364"/>
      <c r="AA27" s="277" t="s">
        <v>974</v>
      </c>
      <c r="AB27" s="278" t="s">
        <v>973</v>
      </c>
      <c r="AC27" s="277" t="s">
        <v>974</v>
      </c>
      <c r="AD27" s="279" t="s">
        <v>973</v>
      </c>
    </row>
    <row r="28" spans="2:38" s="252" customFormat="1" ht="30" customHeight="1">
      <c r="B28" s="267"/>
      <c r="C28" s="1363" t="s">
        <v>992</v>
      </c>
      <c r="D28" s="1364"/>
      <c r="E28" s="277" t="s">
        <v>974</v>
      </c>
      <c r="F28" s="278" t="s">
        <v>973</v>
      </c>
      <c r="G28" s="277" t="s">
        <v>974</v>
      </c>
      <c r="H28" s="278" t="s">
        <v>973</v>
      </c>
      <c r="I28" s="277" t="s">
        <v>974</v>
      </c>
      <c r="J28" s="279" t="s">
        <v>973</v>
      </c>
      <c r="M28" s="267"/>
      <c r="N28" s="1363" t="s">
        <v>992</v>
      </c>
      <c r="O28" s="1364"/>
      <c r="P28" s="277" t="s">
        <v>974</v>
      </c>
      <c r="Q28" s="278" t="s">
        <v>973</v>
      </c>
      <c r="R28" s="277" t="s">
        <v>974</v>
      </c>
      <c r="S28" s="278" t="s">
        <v>973</v>
      </c>
      <c r="T28" s="277" t="s">
        <v>974</v>
      </c>
      <c r="U28" s="279" t="s">
        <v>973</v>
      </c>
      <c r="X28" s="267"/>
      <c r="Y28" s="1363" t="s">
        <v>992</v>
      </c>
      <c r="Z28" s="1364"/>
      <c r="AA28" s="277" t="s">
        <v>974</v>
      </c>
      <c r="AB28" s="278" t="s">
        <v>973</v>
      </c>
      <c r="AC28" s="277" t="s">
        <v>974</v>
      </c>
      <c r="AD28" s="279" t="s">
        <v>973</v>
      </c>
    </row>
    <row r="29" spans="2:38" s="252" customFormat="1" ht="30" customHeight="1">
      <c r="B29" s="267"/>
      <c r="C29" s="1363" t="s">
        <v>993</v>
      </c>
      <c r="D29" s="1364"/>
      <c r="E29" s="277" t="s">
        <v>974</v>
      </c>
      <c r="F29" s="278" t="s">
        <v>973</v>
      </c>
      <c r="G29" s="277" t="s">
        <v>974</v>
      </c>
      <c r="H29" s="278" t="s">
        <v>973</v>
      </c>
      <c r="I29" s="277" t="s">
        <v>974</v>
      </c>
      <c r="J29" s="279" t="s">
        <v>973</v>
      </c>
      <c r="M29" s="267"/>
      <c r="N29" s="1363" t="s">
        <v>993</v>
      </c>
      <c r="O29" s="1364"/>
      <c r="P29" s="277" t="s">
        <v>974</v>
      </c>
      <c r="Q29" s="278" t="s">
        <v>973</v>
      </c>
      <c r="R29" s="277" t="s">
        <v>974</v>
      </c>
      <c r="S29" s="278" t="s">
        <v>973</v>
      </c>
      <c r="T29" s="277" t="s">
        <v>974</v>
      </c>
      <c r="U29" s="279" t="s">
        <v>973</v>
      </c>
      <c r="X29" s="267"/>
      <c r="Y29" s="1363" t="s">
        <v>993</v>
      </c>
      <c r="Z29" s="1364"/>
      <c r="AA29" s="277" t="s">
        <v>974</v>
      </c>
      <c r="AB29" s="278" t="s">
        <v>973</v>
      </c>
      <c r="AC29" s="277" t="s">
        <v>974</v>
      </c>
      <c r="AD29" s="279" t="s">
        <v>973</v>
      </c>
    </row>
    <row r="30" spans="2:38" s="252" customFormat="1" ht="30" customHeight="1">
      <c r="B30" s="272"/>
      <c r="C30" s="1365" t="s">
        <v>994</v>
      </c>
      <c r="D30" s="1366"/>
      <c r="E30" s="273" t="s">
        <v>974</v>
      </c>
      <c r="F30" s="275" t="s">
        <v>973</v>
      </c>
      <c r="G30" s="273" t="s">
        <v>974</v>
      </c>
      <c r="H30" s="275" t="s">
        <v>973</v>
      </c>
      <c r="I30" s="273" t="s">
        <v>974</v>
      </c>
      <c r="J30" s="276" t="s">
        <v>973</v>
      </c>
      <c r="M30" s="272"/>
      <c r="N30" s="1365" t="s">
        <v>994</v>
      </c>
      <c r="O30" s="1366"/>
      <c r="P30" s="273" t="s">
        <v>974</v>
      </c>
      <c r="Q30" s="275" t="s">
        <v>973</v>
      </c>
      <c r="R30" s="273" t="s">
        <v>974</v>
      </c>
      <c r="S30" s="275" t="s">
        <v>973</v>
      </c>
      <c r="T30" s="273" t="s">
        <v>974</v>
      </c>
      <c r="U30" s="276" t="s">
        <v>973</v>
      </c>
      <c r="X30" s="272"/>
      <c r="Y30" s="1365" t="s">
        <v>994</v>
      </c>
      <c r="Z30" s="1366"/>
      <c r="AA30" s="273" t="s">
        <v>974</v>
      </c>
      <c r="AB30" s="275" t="s">
        <v>973</v>
      </c>
      <c r="AC30" s="273" t="s">
        <v>974</v>
      </c>
      <c r="AD30" s="276" t="s">
        <v>973</v>
      </c>
    </row>
    <row r="31" spans="2:38" s="252" customFormat="1" ht="30" customHeight="1">
      <c r="B31" s="1367" t="s">
        <v>995</v>
      </c>
      <c r="C31" s="1368"/>
      <c r="D31" s="1369"/>
      <c r="E31" s="288" t="s">
        <v>973</v>
      </c>
      <c r="F31" s="260" t="s">
        <v>996</v>
      </c>
      <c r="G31" s="273" t="s">
        <v>974</v>
      </c>
      <c r="H31" s="261" t="s">
        <v>973</v>
      </c>
      <c r="I31" s="273" t="s">
        <v>974</v>
      </c>
      <c r="J31" s="262" t="s">
        <v>973</v>
      </c>
      <c r="M31" s="1367" t="s">
        <v>995</v>
      </c>
      <c r="N31" s="1368"/>
      <c r="O31" s="1369"/>
      <c r="P31" s="273" t="s">
        <v>974</v>
      </c>
      <c r="Q31" s="261" t="s">
        <v>973</v>
      </c>
      <c r="R31" s="273" t="s">
        <v>974</v>
      </c>
      <c r="S31" s="261" t="s">
        <v>973</v>
      </c>
      <c r="T31" s="273" t="s">
        <v>974</v>
      </c>
      <c r="U31" s="262" t="s">
        <v>973</v>
      </c>
      <c r="X31" s="1367" t="s">
        <v>995</v>
      </c>
      <c r="Y31" s="1368"/>
      <c r="Z31" s="1369"/>
      <c r="AA31" s="273" t="s">
        <v>974</v>
      </c>
      <c r="AB31" s="261" t="s">
        <v>973</v>
      </c>
      <c r="AC31" s="273" t="s">
        <v>974</v>
      </c>
      <c r="AD31" s="262" t="s">
        <v>973</v>
      </c>
    </row>
    <row r="32" spans="2:38" s="252" customFormat="1" ht="30" customHeight="1">
      <c r="B32" s="1351" t="s">
        <v>997</v>
      </c>
      <c r="C32" s="1352"/>
      <c r="D32" s="1353"/>
      <c r="E32" s="281"/>
      <c r="F32" s="264"/>
      <c r="G32" s="281"/>
      <c r="H32" s="265"/>
      <c r="I32" s="281"/>
      <c r="J32" s="266"/>
      <c r="M32" s="1351" t="s">
        <v>997</v>
      </c>
      <c r="N32" s="1352"/>
      <c r="O32" s="1353"/>
      <c r="P32" s="281"/>
      <c r="Q32" s="265"/>
      <c r="R32" s="281"/>
      <c r="S32" s="265"/>
      <c r="T32" s="281"/>
      <c r="U32" s="266"/>
      <c r="X32" s="1351" t="s">
        <v>997</v>
      </c>
      <c r="Y32" s="1352"/>
      <c r="Z32" s="1353"/>
      <c r="AA32" s="281"/>
      <c r="AB32" s="265"/>
      <c r="AC32" s="281"/>
      <c r="AD32" s="266"/>
    </row>
    <row r="33" spans="2:38" s="252" customFormat="1" ht="30" customHeight="1">
      <c r="B33" s="267"/>
      <c r="C33" s="1363" t="s">
        <v>998</v>
      </c>
      <c r="D33" s="1364"/>
      <c r="E33" s="286" t="s">
        <v>973</v>
      </c>
      <c r="F33" s="1376" t="s">
        <v>999</v>
      </c>
      <c r="G33" s="277" t="s">
        <v>1000</v>
      </c>
      <c r="H33" s="278" t="s">
        <v>973</v>
      </c>
      <c r="I33" s="277" t="s">
        <v>1000</v>
      </c>
      <c r="J33" s="279" t="s">
        <v>973</v>
      </c>
      <c r="M33" s="267"/>
      <c r="N33" s="1363" t="s">
        <v>998</v>
      </c>
      <c r="O33" s="1364"/>
      <c r="P33" s="277" t="s">
        <v>1000</v>
      </c>
      <c r="Q33" s="278" t="s">
        <v>973</v>
      </c>
      <c r="R33" s="277" t="s">
        <v>1000</v>
      </c>
      <c r="S33" s="278" t="s">
        <v>973</v>
      </c>
      <c r="T33" s="277" t="s">
        <v>1000</v>
      </c>
      <c r="U33" s="279" t="s">
        <v>973</v>
      </c>
      <c r="X33" s="267"/>
      <c r="Y33" s="1363" t="s">
        <v>998</v>
      </c>
      <c r="Z33" s="1364"/>
      <c r="AA33" s="277" t="s">
        <v>1000</v>
      </c>
      <c r="AB33" s="278" t="s">
        <v>973</v>
      </c>
      <c r="AC33" s="277" t="s">
        <v>1000</v>
      </c>
      <c r="AD33" s="279" t="s">
        <v>973</v>
      </c>
    </row>
    <row r="34" spans="2:38" s="252" customFormat="1" ht="30" customHeight="1">
      <c r="B34" s="267"/>
      <c r="C34" s="1365" t="s">
        <v>1001</v>
      </c>
      <c r="D34" s="1366"/>
      <c r="E34" s="289" t="s">
        <v>973</v>
      </c>
      <c r="F34" s="1377"/>
      <c r="G34" s="268" t="s">
        <v>973</v>
      </c>
      <c r="H34" s="270" t="s">
        <v>999</v>
      </c>
      <c r="I34" s="268" t="s">
        <v>973</v>
      </c>
      <c r="J34" s="271" t="s">
        <v>999</v>
      </c>
      <c r="M34" s="267"/>
      <c r="N34" s="1365" t="s">
        <v>1001</v>
      </c>
      <c r="O34" s="1366"/>
      <c r="P34" s="268" t="s">
        <v>973</v>
      </c>
      <c r="Q34" s="270" t="s">
        <v>999</v>
      </c>
      <c r="R34" s="268" t="s">
        <v>973</v>
      </c>
      <c r="S34" s="270" t="s">
        <v>999</v>
      </c>
      <c r="T34" s="268" t="s">
        <v>973</v>
      </c>
      <c r="U34" s="271" t="s">
        <v>999</v>
      </c>
      <c r="X34" s="267"/>
      <c r="Y34" s="1365" t="s">
        <v>1001</v>
      </c>
      <c r="Z34" s="1366"/>
      <c r="AA34" s="268" t="s">
        <v>973</v>
      </c>
      <c r="AB34" s="270" t="s">
        <v>999</v>
      </c>
      <c r="AC34" s="268" t="s">
        <v>973</v>
      </c>
      <c r="AD34" s="271" t="s">
        <v>999</v>
      </c>
    </row>
    <row r="35" spans="2:38" s="252" customFormat="1" ht="30" customHeight="1">
      <c r="B35" s="1351" t="s">
        <v>1002</v>
      </c>
      <c r="C35" s="1352"/>
      <c r="D35" s="1353"/>
      <c r="E35" s="281"/>
      <c r="F35" s="264"/>
      <c r="G35" s="281"/>
      <c r="H35" s="265"/>
      <c r="I35" s="281"/>
      <c r="J35" s="266"/>
      <c r="M35" s="1351" t="s">
        <v>1002</v>
      </c>
      <c r="N35" s="1352"/>
      <c r="O35" s="1353"/>
      <c r="P35" s="281"/>
      <c r="Q35" s="265"/>
      <c r="R35" s="281"/>
      <c r="S35" s="265"/>
      <c r="T35" s="281"/>
      <c r="U35" s="266"/>
      <c r="X35" s="1351" t="s">
        <v>1002</v>
      </c>
      <c r="Y35" s="1352"/>
      <c r="Z35" s="1353"/>
      <c r="AA35" s="281"/>
      <c r="AB35" s="265"/>
      <c r="AC35" s="281"/>
      <c r="AD35" s="266"/>
    </row>
    <row r="36" spans="2:38" s="252" customFormat="1" ht="30" customHeight="1">
      <c r="B36" s="267"/>
      <c r="C36" s="1363" t="s">
        <v>1003</v>
      </c>
      <c r="D36" s="1364"/>
      <c r="E36" s="289" t="s">
        <v>1004</v>
      </c>
      <c r="F36" s="269" t="s">
        <v>973</v>
      </c>
      <c r="G36" s="289" t="s">
        <v>1004</v>
      </c>
      <c r="H36" s="270" t="s">
        <v>973</v>
      </c>
      <c r="I36" s="289" t="s">
        <v>1004</v>
      </c>
      <c r="J36" s="271" t="s">
        <v>973</v>
      </c>
      <c r="M36" s="267"/>
      <c r="N36" s="1363" t="s">
        <v>1003</v>
      </c>
      <c r="O36" s="1364"/>
      <c r="P36" s="289" t="s">
        <v>1004</v>
      </c>
      <c r="Q36" s="270" t="s">
        <v>973</v>
      </c>
      <c r="R36" s="289" t="s">
        <v>1004</v>
      </c>
      <c r="S36" s="270" t="s">
        <v>973</v>
      </c>
      <c r="T36" s="289" t="s">
        <v>1004</v>
      </c>
      <c r="U36" s="271" t="s">
        <v>973</v>
      </c>
      <c r="X36" s="267"/>
      <c r="Y36" s="1363" t="s">
        <v>1003</v>
      </c>
      <c r="Z36" s="1364"/>
      <c r="AA36" s="289" t="s">
        <v>1004</v>
      </c>
      <c r="AB36" s="270" t="s">
        <v>973</v>
      </c>
      <c r="AC36" s="289" t="s">
        <v>1004</v>
      </c>
      <c r="AD36" s="271" t="s">
        <v>973</v>
      </c>
    </row>
    <row r="37" spans="2:38" s="280" customFormat="1" ht="30" customHeight="1">
      <c r="B37" s="290"/>
      <c r="C37" s="1365" t="s">
        <v>1005</v>
      </c>
      <c r="D37" s="1366"/>
      <c r="E37" s="273" t="s">
        <v>1006</v>
      </c>
      <c r="F37" s="274" t="s">
        <v>973</v>
      </c>
      <c r="G37" s="273" t="s">
        <v>1006</v>
      </c>
      <c r="H37" s="275" t="s">
        <v>973</v>
      </c>
      <c r="I37" s="273" t="s">
        <v>1006</v>
      </c>
      <c r="J37" s="276" t="s">
        <v>973</v>
      </c>
      <c r="M37" s="290"/>
      <c r="N37" s="1365" t="s">
        <v>1005</v>
      </c>
      <c r="O37" s="1366"/>
      <c r="P37" s="273" t="s">
        <v>1006</v>
      </c>
      <c r="Q37" s="275" t="s">
        <v>973</v>
      </c>
      <c r="R37" s="273" t="s">
        <v>1006</v>
      </c>
      <c r="S37" s="275" t="s">
        <v>973</v>
      </c>
      <c r="T37" s="273" t="s">
        <v>1006</v>
      </c>
      <c r="U37" s="276" t="s">
        <v>973</v>
      </c>
      <c r="X37" s="290"/>
      <c r="Y37" s="1365" t="s">
        <v>1005</v>
      </c>
      <c r="Z37" s="1366"/>
      <c r="AA37" s="273" t="s">
        <v>1006</v>
      </c>
      <c r="AB37" s="275" t="s">
        <v>973</v>
      </c>
      <c r="AC37" s="273" t="s">
        <v>1006</v>
      </c>
      <c r="AD37" s="276" t="s">
        <v>973</v>
      </c>
      <c r="AJ37" s="252"/>
      <c r="AK37" s="252"/>
      <c r="AL37" s="252"/>
    </row>
    <row r="38" spans="2:38" s="252" customFormat="1" ht="30" customHeight="1">
      <c r="B38" s="1348" t="s">
        <v>1007</v>
      </c>
      <c r="C38" s="1349"/>
      <c r="D38" s="1350"/>
      <c r="E38" s="259"/>
      <c r="F38" s="260"/>
      <c r="G38" s="259"/>
      <c r="H38" s="261"/>
      <c r="I38" s="259"/>
      <c r="J38" s="262"/>
      <c r="M38" s="1348" t="s">
        <v>1007</v>
      </c>
      <c r="N38" s="1349"/>
      <c r="O38" s="1350"/>
      <c r="P38" s="259"/>
      <c r="Q38" s="261"/>
      <c r="R38" s="259"/>
      <c r="S38" s="261"/>
      <c r="T38" s="259"/>
      <c r="U38" s="262"/>
      <c r="X38" s="1348" t="s">
        <v>1007</v>
      </c>
      <c r="Y38" s="1349"/>
      <c r="Z38" s="1350"/>
      <c r="AA38" s="259"/>
      <c r="AB38" s="261"/>
      <c r="AC38" s="259"/>
      <c r="AD38" s="262"/>
    </row>
    <row r="39" spans="2:38" s="252" customFormat="1" ht="30" customHeight="1">
      <c r="B39" s="1351" t="s">
        <v>1008</v>
      </c>
      <c r="C39" s="1352"/>
      <c r="D39" s="1353"/>
      <c r="E39" s="281"/>
      <c r="F39" s="264"/>
      <c r="G39" s="281"/>
      <c r="H39" s="265"/>
      <c r="I39" s="281"/>
      <c r="J39" s="266"/>
      <c r="M39" s="1351" t="s">
        <v>1008</v>
      </c>
      <c r="N39" s="1352"/>
      <c r="O39" s="1353"/>
      <c r="P39" s="281"/>
      <c r="Q39" s="265"/>
      <c r="R39" s="281"/>
      <c r="S39" s="265"/>
      <c r="T39" s="281"/>
      <c r="U39" s="266"/>
      <c r="X39" s="1351" t="s">
        <v>1008</v>
      </c>
      <c r="Y39" s="1352"/>
      <c r="Z39" s="1353"/>
      <c r="AA39" s="281"/>
      <c r="AB39" s="265"/>
      <c r="AC39" s="281"/>
      <c r="AD39" s="266"/>
    </row>
    <row r="40" spans="2:38" s="252" customFormat="1" ht="30" customHeight="1">
      <c r="B40" s="267"/>
      <c r="C40" s="1363" t="s">
        <v>1009</v>
      </c>
      <c r="D40" s="1364"/>
      <c r="E40" s="277" t="s">
        <v>1010</v>
      </c>
      <c r="F40" s="278" t="s">
        <v>999</v>
      </c>
      <c r="G40" s="277" t="s">
        <v>1011</v>
      </c>
      <c r="H40" s="278" t="s">
        <v>999</v>
      </c>
      <c r="I40" s="277" t="s">
        <v>1011</v>
      </c>
      <c r="J40" s="279" t="s">
        <v>999</v>
      </c>
      <c r="M40" s="267"/>
      <c r="N40" s="1363" t="s">
        <v>1009</v>
      </c>
      <c r="O40" s="1364"/>
      <c r="P40" s="277" t="s">
        <v>1011</v>
      </c>
      <c r="Q40" s="278" t="s">
        <v>999</v>
      </c>
      <c r="R40" s="277" t="s">
        <v>1011</v>
      </c>
      <c r="S40" s="278" t="s">
        <v>999</v>
      </c>
      <c r="T40" s="277" t="s">
        <v>1011</v>
      </c>
      <c r="U40" s="279" t="s">
        <v>999</v>
      </c>
      <c r="X40" s="267"/>
      <c r="Y40" s="1363" t="s">
        <v>1009</v>
      </c>
      <c r="Z40" s="1364"/>
      <c r="AA40" s="277" t="s">
        <v>1011</v>
      </c>
      <c r="AB40" s="278" t="s">
        <v>999</v>
      </c>
      <c r="AC40" s="277" t="s">
        <v>1011</v>
      </c>
      <c r="AD40" s="279" t="s">
        <v>999</v>
      </c>
    </row>
    <row r="41" spans="2:38" s="252" customFormat="1" ht="30" customHeight="1">
      <c r="B41" s="267"/>
      <c r="C41" s="1363" t="s">
        <v>1012</v>
      </c>
      <c r="D41" s="1364"/>
      <c r="E41" s="277" t="s">
        <v>1010</v>
      </c>
      <c r="F41" s="278" t="s">
        <v>999</v>
      </c>
      <c r="G41" s="277" t="s">
        <v>1013</v>
      </c>
      <c r="H41" s="278" t="s">
        <v>999</v>
      </c>
      <c r="I41" s="277" t="s">
        <v>1013</v>
      </c>
      <c r="J41" s="279" t="s">
        <v>999</v>
      </c>
      <c r="M41" s="267"/>
      <c r="N41" s="1363" t="s">
        <v>1012</v>
      </c>
      <c r="O41" s="1364"/>
      <c r="P41" s="277" t="s">
        <v>1013</v>
      </c>
      <c r="Q41" s="278" t="s">
        <v>999</v>
      </c>
      <c r="R41" s="277" t="s">
        <v>1013</v>
      </c>
      <c r="S41" s="278" t="s">
        <v>999</v>
      </c>
      <c r="T41" s="277" t="s">
        <v>1013</v>
      </c>
      <c r="U41" s="279" t="s">
        <v>999</v>
      </c>
      <c r="X41" s="267"/>
      <c r="Y41" s="1363" t="s">
        <v>1012</v>
      </c>
      <c r="Z41" s="1364"/>
      <c r="AA41" s="277" t="s">
        <v>1013</v>
      </c>
      <c r="AB41" s="278" t="s">
        <v>999</v>
      </c>
      <c r="AC41" s="277" t="s">
        <v>1013</v>
      </c>
      <c r="AD41" s="279" t="s">
        <v>999</v>
      </c>
    </row>
    <row r="42" spans="2:38" s="252" customFormat="1" ht="30" customHeight="1">
      <c r="B42" s="267"/>
      <c r="C42" s="1363" t="s">
        <v>1014</v>
      </c>
      <c r="D42" s="1364"/>
      <c r="E42" s="277" t="s">
        <v>1010</v>
      </c>
      <c r="F42" s="278" t="s">
        <v>999</v>
      </c>
      <c r="G42" s="277" t="s">
        <v>1015</v>
      </c>
      <c r="H42" s="278" t="s">
        <v>999</v>
      </c>
      <c r="I42" s="277" t="s">
        <v>1015</v>
      </c>
      <c r="J42" s="279" t="s">
        <v>999</v>
      </c>
      <c r="M42" s="267"/>
      <c r="N42" s="1363" t="s">
        <v>1014</v>
      </c>
      <c r="O42" s="1364"/>
      <c r="P42" s="277" t="s">
        <v>1015</v>
      </c>
      <c r="Q42" s="278" t="s">
        <v>999</v>
      </c>
      <c r="R42" s="277" t="s">
        <v>1015</v>
      </c>
      <c r="S42" s="278" t="s">
        <v>999</v>
      </c>
      <c r="T42" s="277" t="s">
        <v>1015</v>
      </c>
      <c r="U42" s="279" t="s">
        <v>999</v>
      </c>
      <c r="X42" s="267"/>
      <c r="Y42" s="1363" t="s">
        <v>1014</v>
      </c>
      <c r="Z42" s="1364"/>
      <c r="AA42" s="277" t="s">
        <v>1015</v>
      </c>
      <c r="AB42" s="278" t="s">
        <v>999</v>
      </c>
      <c r="AC42" s="277" t="s">
        <v>1015</v>
      </c>
      <c r="AD42" s="279" t="s">
        <v>999</v>
      </c>
    </row>
    <row r="43" spans="2:38" s="252" customFormat="1" ht="30" customHeight="1">
      <c r="B43" s="272"/>
      <c r="C43" s="1365" t="s">
        <v>1016</v>
      </c>
      <c r="D43" s="1366"/>
      <c r="E43" s="285" t="s">
        <v>973</v>
      </c>
      <c r="F43" s="274" t="s">
        <v>567</v>
      </c>
      <c r="G43" s="285" t="s">
        <v>973</v>
      </c>
      <c r="H43" s="275" t="s">
        <v>567</v>
      </c>
      <c r="I43" s="285" t="s">
        <v>973</v>
      </c>
      <c r="J43" s="276" t="s">
        <v>567</v>
      </c>
      <c r="M43" s="272"/>
      <c r="N43" s="1365" t="s">
        <v>1016</v>
      </c>
      <c r="O43" s="1366"/>
      <c r="P43" s="285" t="s">
        <v>973</v>
      </c>
      <c r="Q43" s="275" t="s">
        <v>567</v>
      </c>
      <c r="R43" s="285" t="s">
        <v>973</v>
      </c>
      <c r="S43" s="275" t="s">
        <v>567</v>
      </c>
      <c r="T43" s="285" t="s">
        <v>973</v>
      </c>
      <c r="U43" s="276" t="s">
        <v>567</v>
      </c>
      <c r="X43" s="272"/>
      <c r="Y43" s="1365" t="s">
        <v>1016</v>
      </c>
      <c r="Z43" s="1366"/>
      <c r="AA43" s="285" t="s">
        <v>973</v>
      </c>
      <c r="AB43" s="275" t="s">
        <v>567</v>
      </c>
      <c r="AC43" s="285" t="s">
        <v>973</v>
      </c>
      <c r="AD43" s="276" t="s">
        <v>567</v>
      </c>
    </row>
    <row r="44" spans="2:38" s="252" customFormat="1" ht="30" customHeight="1">
      <c r="B44" s="1367" t="s">
        <v>1017</v>
      </c>
      <c r="C44" s="1368"/>
      <c r="D44" s="1369"/>
      <c r="E44" s="259" t="s">
        <v>973</v>
      </c>
      <c r="F44" s="260" t="s">
        <v>567</v>
      </c>
      <c r="G44" s="259" t="s">
        <v>973</v>
      </c>
      <c r="H44" s="261" t="s">
        <v>567</v>
      </c>
      <c r="I44" s="259" t="s">
        <v>973</v>
      </c>
      <c r="J44" s="262" t="s">
        <v>567</v>
      </c>
      <c r="M44" s="1367" t="s">
        <v>1017</v>
      </c>
      <c r="N44" s="1368"/>
      <c r="O44" s="1369"/>
      <c r="P44" s="259" t="s">
        <v>973</v>
      </c>
      <c r="Q44" s="261" t="s">
        <v>567</v>
      </c>
      <c r="R44" s="259" t="s">
        <v>973</v>
      </c>
      <c r="S44" s="261" t="s">
        <v>567</v>
      </c>
      <c r="T44" s="259" t="s">
        <v>973</v>
      </c>
      <c r="U44" s="262" t="s">
        <v>567</v>
      </c>
      <c r="X44" s="1367" t="s">
        <v>1017</v>
      </c>
      <c r="Y44" s="1368"/>
      <c r="Z44" s="1369"/>
      <c r="AA44" s="259" t="s">
        <v>973</v>
      </c>
      <c r="AB44" s="261" t="s">
        <v>567</v>
      </c>
      <c r="AC44" s="259" t="s">
        <v>973</v>
      </c>
      <c r="AD44" s="262" t="s">
        <v>567</v>
      </c>
    </row>
    <row r="45" spans="2:38" s="252" customFormat="1" ht="30" customHeight="1">
      <c r="B45" s="1351" t="s">
        <v>1018</v>
      </c>
      <c r="C45" s="1352"/>
      <c r="D45" s="1353"/>
      <c r="E45" s="281"/>
      <c r="F45" s="264"/>
      <c r="G45" s="281"/>
      <c r="H45" s="265"/>
      <c r="I45" s="281"/>
      <c r="J45" s="266"/>
      <c r="M45" s="1351" t="s">
        <v>1018</v>
      </c>
      <c r="N45" s="1352"/>
      <c r="O45" s="1353"/>
      <c r="P45" s="281"/>
      <c r="Q45" s="265"/>
      <c r="R45" s="281"/>
      <c r="S45" s="265"/>
      <c r="T45" s="281"/>
      <c r="U45" s="266"/>
      <c r="X45" s="1351" t="s">
        <v>1018</v>
      </c>
      <c r="Y45" s="1352"/>
      <c r="Z45" s="1353"/>
      <c r="AA45" s="281"/>
      <c r="AB45" s="265"/>
      <c r="AC45" s="281"/>
      <c r="AD45" s="266"/>
    </row>
    <row r="46" spans="2:38" s="252" customFormat="1" ht="30" customHeight="1">
      <c r="B46" s="267"/>
      <c r="C46" s="1363" t="s">
        <v>1019</v>
      </c>
      <c r="D46" s="1364"/>
      <c r="E46" s="286" t="s">
        <v>1020</v>
      </c>
      <c r="F46" s="278" t="s">
        <v>999</v>
      </c>
      <c r="G46" s="286" t="s">
        <v>1020</v>
      </c>
      <c r="H46" s="278" t="s">
        <v>999</v>
      </c>
      <c r="I46" s="286" t="s">
        <v>1020</v>
      </c>
      <c r="J46" s="279" t="s">
        <v>999</v>
      </c>
      <c r="M46" s="267"/>
      <c r="N46" s="1363" t="s">
        <v>1019</v>
      </c>
      <c r="O46" s="1364"/>
      <c r="P46" s="286" t="s">
        <v>1020</v>
      </c>
      <c r="Q46" s="278" t="s">
        <v>999</v>
      </c>
      <c r="R46" s="286" t="s">
        <v>1020</v>
      </c>
      <c r="S46" s="278" t="s">
        <v>999</v>
      </c>
      <c r="T46" s="286" t="s">
        <v>1020</v>
      </c>
      <c r="U46" s="279" t="s">
        <v>999</v>
      </c>
      <c r="X46" s="267"/>
      <c r="Y46" s="1363" t="s">
        <v>1019</v>
      </c>
      <c r="Z46" s="1364"/>
      <c r="AA46" s="286" t="s">
        <v>1020</v>
      </c>
      <c r="AB46" s="278" t="s">
        <v>999</v>
      </c>
      <c r="AC46" s="286" t="s">
        <v>1020</v>
      </c>
      <c r="AD46" s="279" t="s">
        <v>999</v>
      </c>
    </row>
    <row r="47" spans="2:38" s="252" customFormat="1" ht="30" customHeight="1">
      <c r="B47" s="267"/>
      <c r="C47" s="1365" t="s">
        <v>1021</v>
      </c>
      <c r="D47" s="1366"/>
      <c r="E47" s="289" t="s">
        <v>973</v>
      </c>
      <c r="F47" s="270" t="s">
        <v>999</v>
      </c>
      <c r="G47" s="289" t="s">
        <v>973</v>
      </c>
      <c r="H47" s="270" t="s">
        <v>999</v>
      </c>
      <c r="I47" s="289" t="s">
        <v>973</v>
      </c>
      <c r="J47" s="271" t="s">
        <v>999</v>
      </c>
      <c r="M47" s="267"/>
      <c r="N47" s="1365" t="s">
        <v>1021</v>
      </c>
      <c r="O47" s="1366"/>
      <c r="P47" s="289" t="s">
        <v>973</v>
      </c>
      <c r="Q47" s="270" t="s">
        <v>999</v>
      </c>
      <c r="R47" s="289" t="s">
        <v>973</v>
      </c>
      <c r="S47" s="270" t="s">
        <v>999</v>
      </c>
      <c r="T47" s="289" t="s">
        <v>973</v>
      </c>
      <c r="U47" s="271" t="s">
        <v>999</v>
      </c>
      <c r="X47" s="267"/>
      <c r="Y47" s="1365" t="s">
        <v>1021</v>
      </c>
      <c r="Z47" s="1366"/>
      <c r="AA47" s="289" t="s">
        <v>973</v>
      </c>
      <c r="AB47" s="270" t="s">
        <v>999</v>
      </c>
      <c r="AC47" s="289" t="s">
        <v>973</v>
      </c>
      <c r="AD47" s="271" t="s">
        <v>999</v>
      </c>
    </row>
    <row r="48" spans="2:38" s="252" customFormat="1" ht="30" customHeight="1">
      <c r="B48" s="1367" t="s">
        <v>1022</v>
      </c>
      <c r="C48" s="1368"/>
      <c r="D48" s="1369"/>
      <c r="E48" s="288" t="s">
        <v>973</v>
      </c>
      <c r="F48" s="260" t="s">
        <v>567</v>
      </c>
      <c r="G48" s="288" t="s">
        <v>973</v>
      </c>
      <c r="H48" s="261" t="s">
        <v>567</v>
      </c>
      <c r="I48" s="288" t="s">
        <v>973</v>
      </c>
      <c r="J48" s="262" t="s">
        <v>567</v>
      </c>
      <c r="M48" s="1367" t="s">
        <v>1022</v>
      </c>
      <c r="N48" s="1368"/>
      <c r="O48" s="1369"/>
      <c r="P48" s="288" t="s">
        <v>973</v>
      </c>
      <c r="Q48" s="261" t="s">
        <v>567</v>
      </c>
      <c r="R48" s="288" t="s">
        <v>973</v>
      </c>
      <c r="S48" s="261" t="s">
        <v>567</v>
      </c>
      <c r="T48" s="288" t="s">
        <v>973</v>
      </c>
      <c r="U48" s="262" t="s">
        <v>567</v>
      </c>
      <c r="X48" s="1367" t="s">
        <v>1022</v>
      </c>
      <c r="Y48" s="1368"/>
      <c r="Z48" s="1369"/>
      <c r="AA48" s="288" t="s">
        <v>973</v>
      </c>
      <c r="AB48" s="261" t="s">
        <v>567</v>
      </c>
      <c r="AC48" s="288" t="s">
        <v>973</v>
      </c>
      <c r="AD48" s="262" t="s">
        <v>567</v>
      </c>
    </row>
    <row r="49" spans="1:32" s="252" customFormat="1" ht="30" customHeight="1">
      <c r="B49" s="1348" t="s">
        <v>1023</v>
      </c>
      <c r="C49" s="1349"/>
      <c r="D49" s="1350"/>
      <c r="E49" s="288"/>
      <c r="F49" s="260"/>
      <c r="G49" s="288"/>
      <c r="H49" s="261"/>
      <c r="I49" s="288"/>
      <c r="J49" s="262"/>
      <c r="M49" s="1348" t="s">
        <v>1023</v>
      </c>
      <c r="N49" s="1349"/>
      <c r="O49" s="1350"/>
      <c r="P49" s="288"/>
      <c r="Q49" s="261"/>
      <c r="R49" s="288"/>
      <c r="S49" s="261"/>
      <c r="T49" s="288"/>
      <c r="U49" s="262"/>
      <c r="X49" s="1348" t="s">
        <v>1023</v>
      </c>
      <c r="Y49" s="1349"/>
      <c r="Z49" s="1350"/>
      <c r="AA49" s="288"/>
      <c r="AB49" s="261"/>
      <c r="AC49" s="288"/>
      <c r="AD49" s="262"/>
    </row>
    <row r="50" spans="1:32" s="252" customFormat="1" ht="30" customHeight="1">
      <c r="B50" s="1367" t="s">
        <v>1024</v>
      </c>
      <c r="C50" s="1368"/>
      <c r="D50" s="1369"/>
      <c r="E50" s="259" t="s">
        <v>1025</v>
      </c>
      <c r="F50" s="260" t="s">
        <v>1026</v>
      </c>
      <c r="G50" s="259" t="s">
        <v>1025</v>
      </c>
      <c r="H50" s="261" t="s">
        <v>1026</v>
      </c>
      <c r="I50" s="259" t="s">
        <v>1025</v>
      </c>
      <c r="J50" s="262" t="s">
        <v>1026</v>
      </c>
      <c r="M50" s="1367" t="s">
        <v>1024</v>
      </c>
      <c r="N50" s="1368"/>
      <c r="O50" s="1369"/>
      <c r="P50" s="259" t="s">
        <v>1025</v>
      </c>
      <c r="Q50" s="261" t="s">
        <v>1026</v>
      </c>
      <c r="R50" s="259" t="s">
        <v>1025</v>
      </c>
      <c r="S50" s="261" t="s">
        <v>1026</v>
      </c>
      <c r="T50" s="259" t="s">
        <v>1025</v>
      </c>
      <c r="U50" s="262" t="s">
        <v>1026</v>
      </c>
      <c r="X50" s="1367" t="s">
        <v>1024</v>
      </c>
      <c r="Y50" s="1368"/>
      <c r="Z50" s="1369"/>
      <c r="AA50" s="259" t="s">
        <v>1025</v>
      </c>
      <c r="AB50" s="261" t="s">
        <v>1026</v>
      </c>
      <c r="AC50" s="259" t="s">
        <v>1025</v>
      </c>
      <c r="AD50" s="262" t="s">
        <v>1026</v>
      </c>
    </row>
    <row r="51" spans="1:32" s="252" customFormat="1" ht="30" customHeight="1">
      <c r="B51" s="1367" t="s">
        <v>1027</v>
      </c>
      <c r="C51" s="1368"/>
      <c r="D51" s="1369"/>
      <c r="E51" s="288" t="s">
        <v>1004</v>
      </c>
      <c r="F51" s="260" t="s">
        <v>973</v>
      </c>
      <c r="G51" s="288" t="s">
        <v>1004</v>
      </c>
      <c r="H51" s="261" t="s">
        <v>973</v>
      </c>
      <c r="I51" s="288" t="s">
        <v>1004</v>
      </c>
      <c r="J51" s="262" t="s">
        <v>973</v>
      </c>
      <c r="M51" s="1367" t="s">
        <v>1027</v>
      </c>
      <c r="N51" s="1368"/>
      <c r="O51" s="1369"/>
      <c r="P51" s="288" t="s">
        <v>1004</v>
      </c>
      <c r="Q51" s="261" t="s">
        <v>973</v>
      </c>
      <c r="R51" s="288" t="s">
        <v>1004</v>
      </c>
      <c r="S51" s="261" t="s">
        <v>973</v>
      </c>
      <c r="T51" s="288" t="s">
        <v>1004</v>
      </c>
      <c r="U51" s="262" t="s">
        <v>973</v>
      </c>
      <c r="X51" s="1367" t="s">
        <v>1027</v>
      </c>
      <c r="Y51" s="1368"/>
      <c r="Z51" s="1369"/>
      <c r="AA51" s="288" t="s">
        <v>1004</v>
      </c>
      <c r="AB51" s="261" t="s">
        <v>973</v>
      </c>
      <c r="AC51" s="288" t="s">
        <v>1004</v>
      </c>
      <c r="AD51" s="262" t="s">
        <v>973</v>
      </c>
    </row>
    <row r="52" spans="1:32" s="252" customFormat="1" ht="30" customHeight="1">
      <c r="B52" s="1367" t="s">
        <v>1028</v>
      </c>
      <c r="C52" s="1368"/>
      <c r="D52" s="1369"/>
      <c r="E52" s="288" t="s">
        <v>1004</v>
      </c>
      <c r="F52" s="260" t="s">
        <v>973</v>
      </c>
      <c r="G52" s="288" t="s">
        <v>1004</v>
      </c>
      <c r="H52" s="261" t="s">
        <v>973</v>
      </c>
      <c r="I52" s="288" t="s">
        <v>1004</v>
      </c>
      <c r="J52" s="262" t="s">
        <v>973</v>
      </c>
      <c r="M52" s="1367" t="s">
        <v>1028</v>
      </c>
      <c r="N52" s="1368"/>
      <c r="O52" s="1369"/>
      <c r="P52" s="288" t="s">
        <v>1004</v>
      </c>
      <c r="Q52" s="261" t="s">
        <v>973</v>
      </c>
      <c r="R52" s="288" t="s">
        <v>1004</v>
      </c>
      <c r="S52" s="261" t="s">
        <v>973</v>
      </c>
      <c r="T52" s="288" t="s">
        <v>1004</v>
      </c>
      <c r="U52" s="262" t="s">
        <v>973</v>
      </c>
      <c r="X52" s="1367" t="s">
        <v>1028</v>
      </c>
      <c r="Y52" s="1368"/>
      <c r="Z52" s="1369"/>
      <c r="AA52" s="288" t="s">
        <v>1004</v>
      </c>
      <c r="AB52" s="261" t="s">
        <v>973</v>
      </c>
      <c r="AC52" s="288" t="s">
        <v>1004</v>
      </c>
      <c r="AD52" s="262" t="s">
        <v>973</v>
      </c>
    </row>
    <row r="53" spans="1:32" s="252" customFormat="1" ht="30" customHeight="1">
      <c r="B53" s="1367" t="s">
        <v>1029</v>
      </c>
      <c r="C53" s="1368"/>
      <c r="D53" s="1369"/>
      <c r="E53" s="288" t="s">
        <v>973</v>
      </c>
      <c r="F53" s="260" t="s">
        <v>1030</v>
      </c>
      <c r="G53" s="288" t="s">
        <v>973</v>
      </c>
      <c r="H53" s="261" t="s">
        <v>1030</v>
      </c>
      <c r="I53" s="288" t="s">
        <v>973</v>
      </c>
      <c r="J53" s="262" t="s">
        <v>1030</v>
      </c>
      <c r="M53" s="1367" t="s">
        <v>1029</v>
      </c>
      <c r="N53" s="1368"/>
      <c r="O53" s="1369"/>
      <c r="P53" s="288" t="s">
        <v>973</v>
      </c>
      <c r="Q53" s="261" t="s">
        <v>1030</v>
      </c>
      <c r="R53" s="288" t="s">
        <v>973</v>
      </c>
      <c r="S53" s="261" t="s">
        <v>1030</v>
      </c>
      <c r="T53" s="288" t="s">
        <v>973</v>
      </c>
      <c r="U53" s="262" t="s">
        <v>1030</v>
      </c>
      <c r="X53" s="1367" t="s">
        <v>1029</v>
      </c>
      <c r="Y53" s="1368"/>
      <c r="Z53" s="1369"/>
      <c r="AA53" s="288" t="s">
        <v>973</v>
      </c>
      <c r="AB53" s="261" t="s">
        <v>1030</v>
      </c>
      <c r="AC53" s="288" t="s">
        <v>973</v>
      </c>
      <c r="AD53" s="262" t="s">
        <v>1030</v>
      </c>
    </row>
    <row r="54" spans="1:32" s="252" customFormat="1" ht="30" customHeight="1">
      <c r="B54" s="1367" t="s">
        <v>1031</v>
      </c>
      <c r="C54" s="1368"/>
      <c r="D54" s="1369"/>
      <c r="E54" s="286" t="s">
        <v>974</v>
      </c>
      <c r="F54" s="260" t="s">
        <v>973</v>
      </c>
      <c r="G54" s="286" t="s">
        <v>974</v>
      </c>
      <c r="H54" s="261" t="s">
        <v>1032</v>
      </c>
      <c r="I54" s="286" t="s">
        <v>974</v>
      </c>
      <c r="J54" s="262" t="s">
        <v>1032</v>
      </c>
      <c r="M54" s="1367" t="s">
        <v>1031</v>
      </c>
      <c r="N54" s="1368"/>
      <c r="O54" s="1369"/>
      <c r="P54" s="286" t="s">
        <v>974</v>
      </c>
      <c r="Q54" s="261" t="s">
        <v>1032</v>
      </c>
      <c r="R54" s="286" t="s">
        <v>974</v>
      </c>
      <c r="S54" s="261" t="s">
        <v>1032</v>
      </c>
      <c r="T54" s="286" t="s">
        <v>974</v>
      </c>
      <c r="U54" s="262" t="s">
        <v>1032</v>
      </c>
      <c r="X54" s="1367" t="s">
        <v>1031</v>
      </c>
      <c r="Y54" s="1368"/>
      <c r="Z54" s="1369"/>
      <c r="AA54" s="286" t="s">
        <v>974</v>
      </c>
      <c r="AB54" s="261" t="s">
        <v>1032</v>
      </c>
      <c r="AC54" s="286" t="s">
        <v>974</v>
      </c>
      <c r="AD54" s="262" t="s">
        <v>1032</v>
      </c>
    </row>
    <row r="55" spans="1:32" s="252" customFormat="1" ht="30" customHeight="1">
      <c r="B55" s="1348" t="s">
        <v>1033</v>
      </c>
      <c r="C55" s="1349"/>
      <c r="D55" s="1350"/>
      <c r="E55" s="288"/>
      <c r="F55" s="260"/>
      <c r="G55" s="288"/>
      <c r="H55" s="261"/>
      <c r="I55" s="288"/>
      <c r="J55" s="262"/>
      <c r="M55" s="1348" t="s">
        <v>1033</v>
      </c>
      <c r="N55" s="1349"/>
      <c r="O55" s="1350"/>
      <c r="P55" s="288"/>
      <c r="Q55" s="261"/>
      <c r="R55" s="288"/>
      <c r="S55" s="261"/>
      <c r="T55" s="288"/>
      <c r="U55" s="262"/>
      <c r="X55" s="1348" t="s">
        <v>1033</v>
      </c>
      <c r="Y55" s="1349"/>
      <c r="Z55" s="1350"/>
      <c r="AA55" s="288"/>
      <c r="AB55" s="261"/>
      <c r="AC55" s="288"/>
      <c r="AD55" s="262"/>
    </row>
    <row r="56" spans="1:32" s="252" customFormat="1" ht="30" customHeight="1">
      <c r="B56" s="1367" t="s">
        <v>1034</v>
      </c>
      <c r="C56" s="1368"/>
      <c r="D56" s="1369"/>
      <c r="E56" s="288" t="s">
        <v>973</v>
      </c>
      <c r="F56" s="260" t="s">
        <v>1035</v>
      </c>
      <c r="G56" s="288" t="s">
        <v>973</v>
      </c>
      <c r="H56" s="261" t="s">
        <v>1035</v>
      </c>
      <c r="I56" s="288" t="s">
        <v>973</v>
      </c>
      <c r="J56" s="262" t="s">
        <v>1035</v>
      </c>
      <c r="M56" s="1367" t="s">
        <v>1034</v>
      </c>
      <c r="N56" s="1368"/>
      <c r="O56" s="1369"/>
      <c r="P56" s="288" t="s">
        <v>973</v>
      </c>
      <c r="Q56" s="261" t="s">
        <v>1035</v>
      </c>
      <c r="R56" s="288" t="s">
        <v>973</v>
      </c>
      <c r="S56" s="261" t="s">
        <v>1035</v>
      </c>
      <c r="T56" s="288" t="s">
        <v>973</v>
      </c>
      <c r="U56" s="262" t="s">
        <v>1035</v>
      </c>
      <c r="X56" s="1367" t="s">
        <v>1034</v>
      </c>
      <c r="Y56" s="1368"/>
      <c r="Z56" s="1369"/>
      <c r="AA56" s="288" t="s">
        <v>973</v>
      </c>
      <c r="AB56" s="261" t="s">
        <v>1035</v>
      </c>
      <c r="AC56" s="288" t="s">
        <v>973</v>
      </c>
      <c r="AD56" s="262" t="s">
        <v>1035</v>
      </c>
    </row>
    <row r="57" spans="1:32" s="252" customFormat="1" ht="120" customHeight="1">
      <c r="B57" s="1367" t="s">
        <v>1036</v>
      </c>
      <c r="C57" s="1368"/>
      <c r="D57" s="1369"/>
      <c r="E57" s="291" t="s">
        <v>973</v>
      </c>
      <c r="F57" s="260" t="s">
        <v>567</v>
      </c>
      <c r="G57" s="292" t="s">
        <v>1037</v>
      </c>
      <c r="H57" s="293" t="s">
        <v>1038</v>
      </c>
      <c r="I57" s="292" t="s">
        <v>1037</v>
      </c>
      <c r="J57" s="294" t="s">
        <v>1038</v>
      </c>
      <c r="M57" s="1367" t="s">
        <v>1036</v>
      </c>
      <c r="N57" s="1368"/>
      <c r="O57" s="1369"/>
      <c r="P57" s="292" t="s">
        <v>1037</v>
      </c>
      <c r="Q57" s="293" t="s">
        <v>1038</v>
      </c>
      <c r="R57" s="292" t="s">
        <v>1037</v>
      </c>
      <c r="S57" s="293" t="s">
        <v>1038</v>
      </c>
      <c r="T57" s="292" t="s">
        <v>1037</v>
      </c>
      <c r="U57" s="294" t="s">
        <v>1038</v>
      </c>
      <c r="X57" s="1367" t="s">
        <v>1036</v>
      </c>
      <c r="Y57" s="1368"/>
      <c r="Z57" s="1369"/>
      <c r="AA57" s="292" t="s">
        <v>1037</v>
      </c>
      <c r="AB57" s="293" t="s">
        <v>1038</v>
      </c>
      <c r="AC57" s="292" t="s">
        <v>1037</v>
      </c>
      <c r="AD57" s="294" t="s">
        <v>1038</v>
      </c>
    </row>
    <row r="58" spans="1:32" s="252" customFormat="1" ht="30" customHeight="1">
      <c r="B58" s="1367" t="s">
        <v>1039</v>
      </c>
      <c r="C58" s="1368"/>
      <c r="D58" s="1369"/>
      <c r="E58" s="288" t="s">
        <v>973</v>
      </c>
      <c r="F58" s="260" t="s">
        <v>999</v>
      </c>
      <c r="G58" s="288" t="s">
        <v>973</v>
      </c>
      <c r="H58" s="260" t="s">
        <v>999</v>
      </c>
      <c r="I58" s="288" t="s">
        <v>973</v>
      </c>
      <c r="J58" s="262" t="s">
        <v>999</v>
      </c>
      <c r="M58" s="1367" t="s">
        <v>1039</v>
      </c>
      <c r="N58" s="1368"/>
      <c r="O58" s="1369"/>
      <c r="P58" s="288" t="s">
        <v>973</v>
      </c>
      <c r="Q58" s="260" t="s">
        <v>999</v>
      </c>
      <c r="R58" s="288" t="s">
        <v>973</v>
      </c>
      <c r="S58" s="260" t="s">
        <v>999</v>
      </c>
      <c r="T58" s="288" t="s">
        <v>973</v>
      </c>
      <c r="U58" s="262" t="s">
        <v>999</v>
      </c>
      <c r="X58" s="1367" t="s">
        <v>1039</v>
      </c>
      <c r="Y58" s="1368"/>
      <c r="Z58" s="1369"/>
      <c r="AA58" s="288" t="s">
        <v>973</v>
      </c>
      <c r="AB58" s="260" t="s">
        <v>999</v>
      </c>
      <c r="AC58" s="288" t="s">
        <v>973</v>
      </c>
      <c r="AD58" s="262" t="s">
        <v>999</v>
      </c>
    </row>
    <row r="59" spans="1:32" s="252" customFormat="1" ht="30" customHeight="1">
      <c r="B59" s="1348" t="s">
        <v>1040</v>
      </c>
      <c r="C59" s="1349"/>
      <c r="D59" s="1350"/>
      <c r="E59" s="288"/>
      <c r="F59" s="260"/>
      <c r="G59" s="288"/>
      <c r="H59" s="261"/>
      <c r="I59" s="288"/>
      <c r="J59" s="262"/>
      <c r="M59" s="1348" t="s">
        <v>1040</v>
      </c>
      <c r="N59" s="1349"/>
      <c r="O59" s="1350"/>
      <c r="P59" s="288"/>
      <c r="Q59" s="261"/>
      <c r="R59" s="288"/>
      <c r="S59" s="261"/>
      <c r="T59" s="288"/>
      <c r="U59" s="262"/>
      <c r="X59" s="1348" t="s">
        <v>1040</v>
      </c>
      <c r="Y59" s="1349"/>
      <c r="Z59" s="1350"/>
      <c r="AA59" s="288"/>
      <c r="AB59" s="261"/>
      <c r="AC59" s="288"/>
      <c r="AD59" s="262"/>
    </row>
    <row r="60" spans="1:32" s="252" customFormat="1" ht="30" customHeight="1">
      <c r="B60" s="1367" t="s">
        <v>1041</v>
      </c>
      <c r="C60" s="1368"/>
      <c r="D60" s="1369"/>
      <c r="E60" s="259"/>
      <c r="F60" s="260"/>
      <c r="G60" s="259"/>
      <c r="H60" s="293"/>
      <c r="I60" s="259"/>
      <c r="J60" s="262"/>
      <c r="M60" s="1367" t="s">
        <v>1041</v>
      </c>
      <c r="N60" s="1368"/>
      <c r="O60" s="1369"/>
      <c r="P60" s="259"/>
      <c r="Q60" s="261"/>
      <c r="R60" s="259"/>
      <c r="S60" s="261"/>
      <c r="T60" s="259"/>
      <c r="U60" s="262"/>
      <c r="X60" s="1367" t="s">
        <v>1041</v>
      </c>
      <c r="Y60" s="1368"/>
      <c r="Z60" s="1369"/>
      <c r="AA60" s="259"/>
      <c r="AB60" s="261"/>
      <c r="AC60" s="259"/>
      <c r="AD60" s="262"/>
    </row>
    <row r="61" spans="1:32" s="252" customFormat="1" ht="60" customHeight="1">
      <c r="B61" s="1367" t="s">
        <v>1042</v>
      </c>
      <c r="C61" s="1368"/>
      <c r="D61" s="1369"/>
      <c r="E61" s="259" t="s">
        <v>973</v>
      </c>
      <c r="F61" s="260" t="s">
        <v>1043</v>
      </c>
      <c r="G61" s="292" t="s">
        <v>1044</v>
      </c>
      <c r="H61" s="261" t="s">
        <v>1045</v>
      </c>
      <c r="I61" s="292" t="s">
        <v>1046</v>
      </c>
      <c r="J61" s="262" t="s">
        <v>1045</v>
      </c>
      <c r="M61" s="1367" t="s">
        <v>1042</v>
      </c>
      <c r="N61" s="1368"/>
      <c r="O61" s="1369"/>
      <c r="P61" s="292" t="s">
        <v>1046</v>
      </c>
      <c r="Q61" s="261" t="s">
        <v>1045</v>
      </c>
      <c r="R61" s="292" t="s">
        <v>1046</v>
      </c>
      <c r="S61" s="261" t="s">
        <v>1045</v>
      </c>
      <c r="T61" s="292" t="s">
        <v>1046</v>
      </c>
      <c r="U61" s="262" t="s">
        <v>1045</v>
      </c>
      <c r="X61" s="1367" t="s">
        <v>1042</v>
      </c>
      <c r="Y61" s="1368"/>
      <c r="Z61" s="1369"/>
      <c r="AA61" s="292" t="s">
        <v>1046</v>
      </c>
      <c r="AB61" s="261" t="s">
        <v>1045</v>
      </c>
      <c r="AC61" s="292" t="s">
        <v>1046</v>
      </c>
      <c r="AD61" s="262" t="s">
        <v>1045</v>
      </c>
    </row>
    <row r="62" spans="1:32" s="252" customFormat="1" ht="60" customHeight="1" thickBot="1">
      <c r="B62" s="1378" t="s">
        <v>1047</v>
      </c>
      <c r="C62" s="1379"/>
      <c r="D62" s="1380"/>
      <c r="E62" s="295" t="s">
        <v>973</v>
      </c>
      <c r="F62" s="296" t="s">
        <v>1043</v>
      </c>
      <c r="G62" s="295" t="s">
        <v>1048</v>
      </c>
      <c r="H62" s="296" t="s">
        <v>1049</v>
      </c>
      <c r="I62" s="295" t="s">
        <v>1048</v>
      </c>
      <c r="J62" s="297" t="s">
        <v>1049</v>
      </c>
      <c r="M62" s="1378" t="s">
        <v>1047</v>
      </c>
      <c r="N62" s="1379"/>
      <c r="O62" s="1380"/>
      <c r="P62" s="295" t="s">
        <v>1048</v>
      </c>
      <c r="Q62" s="296" t="s">
        <v>1049</v>
      </c>
      <c r="R62" s="295" t="s">
        <v>1048</v>
      </c>
      <c r="S62" s="296" t="s">
        <v>1049</v>
      </c>
      <c r="T62" s="295" t="s">
        <v>1048</v>
      </c>
      <c r="U62" s="297" t="s">
        <v>1049</v>
      </c>
      <c r="X62" s="1378" t="s">
        <v>1047</v>
      </c>
      <c r="Y62" s="1379"/>
      <c r="Z62" s="1380"/>
      <c r="AA62" s="295" t="s">
        <v>1048</v>
      </c>
      <c r="AB62" s="296" t="s">
        <v>1049</v>
      </c>
      <c r="AC62" s="295" t="s">
        <v>1048</v>
      </c>
      <c r="AD62" s="297" t="s">
        <v>1049</v>
      </c>
    </row>
    <row r="63" spans="1:32" ht="29.25" customHeight="1">
      <c r="B63" s="298"/>
      <c r="C63" s="298"/>
      <c r="D63" s="298"/>
      <c r="M63" s="298"/>
      <c r="N63" s="298"/>
      <c r="O63" s="298"/>
      <c r="X63" s="298"/>
      <c r="Y63" s="298"/>
      <c r="Z63" s="298"/>
    </row>
    <row r="64" spans="1:32" s="300" customFormat="1" ht="120" customHeight="1">
      <c r="A64" s="299"/>
      <c r="B64" s="1383" t="s">
        <v>1050</v>
      </c>
      <c r="C64" s="1383"/>
      <c r="D64" s="1384" t="str">
        <f>INDEX([14]リスト!$B:$B,MATCH($E$2,[14]リスト!$A:$A,0))</f>
        <v>ご本人の希望により別料金でサービスを選択できます。提供する時間帯（日中：8～18時、夜朝：6～8時 及び 18～22時、深夜：22～6時）により、価格が異なります。なお、医師等の指示により、介護上必要な場合の３回目以降の入浴は、介護保険給付に含まれます。
【15分の場合】　日中：1,540円　夜朝：1,925円　深夜：2,310円、【30分の場合】　日中：2,475円　夜朝：3,093円　深夜：3,712円、【以降30分】　日中：2,475円　夜朝：3,093円　深夜：3,712円、【240～480分の場合】　日中：1,100円　夜朝：1,375円　深夜：1,650円（すべて税込の金額）。</v>
      </c>
      <c r="E64" s="1384"/>
      <c r="F64" s="1384"/>
      <c r="G64" s="1384"/>
      <c r="H64" s="1384"/>
      <c r="I64" s="1384"/>
      <c r="J64" s="1384"/>
      <c r="L64" s="299"/>
      <c r="M64" s="1383" t="s">
        <v>1050</v>
      </c>
      <c r="N64" s="1383"/>
      <c r="O64" s="1384" t="str">
        <f>INDEX([14]リスト!$B:$B,MATCH($E$2,[14]リスト!$A:$A,0))</f>
        <v>ご本人の希望により別料金でサービスを選択できます。提供する時間帯（日中：8～18時、夜朝：6～8時 及び 18～22時、深夜：22～6時）により、価格が異なります。なお、医師等の指示により、介護上必要な場合の３回目以降の入浴は、介護保険給付に含まれます。
【15分の場合】　日中：1,540円　夜朝：1,925円　深夜：2,310円、【30分の場合】　日中：2,475円　夜朝：3,093円　深夜：3,712円、【以降30分】　日中：2,475円　夜朝：3,093円　深夜：3,712円、【240～480分の場合】　日中：1,100円　夜朝：1,375円　深夜：1,650円（すべて税込の金額）。</v>
      </c>
      <c r="P64" s="1384"/>
      <c r="Q64" s="1384"/>
      <c r="R64" s="1384"/>
      <c r="S64" s="1384"/>
      <c r="T64" s="1384"/>
      <c r="U64" s="1384"/>
      <c r="W64" s="299"/>
      <c r="X64" s="1383" t="s">
        <v>1050</v>
      </c>
      <c r="Y64" s="1383"/>
      <c r="Z64" s="1384" t="str">
        <f>INDEX([14]リスト!$B:$B,MATCH($E$2,[14]リスト!$A:$A,0))</f>
        <v>ご本人の希望により別料金でサービスを選択できます。提供する時間帯（日中：8～18時、夜朝：6～8時 及び 18～22時、深夜：22～6時）により、価格が異なります。なお、医師等の指示により、介護上必要な場合の３回目以降の入浴は、介護保険給付に含まれます。
【15分の場合】　日中：1,540円　夜朝：1,925円　深夜：2,310円、【30分の場合】　日中：2,475円　夜朝：3,093円　深夜：3,712円、【以降30分】　日中：2,475円　夜朝：3,093円　深夜：3,712円、【240～480分の場合】　日中：1,100円　夜朝：1,375円　深夜：1,650円（すべて税込の金額）。</v>
      </c>
      <c r="AA64" s="1384"/>
      <c r="AB64" s="1384"/>
      <c r="AC64" s="1384"/>
      <c r="AD64" s="1384"/>
      <c r="AE64" s="1384"/>
      <c r="AF64" s="1384"/>
    </row>
    <row r="65" spans="1:82" s="300" customFormat="1" ht="30" customHeight="1">
      <c r="B65" s="1381" t="s">
        <v>1051</v>
      </c>
      <c r="C65" s="1381"/>
      <c r="D65" s="1382" t="s">
        <v>1052</v>
      </c>
      <c r="E65" s="1382"/>
      <c r="F65" s="1382"/>
      <c r="G65" s="1382"/>
      <c r="H65" s="1382"/>
      <c r="I65" s="1382"/>
      <c r="J65" s="1382"/>
      <c r="M65" s="1381" t="s">
        <v>1051</v>
      </c>
      <c r="N65" s="1381"/>
      <c r="O65" s="1382" t="s">
        <v>1052</v>
      </c>
      <c r="P65" s="1382"/>
      <c r="Q65" s="1382"/>
      <c r="R65" s="1382"/>
      <c r="S65" s="1382"/>
      <c r="T65" s="1382"/>
      <c r="U65" s="1382"/>
      <c r="X65" s="1381" t="s">
        <v>1051</v>
      </c>
      <c r="Y65" s="1381"/>
      <c r="Z65" s="1382" t="s">
        <v>1052</v>
      </c>
      <c r="AA65" s="1382"/>
      <c r="AB65" s="1382"/>
      <c r="AC65" s="1382"/>
      <c r="AD65" s="1382"/>
      <c r="AE65" s="1382"/>
      <c r="AF65" s="1382"/>
    </row>
    <row r="66" spans="1:82" s="300" customFormat="1" ht="30" customHeight="1">
      <c r="B66" s="1381" t="s">
        <v>1053</v>
      </c>
      <c r="C66" s="1381"/>
      <c r="D66" s="1382" t="s">
        <v>1054</v>
      </c>
      <c r="E66" s="1382"/>
      <c r="F66" s="1382"/>
      <c r="G66" s="1382"/>
      <c r="H66" s="1382"/>
      <c r="I66" s="1382"/>
      <c r="J66" s="1382"/>
      <c r="M66" s="1381" t="s">
        <v>1053</v>
      </c>
      <c r="N66" s="1381"/>
      <c r="O66" s="1382" t="s">
        <v>1054</v>
      </c>
      <c r="P66" s="1382"/>
      <c r="Q66" s="1382"/>
      <c r="R66" s="1382"/>
      <c r="S66" s="1382"/>
      <c r="T66" s="1382"/>
      <c r="U66" s="1382"/>
      <c r="X66" s="1381" t="s">
        <v>1053</v>
      </c>
      <c r="Y66" s="1381"/>
      <c r="Z66" s="1382" t="s">
        <v>1054</v>
      </c>
      <c r="AA66" s="1382"/>
      <c r="AB66" s="1382"/>
      <c r="AC66" s="1382"/>
      <c r="AD66" s="1382"/>
      <c r="AE66" s="1382"/>
      <c r="AF66" s="1382"/>
    </row>
    <row r="67" spans="1:82" s="300" customFormat="1" ht="60" customHeight="1">
      <c r="B67" s="1381"/>
      <c r="C67" s="1381"/>
      <c r="D67" s="1385" t="s">
        <v>1055</v>
      </c>
      <c r="E67" s="1385"/>
      <c r="F67" s="1385"/>
      <c r="G67" s="1385"/>
      <c r="H67" s="1385"/>
      <c r="I67" s="1385"/>
      <c r="J67" s="1385"/>
      <c r="M67" s="1381"/>
      <c r="N67" s="1381"/>
      <c r="O67" s="1385" t="s">
        <v>1055</v>
      </c>
      <c r="P67" s="1385"/>
      <c r="Q67" s="1385"/>
      <c r="R67" s="1385"/>
      <c r="S67" s="1385"/>
      <c r="T67" s="1385"/>
      <c r="U67" s="1385"/>
      <c r="X67" s="1381"/>
      <c r="Y67" s="1381"/>
      <c r="Z67" s="1385" t="s">
        <v>1055</v>
      </c>
      <c r="AA67" s="1385"/>
      <c r="AB67" s="1385"/>
      <c r="AC67" s="1385"/>
      <c r="AD67" s="1385"/>
      <c r="AE67" s="1385"/>
      <c r="AF67" s="1385"/>
    </row>
    <row r="68" spans="1:82" s="300" customFormat="1" ht="30" customHeight="1">
      <c r="B68" s="1381" t="s">
        <v>1056</v>
      </c>
      <c r="C68" s="1381"/>
      <c r="D68" s="1382" t="s">
        <v>1057</v>
      </c>
      <c r="E68" s="1382"/>
      <c r="F68" s="1382"/>
      <c r="G68" s="1382"/>
      <c r="H68" s="1382"/>
      <c r="I68" s="1382"/>
      <c r="J68" s="1382"/>
      <c r="M68" s="1381" t="s">
        <v>1056</v>
      </c>
      <c r="N68" s="1381"/>
      <c r="O68" s="1382" t="s">
        <v>1057</v>
      </c>
      <c r="P68" s="1382"/>
      <c r="Q68" s="1382"/>
      <c r="R68" s="1382"/>
      <c r="S68" s="1382"/>
      <c r="T68" s="1382"/>
      <c r="U68" s="1382"/>
      <c r="X68" s="1381" t="s">
        <v>1056</v>
      </c>
      <c r="Y68" s="1381"/>
      <c r="Z68" s="1382" t="s">
        <v>1057</v>
      </c>
      <c r="AA68" s="1382"/>
      <c r="AB68" s="1382"/>
      <c r="AC68" s="1382"/>
      <c r="AD68" s="1382"/>
      <c r="AE68" s="1382"/>
      <c r="AF68" s="1382"/>
    </row>
    <row r="69" spans="1:82" s="300" customFormat="1" ht="30" customHeight="1">
      <c r="B69" s="1381" t="s">
        <v>1049</v>
      </c>
      <c r="C69" s="1381"/>
      <c r="D69" s="1382" t="s">
        <v>1058</v>
      </c>
      <c r="E69" s="1382"/>
      <c r="F69" s="1382"/>
      <c r="G69" s="1382"/>
      <c r="H69" s="1382"/>
      <c r="I69" s="1382"/>
      <c r="J69" s="1382"/>
      <c r="M69" s="1381" t="s">
        <v>1049</v>
      </c>
      <c r="N69" s="1381"/>
      <c r="O69" s="1382" t="s">
        <v>1058</v>
      </c>
      <c r="P69" s="1382"/>
      <c r="Q69" s="1382"/>
      <c r="R69" s="1382"/>
      <c r="S69" s="1382"/>
      <c r="T69" s="1382"/>
      <c r="U69" s="1382"/>
      <c r="X69" s="1381" t="s">
        <v>1049</v>
      </c>
      <c r="Y69" s="1381"/>
      <c r="Z69" s="1382" t="s">
        <v>1058</v>
      </c>
      <c r="AA69" s="1382"/>
      <c r="AB69" s="1382"/>
      <c r="AC69" s="1382"/>
      <c r="AD69" s="1382"/>
      <c r="AE69" s="1382"/>
      <c r="AF69" s="1382"/>
    </row>
    <row r="70" spans="1:82" ht="9" customHeight="1">
      <c r="B70" s="301"/>
      <c r="C70" s="301"/>
      <c r="D70" s="301"/>
      <c r="E70" s="302"/>
      <c r="F70" s="302"/>
      <c r="G70" s="302"/>
      <c r="H70" s="302"/>
      <c r="I70" s="302"/>
      <c r="J70" s="302"/>
      <c r="M70" s="301"/>
      <c r="N70" s="301"/>
      <c r="O70" s="301"/>
      <c r="P70" s="302"/>
      <c r="Q70" s="302"/>
      <c r="R70" s="302"/>
      <c r="S70" s="302"/>
      <c r="T70" s="302"/>
      <c r="U70" s="302"/>
      <c r="X70" s="301"/>
      <c r="Y70" s="301"/>
      <c r="Z70" s="301"/>
      <c r="AA70" s="302"/>
      <c r="AB70" s="302"/>
      <c r="AC70" s="302"/>
      <c r="AD70" s="302"/>
      <c r="AE70" s="302"/>
      <c r="AF70" s="302"/>
    </row>
    <row r="71" spans="1:82" s="250" customFormat="1" ht="15" customHeight="1">
      <c r="A71" s="249"/>
      <c r="B71" s="301"/>
      <c r="C71" s="301"/>
      <c r="D71" s="301"/>
      <c r="K71" s="249"/>
      <c r="L71" s="249"/>
      <c r="M71" s="301"/>
      <c r="N71" s="301"/>
      <c r="O71" s="301"/>
      <c r="V71" s="249"/>
      <c r="W71" s="249"/>
      <c r="X71" s="301"/>
      <c r="Y71" s="301"/>
      <c r="Z71" s="301"/>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c r="CA71" s="249"/>
      <c r="CB71" s="249"/>
      <c r="CC71" s="249"/>
      <c r="CD71" s="249"/>
    </row>
  </sheetData>
  <mergeCells count="246">
    <mergeCell ref="B69:C69"/>
    <mergeCell ref="D69:J69"/>
    <mergeCell ref="M69:N69"/>
    <mergeCell ref="O69:U69"/>
    <mergeCell ref="X69:Y69"/>
    <mergeCell ref="Z69:AF69"/>
    <mergeCell ref="B68:C68"/>
    <mergeCell ref="D68:J68"/>
    <mergeCell ref="M68:N68"/>
    <mergeCell ref="O68:U68"/>
    <mergeCell ref="X68:Y68"/>
    <mergeCell ref="Z68:AF68"/>
    <mergeCell ref="B66:C67"/>
    <mergeCell ref="D66:J66"/>
    <mergeCell ref="M66:N67"/>
    <mergeCell ref="O66:U66"/>
    <mergeCell ref="X66:Y67"/>
    <mergeCell ref="Z66:AF66"/>
    <mergeCell ref="D67:J67"/>
    <mergeCell ref="O67:U67"/>
    <mergeCell ref="Z67:AF67"/>
    <mergeCell ref="B65:C65"/>
    <mergeCell ref="D65:J65"/>
    <mergeCell ref="M65:N65"/>
    <mergeCell ref="O65:U65"/>
    <mergeCell ref="X65:Y65"/>
    <mergeCell ref="Z65:AF65"/>
    <mergeCell ref="B64:C64"/>
    <mergeCell ref="D64:J64"/>
    <mergeCell ref="M64:N64"/>
    <mergeCell ref="O64:U64"/>
    <mergeCell ref="X64:Y64"/>
    <mergeCell ref="Z64:AF64"/>
    <mergeCell ref="B61:D61"/>
    <mergeCell ref="M61:O61"/>
    <mergeCell ref="X61:Z61"/>
    <mergeCell ref="B62:D62"/>
    <mergeCell ref="M62:O62"/>
    <mergeCell ref="X62:Z62"/>
    <mergeCell ref="B59:D59"/>
    <mergeCell ref="M59:O59"/>
    <mergeCell ref="X59:Z59"/>
    <mergeCell ref="B60:D60"/>
    <mergeCell ref="M60:O60"/>
    <mergeCell ref="X60:Z60"/>
    <mergeCell ref="B57:D57"/>
    <mergeCell ref="M57:O57"/>
    <mergeCell ref="X57:Z57"/>
    <mergeCell ref="B58:D58"/>
    <mergeCell ref="M58:O58"/>
    <mergeCell ref="X58:Z58"/>
    <mergeCell ref="B55:D55"/>
    <mergeCell ref="M55:O55"/>
    <mergeCell ref="X55:Z55"/>
    <mergeCell ref="B56:D56"/>
    <mergeCell ref="M56:O56"/>
    <mergeCell ref="X56:Z56"/>
    <mergeCell ref="B53:D53"/>
    <mergeCell ref="M53:O53"/>
    <mergeCell ref="X53:Z53"/>
    <mergeCell ref="B54:D54"/>
    <mergeCell ref="M54:O54"/>
    <mergeCell ref="X54:Z54"/>
    <mergeCell ref="B51:D51"/>
    <mergeCell ref="M51:O51"/>
    <mergeCell ref="X51:Z51"/>
    <mergeCell ref="B52:D52"/>
    <mergeCell ref="M52:O52"/>
    <mergeCell ref="X52:Z52"/>
    <mergeCell ref="B49:D49"/>
    <mergeCell ref="M49:O49"/>
    <mergeCell ref="X49:Z49"/>
    <mergeCell ref="B50:D50"/>
    <mergeCell ref="M50:O50"/>
    <mergeCell ref="X50:Z50"/>
    <mergeCell ref="C47:D47"/>
    <mergeCell ref="N47:O47"/>
    <mergeCell ref="Y47:Z47"/>
    <mergeCell ref="B48:D48"/>
    <mergeCell ref="M48:O48"/>
    <mergeCell ref="X48:Z48"/>
    <mergeCell ref="B45:D45"/>
    <mergeCell ref="M45:O45"/>
    <mergeCell ref="X45:Z45"/>
    <mergeCell ref="C46:D46"/>
    <mergeCell ref="N46:O46"/>
    <mergeCell ref="Y46:Z46"/>
    <mergeCell ref="C43:D43"/>
    <mergeCell ref="N43:O43"/>
    <mergeCell ref="Y43:Z43"/>
    <mergeCell ref="B44:D44"/>
    <mergeCell ref="M44:O44"/>
    <mergeCell ref="X44:Z44"/>
    <mergeCell ref="C41:D41"/>
    <mergeCell ref="N41:O41"/>
    <mergeCell ref="Y41:Z41"/>
    <mergeCell ref="C42:D42"/>
    <mergeCell ref="N42:O42"/>
    <mergeCell ref="Y42:Z42"/>
    <mergeCell ref="B39:D39"/>
    <mergeCell ref="M39:O39"/>
    <mergeCell ref="X39:Z39"/>
    <mergeCell ref="C40:D40"/>
    <mergeCell ref="N40:O40"/>
    <mergeCell ref="Y40:Z40"/>
    <mergeCell ref="C37:D37"/>
    <mergeCell ref="N37:O37"/>
    <mergeCell ref="Y37:Z37"/>
    <mergeCell ref="B38:D38"/>
    <mergeCell ref="M38:O38"/>
    <mergeCell ref="X38:Z38"/>
    <mergeCell ref="B35:D35"/>
    <mergeCell ref="M35:O35"/>
    <mergeCell ref="X35:Z35"/>
    <mergeCell ref="C36:D36"/>
    <mergeCell ref="N36:O36"/>
    <mergeCell ref="Y36:Z36"/>
    <mergeCell ref="B32:D32"/>
    <mergeCell ref="M32:O32"/>
    <mergeCell ref="X32:Z32"/>
    <mergeCell ref="C33:D33"/>
    <mergeCell ref="F33:F34"/>
    <mergeCell ref="N33:O33"/>
    <mergeCell ref="Y33:Z33"/>
    <mergeCell ref="C34:D34"/>
    <mergeCell ref="N34:O34"/>
    <mergeCell ref="Y34:Z34"/>
    <mergeCell ref="C30:D30"/>
    <mergeCell ref="N30:O30"/>
    <mergeCell ref="Y30:Z30"/>
    <mergeCell ref="B31:D31"/>
    <mergeCell ref="M31:O31"/>
    <mergeCell ref="X31:Z31"/>
    <mergeCell ref="C28:D28"/>
    <mergeCell ref="N28:O28"/>
    <mergeCell ref="Y28:Z28"/>
    <mergeCell ref="C29:D29"/>
    <mergeCell ref="N29:O29"/>
    <mergeCell ref="Y29:Z29"/>
    <mergeCell ref="C26:D26"/>
    <mergeCell ref="N26:O26"/>
    <mergeCell ref="Y26:Z26"/>
    <mergeCell ref="C27:D27"/>
    <mergeCell ref="N27:O27"/>
    <mergeCell ref="Y27:Z27"/>
    <mergeCell ref="C24:D24"/>
    <mergeCell ref="N24:O24"/>
    <mergeCell ref="Y24:Z24"/>
    <mergeCell ref="B25:D25"/>
    <mergeCell ref="M25:O25"/>
    <mergeCell ref="X25:Z25"/>
    <mergeCell ref="U21:U24"/>
    <mergeCell ref="X21:Z21"/>
    <mergeCell ref="AB21:AB24"/>
    <mergeCell ref="AD21:AD24"/>
    <mergeCell ref="C22:D22"/>
    <mergeCell ref="N22:O22"/>
    <mergeCell ref="Y22:Z22"/>
    <mergeCell ref="C23:D23"/>
    <mergeCell ref="N23:O23"/>
    <mergeCell ref="Y23:Z23"/>
    <mergeCell ref="C20:D20"/>
    <mergeCell ref="N20:O20"/>
    <mergeCell ref="Y20:Z20"/>
    <mergeCell ref="B21:D21"/>
    <mergeCell ref="F21:F24"/>
    <mergeCell ref="H21:H24"/>
    <mergeCell ref="J21:J24"/>
    <mergeCell ref="M21:O21"/>
    <mergeCell ref="Q21:Q24"/>
    <mergeCell ref="S21:S24"/>
    <mergeCell ref="C18:D18"/>
    <mergeCell ref="N18:O18"/>
    <mergeCell ref="Y18:Z18"/>
    <mergeCell ref="C19:D19"/>
    <mergeCell ref="N19:O19"/>
    <mergeCell ref="Y19:Z19"/>
    <mergeCell ref="B16:D16"/>
    <mergeCell ref="M16:O16"/>
    <mergeCell ref="X16:Z16"/>
    <mergeCell ref="AH16:AJ16"/>
    <mergeCell ref="B17:D17"/>
    <mergeCell ref="M17:O17"/>
    <mergeCell ref="X17:Z17"/>
    <mergeCell ref="AH17:AJ17"/>
    <mergeCell ref="C14:D14"/>
    <mergeCell ref="N14:O14"/>
    <mergeCell ref="Y14:Z14"/>
    <mergeCell ref="AH14:AJ14"/>
    <mergeCell ref="C15:D15"/>
    <mergeCell ref="N15:O15"/>
    <mergeCell ref="Y15:Z15"/>
    <mergeCell ref="AH15:AJ15"/>
    <mergeCell ref="X12:Z12"/>
    <mergeCell ref="B13:D13"/>
    <mergeCell ref="M13:O13"/>
    <mergeCell ref="X13:Z13"/>
    <mergeCell ref="X10:Z10"/>
    <mergeCell ref="AA10:AB10"/>
    <mergeCell ref="AC10:AD10"/>
    <mergeCell ref="B11:D11"/>
    <mergeCell ref="M11:O11"/>
    <mergeCell ref="X11:Z11"/>
    <mergeCell ref="B10:D10"/>
    <mergeCell ref="E10:F10"/>
    <mergeCell ref="G10:H10"/>
    <mergeCell ref="I10:J10"/>
    <mergeCell ref="M10:O10"/>
    <mergeCell ref="P10:Q10"/>
    <mergeCell ref="R10:S10"/>
    <mergeCell ref="T10:U10"/>
    <mergeCell ref="B12:D12"/>
    <mergeCell ref="M12:O12"/>
    <mergeCell ref="B8:J8"/>
    <mergeCell ref="M8:U8"/>
    <mergeCell ref="X8:AF8"/>
    <mergeCell ref="E9:F9"/>
    <mergeCell ref="G9:H9"/>
    <mergeCell ref="I9:J9"/>
    <mergeCell ref="P9:Q9"/>
    <mergeCell ref="R9:S9"/>
    <mergeCell ref="T9:U9"/>
    <mergeCell ref="AA9:AB9"/>
    <mergeCell ref="AC9:AD9"/>
    <mergeCell ref="AE9:AF9"/>
    <mergeCell ref="B6:J6"/>
    <mergeCell ref="M6:U6"/>
    <mergeCell ref="X6:AF6"/>
    <mergeCell ref="B7:J7"/>
    <mergeCell ref="M7:U7"/>
    <mergeCell ref="X7:AF7"/>
    <mergeCell ref="X2:Z2"/>
    <mergeCell ref="AA2:AB2"/>
    <mergeCell ref="AC2:AD2"/>
    <mergeCell ref="B3:D3"/>
    <mergeCell ref="E3:F3"/>
    <mergeCell ref="M3:O3"/>
    <mergeCell ref="P3:Q3"/>
    <mergeCell ref="X3:Z3"/>
    <mergeCell ref="AA3:AB3"/>
    <mergeCell ref="B2:D2"/>
    <mergeCell ref="E2:F2"/>
    <mergeCell ref="G2:H2"/>
    <mergeCell ref="M2:O2"/>
    <mergeCell ref="P2:Q2"/>
    <mergeCell ref="R2:S2"/>
  </mergeCells>
  <phoneticPr fontId="4"/>
  <dataValidations count="1">
    <dataValidation type="list" allowBlank="1" showInputMessage="1" showErrorMessage="1" sqref="E2 P2 AA2" xr:uid="{3CBC7C8A-EAF4-486F-ABD1-50089BF676FB}">
      <formula1>"区分Ⅰ,区分Ⅱ,区分Ⅲ,世田谷"</formula1>
    </dataValidation>
  </dataValidations>
  <printOptions horizontalCentered="1"/>
  <pageMargins left="0.78740157480314965" right="0.39370078740157483" top="0.59055118110236227" bottom="0.59055118110236227" header="0.31496062992125984" footer="0.31496062992125984"/>
  <pageSetup paperSize="9" scale="33" orientation="portrait" r:id="rId1"/>
  <headerFooter alignWithMargins="0"/>
  <colBreaks count="2" manualBreakCount="2">
    <brk id="11" min="4" max="201" man="1"/>
    <brk id="22" min="4" max="20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FDE3-6623-46DF-9BC0-15C3A51A8E61}">
  <sheetPr>
    <tabColor rgb="FFFF6600"/>
    <pageSetUpPr fitToPage="1"/>
  </sheetPr>
  <dimension ref="A1:AB92"/>
  <sheetViews>
    <sheetView showGridLines="0" view="pageBreakPreview" topLeftCell="A13" zoomScale="80" zoomScaleNormal="85" zoomScaleSheetLayoutView="80" workbookViewId="0">
      <selection sqref="A1:K1"/>
    </sheetView>
  </sheetViews>
  <sheetFormatPr defaultColWidth="9" defaultRowHeight="13.2"/>
  <cols>
    <col min="1" max="1" width="2.77734375" style="10" customWidth="1"/>
    <col min="2" max="4" width="6.109375" style="10" customWidth="1"/>
    <col min="5" max="5" width="9.109375" style="10" customWidth="1"/>
    <col min="6" max="6" width="11.109375" style="10" customWidth="1"/>
    <col min="7" max="11" width="9.44140625" style="10" customWidth="1"/>
    <col min="12" max="12" width="7.6640625" style="10" customWidth="1"/>
    <col min="13" max="13" width="8.6640625" style="10" customWidth="1"/>
    <col min="14" max="14" width="3.33203125" style="10" customWidth="1"/>
    <col min="15" max="17" width="13" hidden="1" customWidth="1"/>
    <col min="18" max="18" width="13" customWidth="1"/>
    <col min="26" max="26" width="13.44140625" customWidth="1"/>
    <col min="257" max="257" width="2.77734375" customWidth="1"/>
    <col min="258" max="260" width="6.109375" customWidth="1"/>
    <col min="261" max="261" width="9.109375" customWidth="1"/>
    <col min="262" max="262" width="11.109375" customWidth="1"/>
    <col min="263" max="267" width="9.44140625" customWidth="1"/>
    <col min="268" max="268" width="7.6640625" customWidth="1"/>
    <col min="269" max="269" width="8.6640625" customWidth="1"/>
    <col min="270" max="270" width="3.33203125" customWidth="1"/>
    <col min="271" max="273" width="0" hidden="1" customWidth="1"/>
    <col min="274" max="274" width="13" customWidth="1"/>
    <col min="282" max="282" width="13.44140625" customWidth="1"/>
    <col min="513" max="513" width="2.77734375" customWidth="1"/>
    <col min="514" max="516" width="6.109375" customWidth="1"/>
    <col min="517" max="517" width="9.109375" customWidth="1"/>
    <col min="518" max="518" width="11.109375" customWidth="1"/>
    <col min="519" max="523" width="9.44140625" customWidth="1"/>
    <col min="524" max="524" width="7.6640625" customWidth="1"/>
    <col min="525" max="525" width="8.6640625" customWidth="1"/>
    <col min="526" max="526" width="3.33203125" customWidth="1"/>
    <col min="527" max="529" width="0" hidden="1" customWidth="1"/>
    <col min="530" max="530" width="13" customWidth="1"/>
    <col min="538" max="538" width="13.44140625" customWidth="1"/>
    <col min="769" max="769" width="2.77734375" customWidth="1"/>
    <col min="770" max="772" width="6.109375" customWidth="1"/>
    <col min="773" max="773" width="9.109375" customWidth="1"/>
    <col min="774" max="774" width="11.109375" customWidth="1"/>
    <col min="775" max="779" width="9.44140625" customWidth="1"/>
    <col min="780" max="780" width="7.6640625" customWidth="1"/>
    <col min="781" max="781" width="8.6640625" customWidth="1"/>
    <col min="782" max="782" width="3.33203125" customWidth="1"/>
    <col min="783" max="785" width="0" hidden="1" customWidth="1"/>
    <col min="786" max="786" width="13" customWidth="1"/>
    <col min="794" max="794" width="13.44140625" customWidth="1"/>
    <col min="1025" max="1025" width="2.77734375" customWidth="1"/>
    <col min="1026" max="1028" width="6.109375" customWidth="1"/>
    <col min="1029" max="1029" width="9.109375" customWidth="1"/>
    <col min="1030" max="1030" width="11.109375" customWidth="1"/>
    <col min="1031" max="1035" width="9.44140625" customWidth="1"/>
    <col min="1036" max="1036" width="7.6640625" customWidth="1"/>
    <col min="1037" max="1037" width="8.6640625" customWidth="1"/>
    <col min="1038" max="1038" width="3.33203125" customWidth="1"/>
    <col min="1039" max="1041" width="0" hidden="1" customWidth="1"/>
    <col min="1042" max="1042" width="13" customWidth="1"/>
    <col min="1050" max="1050" width="13.44140625" customWidth="1"/>
    <col min="1281" max="1281" width="2.77734375" customWidth="1"/>
    <col min="1282" max="1284" width="6.109375" customWidth="1"/>
    <col min="1285" max="1285" width="9.109375" customWidth="1"/>
    <col min="1286" max="1286" width="11.109375" customWidth="1"/>
    <col min="1287" max="1291" width="9.44140625" customWidth="1"/>
    <col min="1292" max="1292" width="7.6640625" customWidth="1"/>
    <col min="1293" max="1293" width="8.6640625" customWidth="1"/>
    <col min="1294" max="1294" width="3.33203125" customWidth="1"/>
    <col min="1295" max="1297" width="0" hidden="1" customWidth="1"/>
    <col min="1298" max="1298" width="13" customWidth="1"/>
    <col min="1306" max="1306" width="13.44140625" customWidth="1"/>
    <col min="1537" max="1537" width="2.77734375" customWidth="1"/>
    <col min="1538" max="1540" width="6.109375" customWidth="1"/>
    <col min="1541" max="1541" width="9.109375" customWidth="1"/>
    <col min="1542" max="1542" width="11.109375" customWidth="1"/>
    <col min="1543" max="1547" width="9.44140625" customWidth="1"/>
    <col min="1548" max="1548" width="7.6640625" customWidth="1"/>
    <col min="1549" max="1549" width="8.6640625" customWidth="1"/>
    <col min="1550" max="1550" width="3.33203125" customWidth="1"/>
    <col min="1551" max="1553" width="0" hidden="1" customWidth="1"/>
    <col min="1554" max="1554" width="13" customWidth="1"/>
    <col min="1562" max="1562" width="13.44140625" customWidth="1"/>
    <col min="1793" max="1793" width="2.77734375" customWidth="1"/>
    <col min="1794" max="1796" width="6.109375" customWidth="1"/>
    <col min="1797" max="1797" width="9.109375" customWidth="1"/>
    <col min="1798" max="1798" width="11.109375" customWidth="1"/>
    <col min="1799" max="1803" width="9.44140625" customWidth="1"/>
    <col min="1804" max="1804" width="7.6640625" customWidth="1"/>
    <col min="1805" max="1805" width="8.6640625" customWidth="1"/>
    <col min="1806" max="1806" width="3.33203125" customWidth="1"/>
    <col min="1807" max="1809" width="0" hidden="1" customWidth="1"/>
    <col min="1810" max="1810" width="13" customWidth="1"/>
    <col min="1818" max="1818" width="13.44140625" customWidth="1"/>
    <col min="2049" max="2049" width="2.77734375" customWidth="1"/>
    <col min="2050" max="2052" width="6.109375" customWidth="1"/>
    <col min="2053" max="2053" width="9.109375" customWidth="1"/>
    <col min="2054" max="2054" width="11.109375" customWidth="1"/>
    <col min="2055" max="2059" width="9.44140625" customWidth="1"/>
    <col min="2060" max="2060" width="7.6640625" customWidth="1"/>
    <col min="2061" max="2061" width="8.6640625" customWidth="1"/>
    <col min="2062" max="2062" width="3.33203125" customWidth="1"/>
    <col min="2063" max="2065" width="0" hidden="1" customWidth="1"/>
    <col min="2066" max="2066" width="13" customWidth="1"/>
    <col min="2074" max="2074" width="13.44140625" customWidth="1"/>
    <col min="2305" max="2305" width="2.77734375" customWidth="1"/>
    <col min="2306" max="2308" width="6.109375" customWidth="1"/>
    <col min="2309" max="2309" width="9.109375" customWidth="1"/>
    <col min="2310" max="2310" width="11.109375" customWidth="1"/>
    <col min="2311" max="2315" width="9.44140625" customWidth="1"/>
    <col min="2316" max="2316" width="7.6640625" customWidth="1"/>
    <col min="2317" max="2317" width="8.6640625" customWidth="1"/>
    <col min="2318" max="2318" width="3.33203125" customWidth="1"/>
    <col min="2319" max="2321" width="0" hidden="1" customWidth="1"/>
    <col min="2322" max="2322" width="13" customWidth="1"/>
    <col min="2330" max="2330" width="13.44140625" customWidth="1"/>
    <col min="2561" max="2561" width="2.77734375" customWidth="1"/>
    <col min="2562" max="2564" width="6.109375" customWidth="1"/>
    <col min="2565" max="2565" width="9.109375" customWidth="1"/>
    <col min="2566" max="2566" width="11.109375" customWidth="1"/>
    <col min="2567" max="2571" width="9.44140625" customWidth="1"/>
    <col min="2572" max="2572" width="7.6640625" customWidth="1"/>
    <col min="2573" max="2573" width="8.6640625" customWidth="1"/>
    <col min="2574" max="2574" width="3.33203125" customWidth="1"/>
    <col min="2575" max="2577" width="0" hidden="1" customWidth="1"/>
    <col min="2578" max="2578" width="13" customWidth="1"/>
    <col min="2586" max="2586" width="13.44140625" customWidth="1"/>
    <col min="2817" max="2817" width="2.77734375" customWidth="1"/>
    <col min="2818" max="2820" width="6.109375" customWidth="1"/>
    <col min="2821" max="2821" width="9.109375" customWidth="1"/>
    <col min="2822" max="2822" width="11.109375" customWidth="1"/>
    <col min="2823" max="2827" width="9.44140625" customWidth="1"/>
    <col min="2828" max="2828" width="7.6640625" customWidth="1"/>
    <col min="2829" max="2829" width="8.6640625" customWidth="1"/>
    <col min="2830" max="2830" width="3.33203125" customWidth="1"/>
    <col min="2831" max="2833" width="0" hidden="1" customWidth="1"/>
    <col min="2834" max="2834" width="13" customWidth="1"/>
    <col min="2842" max="2842" width="13.44140625" customWidth="1"/>
    <col min="3073" max="3073" width="2.77734375" customWidth="1"/>
    <col min="3074" max="3076" width="6.109375" customWidth="1"/>
    <col min="3077" max="3077" width="9.109375" customWidth="1"/>
    <col min="3078" max="3078" width="11.109375" customWidth="1"/>
    <col min="3079" max="3083" width="9.44140625" customWidth="1"/>
    <col min="3084" max="3084" width="7.6640625" customWidth="1"/>
    <col min="3085" max="3085" width="8.6640625" customWidth="1"/>
    <col min="3086" max="3086" width="3.33203125" customWidth="1"/>
    <col min="3087" max="3089" width="0" hidden="1" customWidth="1"/>
    <col min="3090" max="3090" width="13" customWidth="1"/>
    <col min="3098" max="3098" width="13.44140625" customWidth="1"/>
    <col min="3329" max="3329" width="2.77734375" customWidth="1"/>
    <col min="3330" max="3332" width="6.109375" customWidth="1"/>
    <col min="3333" max="3333" width="9.109375" customWidth="1"/>
    <col min="3334" max="3334" width="11.109375" customWidth="1"/>
    <col min="3335" max="3339" width="9.44140625" customWidth="1"/>
    <col min="3340" max="3340" width="7.6640625" customWidth="1"/>
    <col min="3341" max="3341" width="8.6640625" customWidth="1"/>
    <col min="3342" max="3342" width="3.33203125" customWidth="1"/>
    <col min="3343" max="3345" width="0" hidden="1" customWidth="1"/>
    <col min="3346" max="3346" width="13" customWidth="1"/>
    <col min="3354" max="3354" width="13.44140625" customWidth="1"/>
    <col min="3585" max="3585" width="2.77734375" customWidth="1"/>
    <col min="3586" max="3588" width="6.109375" customWidth="1"/>
    <col min="3589" max="3589" width="9.109375" customWidth="1"/>
    <col min="3590" max="3590" width="11.109375" customWidth="1"/>
    <col min="3591" max="3595" width="9.44140625" customWidth="1"/>
    <col min="3596" max="3596" width="7.6640625" customWidth="1"/>
    <col min="3597" max="3597" width="8.6640625" customWidth="1"/>
    <col min="3598" max="3598" width="3.33203125" customWidth="1"/>
    <col min="3599" max="3601" width="0" hidden="1" customWidth="1"/>
    <col min="3602" max="3602" width="13" customWidth="1"/>
    <col min="3610" max="3610" width="13.44140625" customWidth="1"/>
    <col min="3841" max="3841" width="2.77734375" customWidth="1"/>
    <col min="3842" max="3844" width="6.109375" customWidth="1"/>
    <col min="3845" max="3845" width="9.109375" customWidth="1"/>
    <col min="3846" max="3846" width="11.109375" customWidth="1"/>
    <col min="3847" max="3851" width="9.44140625" customWidth="1"/>
    <col min="3852" max="3852" width="7.6640625" customWidth="1"/>
    <col min="3853" max="3853" width="8.6640625" customWidth="1"/>
    <col min="3854" max="3854" width="3.33203125" customWidth="1"/>
    <col min="3855" max="3857" width="0" hidden="1" customWidth="1"/>
    <col min="3858" max="3858" width="13" customWidth="1"/>
    <col min="3866" max="3866" width="13.44140625" customWidth="1"/>
    <col min="4097" max="4097" width="2.77734375" customWidth="1"/>
    <col min="4098" max="4100" width="6.109375" customWidth="1"/>
    <col min="4101" max="4101" width="9.109375" customWidth="1"/>
    <col min="4102" max="4102" width="11.109375" customWidth="1"/>
    <col min="4103" max="4107" width="9.44140625" customWidth="1"/>
    <col min="4108" max="4108" width="7.6640625" customWidth="1"/>
    <col min="4109" max="4109" width="8.6640625" customWidth="1"/>
    <col min="4110" max="4110" width="3.33203125" customWidth="1"/>
    <col min="4111" max="4113" width="0" hidden="1" customWidth="1"/>
    <col min="4114" max="4114" width="13" customWidth="1"/>
    <col min="4122" max="4122" width="13.44140625" customWidth="1"/>
    <col min="4353" max="4353" width="2.77734375" customWidth="1"/>
    <col min="4354" max="4356" width="6.109375" customWidth="1"/>
    <col min="4357" max="4357" width="9.109375" customWidth="1"/>
    <col min="4358" max="4358" width="11.109375" customWidth="1"/>
    <col min="4359" max="4363" width="9.44140625" customWidth="1"/>
    <col min="4364" max="4364" width="7.6640625" customWidth="1"/>
    <col min="4365" max="4365" width="8.6640625" customWidth="1"/>
    <col min="4366" max="4366" width="3.33203125" customWidth="1"/>
    <col min="4367" max="4369" width="0" hidden="1" customWidth="1"/>
    <col min="4370" max="4370" width="13" customWidth="1"/>
    <col min="4378" max="4378" width="13.44140625" customWidth="1"/>
    <col min="4609" max="4609" width="2.77734375" customWidth="1"/>
    <col min="4610" max="4612" width="6.109375" customWidth="1"/>
    <col min="4613" max="4613" width="9.109375" customWidth="1"/>
    <col min="4614" max="4614" width="11.109375" customWidth="1"/>
    <col min="4615" max="4619" width="9.44140625" customWidth="1"/>
    <col min="4620" max="4620" width="7.6640625" customWidth="1"/>
    <col min="4621" max="4621" width="8.6640625" customWidth="1"/>
    <col min="4622" max="4622" width="3.33203125" customWidth="1"/>
    <col min="4623" max="4625" width="0" hidden="1" customWidth="1"/>
    <col min="4626" max="4626" width="13" customWidth="1"/>
    <col min="4634" max="4634" width="13.44140625" customWidth="1"/>
    <col min="4865" max="4865" width="2.77734375" customWidth="1"/>
    <col min="4866" max="4868" width="6.109375" customWidth="1"/>
    <col min="4869" max="4869" width="9.109375" customWidth="1"/>
    <col min="4870" max="4870" width="11.109375" customWidth="1"/>
    <col min="4871" max="4875" width="9.44140625" customWidth="1"/>
    <col min="4876" max="4876" width="7.6640625" customWidth="1"/>
    <col min="4877" max="4877" width="8.6640625" customWidth="1"/>
    <col min="4878" max="4878" width="3.33203125" customWidth="1"/>
    <col min="4879" max="4881" width="0" hidden="1" customWidth="1"/>
    <col min="4882" max="4882" width="13" customWidth="1"/>
    <col min="4890" max="4890" width="13.44140625" customWidth="1"/>
    <col min="5121" max="5121" width="2.77734375" customWidth="1"/>
    <col min="5122" max="5124" width="6.109375" customWidth="1"/>
    <col min="5125" max="5125" width="9.109375" customWidth="1"/>
    <col min="5126" max="5126" width="11.109375" customWidth="1"/>
    <col min="5127" max="5131" width="9.44140625" customWidth="1"/>
    <col min="5132" max="5132" width="7.6640625" customWidth="1"/>
    <col min="5133" max="5133" width="8.6640625" customWidth="1"/>
    <col min="5134" max="5134" width="3.33203125" customWidth="1"/>
    <col min="5135" max="5137" width="0" hidden="1" customWidth="1"/>
    <col min="5138" max="5138" width="13" customWidth="1"/>
    <col min="5146" max="5146" width="13.44140625" customWidth="1"/>
    <col min="5377" max="5377" width="2.77734375" customWidth="1"/>
    <col min="5378" max="5380" width="6.109375" customWidth="1"/>
    <col min="5381" max="5381" width="9.109375" customWidth="1"/>
    <col min="5382" max="5382" width="11.109375" customWidth="1"/>
    <col min="5383" max="5387" width="9.44140625" customWidth="1"/>
    <col min="5388" max="5388" width="7.6640625" customWidth="1"/>
    <col min="5389" max="5389" width="8.6640625" customWidth="1"/>
    <col min="5390" max="5390" width="3.33203125" customWidth="1"/>
    <col min="5391" max="5393" width="0" hidden="1" customWidth="1"/>
    <col min="5394" max="5394" width="13" customWidth="1"/>
    <col min="5402" max="5402" width="13.44140625" customWidth="1"/>
    <col min="5633" max="5633" width="2.77734375" customWidth="1"/>
    <col min="5634" max="5636" width="6.109375" customWidth="1"/>
    <col min="5637" max="5637" width="9.109375" customWidth="1"/>
    <col min="5638" max="5638" width="11.109375" customWidth="1"/>
    <col min="5639" max="5643" width="9.44140625" customWidth="1"/>
    <col min="5644" max="5644" width="7.6640625" customWidth="1"/>
    <col min="5645" max="5645" width="8.6640625" customWidth="1"/>
    <col min="5646" max="5646" width="3.33203125" customWidth="1"/>
    <col min="5647" max="5649" width="0" hidden="1" customWidth="1"/>
    <col min="5650" max="5650" width="13" customWidth="1"/>
    <col min="5658" max="5658" width="13.44140625" customWidth="1"/>
    <col min="5889" max="5889" width="2.77734375" customWidth="1"/>
    <col min="5890" max="5892" width="6.109375" customWidth="1"/>
    <col min="5893" max="5893" width="9.109375" customWidth="1"/>
    <col min="5894" max="5894" width="11.109375" customWidth="1"/>
    <col min="5895" max="5899" width="9.44140625" customWidth="1"/>
    <col min="5900" max="5900" width="7.6640625" customWidth="1"/>
    <col min="5901" max="5901" width="8.6640625" customWidth="1"/>
    <col min="5902" max="5902" width="3.33203125" customWidth="1"/>
    <col min="5903" max="5905" width="0" hidden="1" customWidth="1"/>
    <col min="5906" max="5906" width="13" customWidth="1"/>
    <col min="5914" max="5914" width="13.44140625" customWidth="1"/>
    <col min="6145" max="6145" width="2.77734375" customWidth="1"/>
    <col min="6146" max="6148" width="6.109375" customWidth="1"/>
    <col min="6149" max="6149" width="9.109375" customWidth="1"/>
    <col min="6150" max="6150" width="11.109375" customWidth="1"/>
    <col min="6151" max="6155" width="9.44140625" customWidth="1"/>
    <col min="6156" max="6156" width="7.6640625" customWidth="1"/>
    <col min="6157" max="6157" width="8.6640625" customWidth="1"/>
    <col min="6158" max="6158" width="3.33203125" customWidth="1"/>
    <col min="6159" max="6161" width="0" hidden="1" customWidth="1"/>
    <col min="6162" max="6162" width="13" customWidth="1"/>
    <col min="6170" max="6170" width="13.44140625" customWidth="1"/>
    <col min="6401" max="6401" width="2.77734375" customWidth="1"/>
    <col min="6402" max="6404" width="6.109375" customWidth="1"/>
    <col min="6405" max="6405" width="9.109375" customWidth="1"/>
    <col min="6406" max="6406" width="11.109375" customWidth="1"/>
    <col min="6407" max="6411" width="9.44140625" customWidth="1"/>
    <col min="6412" max="6412" width="7.6640625" customWidth="1"/>
    <col min="6413" max="6413" width="8.6640625" customWidth="1"/>
    <col min="6414" max="6414" width="3.33203125" customWidth="1"/>
    <col min="6415" max="6417" width="0" hidden="1" customWidth="1"/>
    <col min="6418" max="6418" width="13" customWidth="1"/>
    <col min="6426" max="6426" width="13.44140625" customWidth="1"/>
    <col min="6657" max="6657" width="2.77734375" customWidth="1"/>
    <col min="6658" max="6660" width="6.109375" customWidth="1"/>
    <col min="6661" max="6661" width="9.109375" customWidth="1"/>
    <col min="6662" max="6662" width="11.109375" customWidth="1"/>
    <col min="6663" max="6667" width="9.44140625" customWidth="1"/>
    <col min="6668" max="6668" width="7.6640625" customWidth="1"/>
    <col min="6669" max="6669" width="8.6640625" customWidth="1"/>
    <col min="6670" max="6670" width="3.33203125" customWidth="1"/>
    <col min="6671" max="6673" width="0" hidden="1" customWidth="1"/>
    <col min="6674" max="6674" width="13" customWidth="1"/>
    <col min="6682" max="6682" width="13.44140625" customWidth="1"/>
    <col min="6913" max="6913" width="2.77734375" customWidth="1"/>
    <col min="6914" max="6916" width="6.109375" customWidth="1"/>
    <col min="6917" max="6917" width="9.109375" customWidth="1"/>
    <col min="6918" max="6918" width="11.109375" customWidth="1"/>
    <col min="6919" max="6923" width="9.44140625" customWidth="1"/>
    <col min="6924" max="6924" width="7.6640625" customWidth="1"/>
    <col min="6925" max="6925" width="8.6640625" customWidth="1"/>
    <col min="6926" max="6926" width="3.33203125" customWidth="1"/>
    <col min="6927" max="6929" width="0" hidden="1" customWidth="1"/>
    <col min="6930" max="6930" width="13" customWidth="1"/>
    <col min="6938" max="6938" width="13.44140625" customWidth="1"/>
    <col min="7169" max="7169" width="2.77734375" customWidth="1"/>
    <col min="7170" max="7172" width="6.109375" customWidth="1"/>
    <col min="7173" max="7173" width="9.109375" customWidth="1"/>
    <col min="7174" max="7174" width="11.109375" customWidth="1"/>
    <col min="7175" max="7179" width="9.44140625" customWidth="1"/>
    <col min="7180" max="7180" width="7.6640625" customWidth="1"/>
    <col min="7181" max="7181" width="8.6640625" customWidth="1"/>
    <col min="7182" max="7182" width="3.33203125" customWidth="1"/>
    <col min="7183" max="7185" width="0" hidden="1" customWidth="1"/>
    <col min="7186" max="7186" width="13" customWidth="1"/>
    <col min="7194" max="7194" width="13.44140625" customWidth="1"/>
    <col min="7425" max="7425" width="2.77734375" customWidth="1"/>
    <col min="7426" max="7428" width="6.109375" customWidth="1"/>
    <col min="7429" max="7429" width="9.109375" customWidth="1"/>
    <col min="7430" max="7430" width="11.109375" customWidth="1"/>
    <col min="7431" max="7435" width="9.44140625" customWidth="1"/>
    <col min="7436" max="7436" width="7.6640625" customWidth="1"/>
    <col min="7437" max="7437" width="8.6640625" customWidth="1"/>
    <col min="7438" max="7438" width="3.33203125" customWidth="1"/>
    <col min="7439" max="7441" width="0" hidden="1" customWidth="1"/>
    <col min="7442" max="7442" width="13" customWidth="1"/>
    <col min="7450" max="7450" width="13.44140625" customWidth="1"/>
    <col min="7681" max="7681" width="2.77734375" customWidth="1"/>
    <col min="7682" max="7684" width="6.109375" customWidth="1"/>
    <col min="7685" max="7685" width="9.109375" customWidth="1"/>
    <col min="7686" max="7686" width="11.109375" customWidth="1"/>
    <col min="7687" max="7691" width="9.44140625" customWidth="1"/>
    <col min="7692" max="7692" width="7.6640625" customWidth="1"/>
    <col min="7693" max="7693" width="8.6640625" customWidth="1"/>
    <col min="7694" max="7694" width="3.33203125" customWidth="1"/>
    <col min="7695" max="7697" width="0" hidden="1" customWidth="1"/>
    <col min="7698" max="7698" width="13" customWidth="1"/>
    <col min="7706" max="7706" width="13.44140625" customWidth="1"/>
    <col min="7937" max="7937" width="2.77734375" customWidth="1"/>
    <col min="7938" max="7940" width="6.109375" customWidth="1"/>
    <col min="7941" max="7941" width="9.109375" customWidth="1"/>
    <col min="7942" max="7942" width="11.109375" customWidth="1"/>
    <col min="7943" max="7947" width="9.44140625" customWidth="1"/>
    <col min="7948" max="7948" width="7.6640625" customWidth="1"/>
    <col min="7949" max="7949" width="8.6640625" customWidth="1"/>
    <col min="7950" max="7950" width="3.33203125" customWidth="1"/>
    <col min="7951" max="7953" width="0" hidden="1" customWidth="1"/>
    <col min="7954" max="7954" width="13" customWidth="1"/>
    <col min="7962" max="7962" width="13.44140625" customWidth="1"/>
    <col min="8193" max="8193" width="2.77734375" customWidth="1"/>
    <col min="8194" max="8196" width="6.109375" customWidth="1"/>
    <col min="8197" max="8197" width="9.109375" customWidth="1"/>
    <col min="8198" max="8198" width="11.109375" customWidth="1"/>
    <col min="8199" max="8203" width="9.44140625" customWidth="1"/>
    <col min="8204" max="8204" width="7.6640625" customWidth="1"/>
    <col min="8205" max="8205" width="8.6640625" customWidth="1"/>
    <col min="8206" max="8206" width="3.33203125" customWidth="1"/>
    <col min="8207" max="8209" width="0" hidden="1" customWidth="1"/>
    <col min="8210" max="8210" width="13" customWidth="1"/>
    <col min="8218" max="8218" width="13.44140625" customWidth="1"/>
    <col min="8449" max="8449" width="2.77734375" customWidth="1"/>
    <col min="8450" max="8452" width="6.109375" customWidth="1"/>
    <col min="8453" max="8453" width="9.109375" customWidth="1"/>
    <col min="8454" max="8454" width="11.109375" customWidth="1"/>
    <col min="8455" max="8459" width="9.44140625" customWidth="1"/>
    <col min="8460" max="8460" width="7.6640625" customWidth="1"/>
    <col min="8461" max="8461" width="8.6640625" customWidth="1"/>
    <col min="8462" max="8462" width="3.33203125" customWidth="1"/>
    <col min="8463" max="8465" width="0" hidden="1" customWidth="1"/>
    <col min="8466" max="8466" width="13" customWidth="1"/>
    <col min="8474" max="8474" width="13.44140625" customWidth="1"/>
    <col min="8705" max="8705" width="2.77734375" customWidth="1"/>
    <col min="8706" max="8708" width="6.109375" customWidth="1"/>
    <col min="8709" max="8709" width="9.109375" customWidth="1"/>
    <col min="8710" max="8710" width="11.109375" customWidth="1"/>
    <col min="8711" max="8715" width="9.44140625" customWidth="1"/>
    <col min="8716" max="8716" width="7.6640625" customWidth="1"/>
    <col min="8717" max="8717" width="8.6640625" customWidth="1"/>
    <col min="8718" max="8718" width="3.33203125" customWidth="1"/>
    <col min="8719" max="8721" width="0" hidden="1" customWidth="1"/>
    <col min="8722" max="8722" width="13" customWidth="1"/>
    <col min="8730" max="8730" width="13.44140625" customWidth="1"/>
    <col min="8961" max="8961" width="2.77734375" customWidth="1"/>
    <col min="8962" max="8964" width="6.109375" customWidth="1"/>
    <col min="8965" max="8965" width="9.109375" customWidth="1"/>
    <col min="8966" max="8966" width="11.109375" customWidth="1"/>
    <col min="8967" max="8971" width="9.44140625" customWidth="1"/>
    <col min="8972" max="8972" width="7.6640625" customWidth="1"/>
    <col min="8973" max="8973" width="8.6640625" customWidth="1"/>
    <col min="8974" max="8974" width="3.33203125" customWidth="1"/>
    <col min="8975" max="8977" width="0" hidden="1" customWidth="1"/>
    <col min="8978" max="8978" width="13" customWidth="1"/>
    <col min="8986" max="8986" width="13.44140625" customWidth="1"/>
    <col min="9217" max="9217" width="2.77734375" customWidth="1"/>
    <col min="9218" max="9220" width="6.109375" customWidth="1"/>
    <col min="9221" max="9221" width="9.109375" customWidth="1"/>
    <col min="9222" max="9222" width="11.109375" customWidth="1"/>
    <col min="9223" max="9227" width="9.44140625" customWidth="1"/>
    <col min="9228" max="9228" width="7.6640625" customWidth="1"/>
    <col min="9229" max="9229" width="8.6640625" customWidth="1"/>
    <col min="9230" max="9230" width="3.33203125" customWidth="1"/>
    <col min="9231" max="9233" width="0" hidden="1" customWidth="1"/>
    <col min="9234" max="9234" width="13" customWidth="1"/>
    <col min="9242" max="9242" width="13.44140625" customWidth="1"/>
    <col min="9473" max="9473" width="2.77734375" customWidth="1"/>
    <col min="9474" max="9476" width="6.109375" customWidth="1"/>
    <col min="9477" max="9477" width="9.109375" customWidth="1"/>
    <col min="9478" max="9478" width="11.109375" customWidth="1"/>
    <col min="9479" max="9483" width="9.44140625" customWidth="1"/>
    <col min="9484" max="9484" width="7.6640625" customWidth="1"/>
    <col min="9485" max="9485" width="8.6640625" customWidth="1"/>
    <col min="9486" max="9486" width="3.33203125" customWidth="1"/>
    <col min="9487" max="9489" width="0" hidden="1" customWidth="1"/>
    <col min="9490" max="9490" width="13" customWidth="1"/>
    <col min="9498" max="9498" width="13.44140625" customWidth="1"/>
    <col min="9729" max="9729" width="2.77734375" customWidth="1"/>
    <col min="9730" max="9732" width="6.109375" customWidth="1"/>
    <col min="9733" max="9733" width="9.109375" customWidth="1"/>
    <col min="9734" max="9734" width="11.109375" customWidth="1"/>
    <col min="9735" max="9739" width="9.44140625" customWidth="1"/>
    <col min="9740" max="9740" width="7.6640625" customWidth="1"/>
    <col min="9741" max="9741" width="8.6640625" customWidth="1"/>
    <col min="9742" max="9742" width="3.33203125" customWidth="1"/>
    <col min="9743" max="9745" width="0" hidden="1" customWidth="1"/>
    <col min="9746" max="9746" width="13" customWidth="1"/>
    <col min="9754" max="9754" width="13.44140625" customWidth="1"/>
    <col min="9985" max="9985" width="2.77734375" customWidth="1"/>
    <col min="9986" max="9988" width="6.109375" customWidth="1"/>
    <col min="9989" max="9989" width="9.109375" customWidth="1"/>
    <col min="9990" max="9990" width="11.109375" customWidth="1"/>
    <col min="9991" max="9995" width="9.44140625" customWidth="1"/>
    <col min="9996" max="9996" width="7.6640625" customWidth="1"/>
    <col min="9997" max="9997" width="8.6640625" customWidth="1"/>
    <col min="9998" max="9998" width="3.33203125" customWidth="1"/>
    <col min="9999" max="10001" width="0" hidden="1" customWidth="1"/>
    <col min="10002" max="10002" width="13" customWidth="1"/>
    <col min="10010" max="10010" width="13.44140625" customWidth="1"/>
    <col min="10241" max="10241" width="2.77734375" customWidth="1"/>
    <col min="10242" max="10244" width="6.109375" customWidth="1"/>
    <col min="10245" max="10245" width="9.109375" customWidth="1"/>
    <col min="10246" max="10246" width="11.109375" customWidth="1"/>
    <col min="10247" max="10251" width="9.44140625" customWidth="1"/>
    <col min="10252" max="10252" width="7.6640625" customWidth="1"/>
    <col min="10253" max="10253" width="8.6640625" customWidth="1"/>
    <col min="10254" max="10254" width="3.33203125" customWidth="1"/>
    <col min="10255" max="10257" width="0" hidden="1" customWidth="1"/>
    <col min="10258" max="10258" width="13" customWidth="1"/>
    <col min="10266" max="10266" width="13.44140625" customWidth="1"/>
    <col min="10497" max="10497" width="2.77734375" customWidth="1"/>
    <col min="10498" max="10500" width="6.109375" customWidth="1"/>
    <col min="10501" max="10501" width="9.109375" customWidth="1"/>
    <col min="10502" max="10502" width="11.109375" customWidth="1"/>
    <col min="10503" max="10507" width="9.44140625" customWidth="1"/>
    <col min="10508" max="10508" width="7.6640625" customWidth="1"/>
    <col min="10509" max="10509" width="8.6640625" customWidth="1"/>
    <col min="10510" max="10510" width="3.33203125" customWidth="1"/>
    <col min="10511" max="10513" width="0" hidden="1" customWidth="1"/>
    <col min="10514" max="10514" width="13" customWidth="1"/>
    <col min="10522" max="10522" width="13.44140625" customWidth="1"/>
    <col min="10753" max="10753" width="2.77734375" customWidth="1"/>
    <col min="10754" max="10756" width="6.109375" customWidth="1"/>
    <col min="10757" max="10757" width="9.109375" customWidth="1"/>
    <col min="10758" max="10758" width="11.109375" customWidth="1"/>
    <col min="10759" max="10763" width="9.44140625" customWidth="1"/>
    <col min="10764" max="10764" width="7.6640625" customWidth="1"/>
    <col min="10765" max="10765" width="8.6640625" customWidth="1"/>
    <col min="10766" max="10766" width="3.33203125" customWidth="1"/>
    <col min="10767" max="10769" width="0" hidden="1" customWidth="1"/>
    <col min="10770" max="10770" width="13" customWidth="1"/>
    <col min="10778" max="10778" width="13.44140625" customWidth="1"/>
    <col min="11009" max="11009" width="2.77734375" customWidth="1"/>
    <col min="11010" max="11012" width="6.109375" customWidth="1"/>
    <col min="11013" max="11013" width="9.109375" customWidth="1"/>
    <col min="11014" max="11014" width="11.109375" customWidth="1"/>
    <col min="11015" max="11019" width="9.44140625" customWidth="1"/>
    <col min="11020" max="11020" width="7.6640625" customWidth="1"/>
    <col min="11021" max="11021" width="8.6640625" customWidth="1"/>
    <col min="11022" max="11022" width="3.33203125" customWidth="1"/>
    <col min="11023" max="11025" width="0" hidden="1" customWidth="1"/>
    <col min="11026" max="11026" width="13" customWidth="1"/>
    <col min="11034" max="11034" width="13.44140625" customWidth="1"/>
    <col min="11265" max="11265" width="2.77734375" customWidth="1"/>
    <col min="11266" max="11268" width="6.109375" customWidth="1"/>
    <col min="11269" max="11269" width="9.109375" customWidth="1"/>
    <col min="11270" max="11270" width="11.109375" customWidth="1"/>
    <col min="11271" max="11275" width="9.44140625" customWidth="1"/>
    <col min="11276" max="11276" width="7.6640625" customWidth="1"/>
    <col min="11277" max="11277" width="8.6640625" customWidth="1"/>
    <col min="11278" max="11278" width="3.33203125" customWidth="1"/>
    <col min="11279" max="11281" width="0" hidden="1" customWidth="1"/>
    <col min="11282" max="11282" width="13" customWidth="1"/>
    <col min="11290" max="11290" width="13.44140625" customWidth="1"/>
    <col min="11521" max="11521" width="2.77734375" customWidth="1"/>
    <col min="11522" max="11524" width="6.109375" customWidth="1"/>
    <col min="11525" max="11525" width="9.109375" customWidth="1"/>
    <col min="11526" max="11526" width="11.109375" customWidth="1"/>
    <col min="11527" max="11531" width="9.44140625" customWidth="1"/>
    <col min="11532" max="11532" width="7.6640625" customWidth="1"/>
    <col min="11533" max="11533" width="8.6640625" customWidth="1"/>
    <col min="11534" max="11534" width="3.33203125" customWidth="1"/>
    <col min="11535" max="11537" width="0" hidden="1" customWidth="1"/>
    <col min="11538" max="11538" width="13" customWidth="1"/>
    <col min="11546" max="11546" width="13.44140625" customWidth="1"/>
    <col min="11777" max="11777" width="2.77734375" customWidth="1"/>
    <col min="11778" max="11780" width="6.109375" customWidth="1"/>
    <col min="11781" max="11781" width="9.109375" customWidth="1"/>
    <col min="11782" max="11782" width="11.109375" customWidth="1"/>
    <col min="11783" max="11787" width="9.44140625" customWidth="1"/>
    <col min="11788" max="11788" width="7.6640625" customWidth="1"/>
    <col min="11789" max="11789" width="8.6640625" customWidth="1"/>
    <col min="11790" max="11790" width="3.33203125" customWidth="1"/>
    <col min="11791" max="11793" width="0" hidden="1" customWidth="1"/>
    <col min="11794" max="11794" width="13" customWidth="1"/>
    <col min="11802" max="11802" width="13.44140625" customWidth="1"/>
    <col min="12033" max="12033" width="2.77734375" customWidth="1"/>
    <col min="12034" max="12036" width="6.109375" customWidth="1"/>
    <col min="12037" max="12037" width="9.109375" customWidth="1"/>
    <col min="12038" max="12038" width="11.109375" customWidth="1"/>
    <col min="12039" max="12043" width="9.44140625" customWidth="1"/>
    <col min="12044" max="12044" width="7.6640625" customWidth="1"/>
    <col min="12045" max="12045" width="8.6640625" customWidth="1"/>
    <col min="12046" max="12046" width="3.33203125" customWidth="1"/>
    <col min="12047" max="12049" width="0" hidden="1" customWidth="1"/>
    <col min="12050" max="12050" width="13" customWidth="1"/>
    <col min="12058" max="12058" width="13.44140625" customWidth="1"/>
    <col min="12289" max="12289" width="2.77734375" customWidth="1"/>
    <col min="12290" max="12292" width="6.109375" customWidth="1"/>
    <col min="12293" max="12293" width="9.109375" customWidth="1"/>
    <col min="12294" max="12294" width="11.109375" customWidth="1"/>
    <col min="12295" max="12299" width="9.44140625" customWidth="1"/>
    <col min="12300" max="12300" width="7.6640625" customWidth="1"/>
    <col min="12301" max="12301" width="8.6640625" customWidth="1"/>
    <col min="12302" max="12302" width="3.33203125" customWidth="1"/>
    <col min="12303" max="12305" width="0" hidden="1" customWidth="1"/>
    <col min="12306" max="12306" width="13" customWidth="1"/>
    <col min="12314" max="12314" width="13.44140625" customWidth="1"/>
    <col min="12545" max="12545" width="2.77734375" customWidth="1"/>
    <col min="12546" max="12548" width="6.109375" customWidth="1"/>
    <col min="12549" max="12549" width="9.109375" customWidth="1"/>
    <col min="12550" max="12550" width="11.109375" customWidth="1"/>
    <col min="12551" max="12555" width="9.44140625" customWidth="1"/>
    <col min="12556" max="12556" width="7.6640625" customWidth="1"/>
    <col min="12557" max="12557" width="8.6640625" customWidth="1"/>
    <col min="12558" max="12558" width="3.33203125" customWidth="1"/>
    <col min="12559" max="12561" width="0" hidden="1" customWidth="1"/>
    <col min="12562" max="12562" width="13" customWidth="1"/>
    <col min="12570" max="12570" width="13.44140625" customWidth="1"/>
    <col min="12801" max="12801" width="2.77734375" customWidth="1"/>
    <col min="12802" max="12804" width="6.109375" customWidth="1"/>
    <col min="12805" max="12805" width="9.109375" customWidth="1"/>
    <col min="12806" max="12806" width="11.109375" customWidth="1"/>
    <col min="12807" max="12811" width="9.44140625" customWidth="1"/>
    <col min="12812" max="12812" width="7.6640625" customWidth="1"/>
    <col min="12813" max="12813" width="8.6640625" customWidth="1"/>
    <col min="12814" max="12814" width="3.33203125" customWidth="1"/>
    <col min="12815" max="12817" width="0" hidden="1" customWidth="1"/>
    <col min="12818" max="12818" width="13" customWidth="1"/>
    <col min="12826" max="12826" width="13.44140625" customWidth="1"/>
    <col min="13057" max="13057" width="2.77734375" customWidth="1"/>
    <col min="13058" max="13060" width="6.109375" customWidth="1"/>
    <col min="13061" max="13061" width="9.109375" customWidth="1"/>
    <col min="13062" max="13062" width="11.109375" customWidth="1"/>
    <col min="13063" max="13067" width="9.44140625" customWidth="1"/>
    <col min="13068" max="13068" width="7.6640625" customWidth="1"/>
    <col min="13069" max="13069" width="8.6640625" customWidth="1"/>
    <col min="13070" max="13070" width="3.33203125" customWidth="1"/>
    <col min="13071" max="13073" width="0" hidden="1" customWidth="1"/>
    <col min="13074" max="13074" width="13" customWidth="1"/>
    <col min="13082" max="13082" width="13.44140625" customWidth="1"/>
    <col min="13313" max="13313" width="2.77734375" customWidth="1"/>
    <col min="13314" max="13316" width="6.109375" customWidth="1"/>
    <col min="13317" max="13317" width="9.109375" customWidth="1"/>
    <col min="13318" max="13318" width="11.109375" customWidth="1"/>
    <col min="13319" max="13323" width="9.44140625" customWidth="1"/>
    <col min="13324" max="13324" width="7.6640625" customWidth="1"/>
    <col min="13325" max="13325" width="8.6640625" customWidth="1"/>
    <col min="13326" max="13326" width="3.33203125" customWidth="1"/>
    <col min="13327" max="13329" width="0" hidden="1" customWidth="1"/>
    <col min="13330" max="13330" width="13" customWidth="1"/>
    <col min="13338" max="13338" width="13.44140625" customWidth="1"/>
    <col min="13569" max="13569" width="2.77734375" customWidth="1"/>
    <col min="13570" max="13572" width="6.109375" customWidth="1"/>
    <col min="13573" max="13573" width="9.109375" customWidth="1"/>
    <col min="13574" max="13574" width="11.109375" customWidth="1"/>
    <col min="13575" max="13579" width="9.44140625" customWidth="1"/>
    <col min="13580" max="13580" width="7.6640625" customWidth="1"/>
    <col min="13581" max="13581" width="8.6640625" customWidth="1"/>
    <col min="13582" max="13582" width="3.33203125" customWidth="1"/>
    <col min="13583" max="13585" width="0" hidden="1" customWidth="1"/>
    <col min="13586" max="13586" width="13" customWidth="1"/>
    <col min="13594" max="13594" width="13.44140625" customWidth="1"/>
    <col min="13825" max="13825" width="2.77734375" customWidth="1"/>
    <col min="13826" max="13828" width="6.109375" customWidth="1"/>
    <col min="13829" max="13829" width="9.109375" customWidth="1"/>
    <col min="13830" max="13830" width="11.109375" customWidth="1"/>
    <col min="13831" max="13835" width="9.44140625" customWidth="1"/>
    <col min="13836" max="13836" width="7.6640625" customWidth="1"/>
    <col min="13837" max="13837" width="8.6640625" customWidth="1"/>
    <col min="13838" max="13838" width="3.33203125" customWidth="1"/>
    <col min="13839" max="13841" width="0" hidden="1" customWidth="1"/>
    <col min="13842" max="13842" width="13" customWidth="1"/>
    <col min="13850" max="13850" width="13.44140625" customWidth="1"/>
    <col min="14081" max="14081" width="2.77734375" customWidth="1"/>
    <col min="14082" max="14084" width="6.109375" customWidth="1"/>
    <col min="14085" max="14085" width="9.109375" customWidth="1"/>
    <col min="14086" max="14086" width="11.109375" customWidth="1"/>
    <col min="14087" max="14091" width="9.44140625" customWidth="1"/>
    <col min="14092" max="14092" width="7.6640625" customWidth="1"/>
    <col min="14093" max="14093" width="8.6640625" customWidth="1"/>
    <col min="14094" max="14094" width="3.33203125" customWidth="1"/>
    <col min="14095" max="14097" width="0" hidden="1" customWidth="1"/>
    <col min="14098" max="14098" width="13" customWidth="1"/>
    <col min="14106" max="14106" width="13.44140625" customWidth="1"/>
    <col min="14337" max="14337" width="2.77734375" customWidth="1"/>
    <col min="14338" max="14340" width="6.109375" customWidth="1"/>
    <col min="14341" max="14341" width="9.109375" customWidth="1"/>
    <col min="14342" max="14342" width="11.109375" customWidth="1"/>
    <col min="14343" max="14347" width="9.44140625" customWidth="1"/>
    <col min="14348" max="14348" width="7.6640625" customWidth="1"/>
    <col min="14349" max="14349" width="8.6640625" customWidth="1"/>
    <col min="14350" max="14350" width="3.33203125" customWidth="1"/>
    <col min="14351" max="14353" width="0" hidden="1" customWidth="1"/>
    <col min="14354" max="14354" width="13" customWidth="1"/>
    <col min="14362" max="14362" width="13.44140625" customWidth="1"/>
    <col min="14593" max="14593" width="2.77734375" customWidth="1"/>
    <col min="14594" max="14596" width="6.109375" customWidth="1"/>
    <col min="14597" max="14597" width="9.109375" customWidth="1"/>
    <col min="14598" max="14598" width="11.109375" customWidth="1"/>
    <col min="14599" max="14603" width="9.44140625" customWidth="1"/>
    <col min="14604" max="14604" width="7.6640625" customWidth="1"/>
    <col min="14605" max="14605" width="8.6640625" customWidth="1"/>
    <col min="14606" max="14606" width="3.33203125" customWidth="1"/>
    <col min="14607" max="14609" width="0" hidden="1" customWidth="1"/>
    <col min="14610" max="14610" width="13" customWidth="1"/>
    <col min="14618" max="14618" width="13.44140625" customWidth="1"/>
    <col min="14849" max="14849" width="2.77734375" customWidth="1"/>
    <col min="14850" max="14852" width="6.109375" customWidth="1"/>
    <col min="14853" max="14853" width="9.109375" customWidth="1"/>
    <col min="14854" max="14854" width="11.109375" customWidth="1"/>
    <col min="14855" max="14859" width="9.44140625" customWidth="1"/>
    <col min="14860" max="14860" width="7.6640625" customWidth="1"/>
    <col min="14861" max="14861" width="8.6640625" customWidth="1"/>
    <col min="14862" max="14862" width="3.33203125" customWidth="1"/>
    <col min="14863" max="14865" width="0" hidden="1" customWidth="1"/>
    <col min="14866" max="14866" width="13" customWidth="1"/>
    <col min="14874" max="14874" width="13.44140625" customWidth="1"/>
    <col min="15105" max="15105" width="2.77734375" customWidth="1"/>
    <col min="15106" max="15108" width="6.109375" customWidth="1"/>
    <col min="15109" max="15109" width="9.109375" customWidth="1"/>
    <col min="15110" max="15110" width="11.109375" customWidth="1"/>
    <col min="15111" max="15115" width="9.44140625" customWidth="1"/>
    <col min="15116" max="15116" width="7.6640625" customWidth="1"/>
    <col min="15117" max="15117" width="8.6640625" customWidth="1"/>
    <col min="15118" max="15118" width="3.33203125" customWidth="1"/>
    <col min="15119" max="15121" width="0" hidden="1" customWidth="1"/>
    <col min="15122" max="15122" width="13" customWidth="1"/>
    <col min="15130" max="15130" width="13.44140625" customWidth="1"/>
    <col min="15361" max="15361" width="2.77734375" customWidth="1"/>
    <col min="15362" max="15364" width="6.109375" customWidth="1"/>
    <col min="15365" max="15365" width="9.109375" customWidth="1"/>
    <col min="15366" max="15366" width="11.109375" customWidth="1"/>
    <col min="15367" max="15371" width="9.44140625" customWidth="1"/>
    <col min="15372" max="15372" width="7.6640625" customWidth="1"/>
    <col min="15373" max="15373" width="8.6640625" customWidth="1"/>
    <col min="15374" max="15374" width="3.33203125" customWidth="1"/>
    <col min="15375" max="15377" width="0" hidden="1" customWidth="1"/>
    <col min="15378" max="15378" width="13" customWidth="1"/>
    <col min="15386" max="15386" width="13.44140625" customWidth="1"/>
    <col min="15617" max="15617" width="2.77734375" customWidth="1"/>
    <col min="15618" max="15620" width="6.109375" customWidth="1"/>
    <col min="15621" max="15621" width="9.109375" customWidth="1"/>
    <col min="15622" max="15622" width="11.109375" customWidth="1"/>
    <col min="15623" max="15627" width="9.44140625" customWidth="1"/>
    <col min="15628" max="15628" width="7.6640625" customWidth="1"/>
    <col min="15629" max="15629" width="8.6640625" customWidth="1"/>
    <col min="15630" max="15630" width="3.33203125" customWidth="1"/>
    <col min="15631" max="15633" width="0" hidden="1" customWidth="1"/>
    <col min="15634" max="15634" width="13" customWidth="1"/>
    <col min="15642" max="15642" width="13.44140625" customWidth="1"/>
    <col min="15873" max="15873" width="2.77734375" customWidth="1"/>
    <col min="15874" max="15876" width="6.109375" customWidth="1"/>
    <col min="15877" max="15877" width="9.109375" customWidth="1"/>
    <col min="15878" max="15878" width="11.109375" customWidth="1"/>
    <col min="15879" max="15883" width="9.44140625" customWidth="1"/>
    <col min="15884" max="15884" width="7.6640625" customWidth="1"/>
    <col min="15885" max="15885" width="8.6640625" customWidth="1"/>
    <col min="15886" max="15886" width="3.33203125" customWidth="1"/>
    <col min="15887" max="15889" width="0" hidden="1" customWidth="1"/>
    <col min="15890" max="15890" width="13" customWidth="1"/>
    <col min="15898" max="15898" width="13.44140625" customWidth="1"/>
    <col min="16129" max="16129" width="2.77734375" customWidth="1"/>
    <col min="16130" max="16132" width="6.109375" customWidth="1"/>
    <col min="16133" max="16133" width="9.109375" customWidth="1"/>
    <col min="16134" max="16134" width="11.109375" customWidth="1"/>
    <col min="16135" max="16139" width="9.44140625" customWidth="1"/>
    <col min="16140" max="16140" width="7.6640625" customWidth="1"/>
    <col min="16141" max="16141" width="8.6640625" customWidth="1"/>
    <col min="16142" max="16142" width="3.33203125" customWidth="1"/>
    <col min="16143" max="16145" width="0" hidden="1" customWidth="1"/>
    <col min="16146" max="16146" width="13" customWidth="1"/>
    <col min="16154" max="16154" width="13.44140625" customWidth="1"/>
  </cols>
  <sheetData>
    <row r="1" spans="1:28" s="362" customFormat="1" ht="24.9" customHeight="1">
      <c r="A1" s="10"/>
      <c r="B1" s="1390" t="s">
        <v>488</v>
      </c>
      <c r="C1" s="1178"/>
      <c r="D1" s="1178"/>
      <c r="E1" s="1178"/>
      <c r="F1" s="1178"/>
      <c r="G1" s="1178"/>
      <c r="H1" s="1178"/>
      <c r="I1" s="1178"/>
      <c r="J1" s="1178"/>
      <c r="K1" s="1178"/>
      <c r="L1" s="1178"/>
      <c r="M1" s="1178"/>
      <c r="N1" s="9"/>
      <c r="O1" s="31"/>
      <c r="P1" s="31"/>
      <c r="Q1"/>
      <c r="R1"/>
      <c r="S1"/>
      <c r="T1"/>
      <c r="U1"/>
      <c r="V1"/>
      <c r="W1"/>
      <c r="X1"/>
      <c r="Y1"/>
      <c r="Z1"/>
    </row>
    <row r="2" spans="1:28" s="362" customFormat="1" ht="24.9" customHeight="1" thickBot="1">
      <c r="A2" s="10"/>
      <c r="B2" s="1178"/>
      <c r="C2" s="1178"/>
      <c r="D2" s="1178"/>
      <c r="E2" s="1178"/>
      <c r="F2" s="1178"/>
      <c r="G2" s="1178"/>
      <c r="H2" s="1178"/>
      <c r="I2" s="1178"/>
      <c r="J2" s="1178"/>
      <c r="K2" s="1178"/>
      <c r="L2" s="1178"/>
      <c r="M2" s="1178"/>
      <c r="N2" s="9"/>
      <c r="O2" s="31"/>
      <c r="P2" s="31"/>
      <c r="Q2"/>
      <c r="R2"/>
      <c r="S2"/>
      <c r="T2"/>
      <c r="U2"/>
      <c r="V2"/>
      <c r="W2"/>
      <c r="X2"/>
      <c r="Y2"/>
      <c r="Z2"/>
    </row>
    <row r="3" spans="1:28" s="362" customFormat="1" ht="24.9" customHeight="1" thickBot="1">
      <c r="A3" s="10"/>
      <c r="B3" s="363" t="s">
        <v>410</v>
      </c>
      <c r="C3" s="364"/>
      <c r="D3" s="364"/>
      <c r="E3" s="364"/>
      <c r="F3" s="365" t="s">
        <v>1155</v>
      </c>
      <c r="G3" s="366" t="s">
        <v>414</v>
      </c>
      <c r="H3" s="367">
        <f>IF(ISERROR(VLOOKUP(G3,S2:T10,2,FALSE)),"",VLOOKUP(G3,S2:T10,2,FALSE))</f>
        <v>10.54</v>
      </c>
      <c r="I3" s="368"/>
      <c r="J3" s="364"/>
      <c r="K3" s="363"/>
      <c r="L3" s="363"/>
      <c r="M3" s="363"/>
      <c r="N3" s="9"/>
      <c r="Q3" s="23"/>
      <c r="R3" s="23"/>
      <c r="S3" s="21" t="s">
        <v>409</v>
      </c>
      <c r="T3" s="22">
        <v>10.9</v>
      </c>
      <c r="U3" s="23"/>
      <c r="V3" s="23"/>
      <c r="W3" s="21"/>
      <c r="X3" s="22"/>
      <c r="Y3"/>
      <c r="Z3"/>
    </row>
    <row r="4" spans="1:28" s="362" customFormat="1" ht="24.9" customHeight="1">
      <c r="A4" s="10"/>
      <c r="B4" s="889" t="s">
        <v>1156</v>
      </c>
      <c r="C4" s="1391"/>
      <c r="D4" s="1391"/>
      <c r="E4" s="1391"/>
      <c r="F4" s="1391"/>
      <c r="G4" s="1391"/>
      <c r="H4" s="1391"/>
      <c r="I4" s="1391"/>
      <c r="J4" s="1391"/>
      <c r="K4" s="1391"/>
      <c r="L4" s="1391"/>
      <c r="M4" s="1391"/>
      <c r="N4" s="10"/>
      <c r="O4" s="369"/>
      <c r="P4" s="370"/>
      <c r="Q4" s="23"/>
      <c r="R4" s="23"/>
      <c r="S4" s="21" t="s">
        <v>411</v>
      </c>
      <c r="T4" s="22">
        <v>10.72</v>
      </c>
      <c r="U4" s="23"/>
      <c r="V4" s="23"/>
      <c r="W4" s="21"/>
      <c r="X4" s="22"/>
      <c r="Y4"/>
      <c r="Z4"/>
    </row>
    <row r="5" spans="1:28" s="362" customFormat="1" ht="24.9" customHeight="1" thickBot="1">
      <c r="A5" s="10"/>
      <c r="B5" s="1392"/>
      <c r="C5" s="1392"/>
      <c r="D5" s="1392"/>
      <c r="E5" s="1392"/>
      <c r="F5" s="1392"/>
      <c r="G5" s="1392"/>
      <c r="H5" s="1392"/>
      <c r="I5" s="1392"/>
      <c r="J5" s="1392"/>
      <c r="K5" s="1392"/>
      <c r="L5" s="1392"/>
      <c r="M5" s="1392"/>
      <c r="N5" s="10"/>
      <c r="O5" s="369"/>
      <c r="P5" s="370"/>
      <c r="Q5" s="23"/>
      <c r="R5" s="23"/>
      <c r="S5" s="21" t="s">
        <v>412</v>
      </c>
      <c r="T5" s="22">
        <v>10.68</v>
      </c>
      <c r="U5" s="23"/>
      <c r="V5" s="23"/>
      <c r="W5" s="21"/>
      <c r="X5" s="22"/>
      <c r="Y5"/>
      <c r="Z5"/>
    </row>
    <row r="6" spans="1:28" s="362" customFormat="1" ht="24.9" customHeight="1">
      <c r="A6" s="10"/>
      <c r="B6" s="1393" t="s">
        <v>413</v>
      </c>
      <c r="C6" s="1394"/>
      <c r="D6" s="1394"/>
      <c r="E6" s="1394"/>
      <c r="F6" s="1394"/>
      <c r="G6" s="1394"/>
      <c r="H6" s="1395" t="s">
        <v>342</v>
      </c>
      <c r="I6" s="1395"/>
      <c r="J6" s="1396" t="s">
        <v>896</v>
      </c>
      <c r="K6" s="1396"/>
      <c r="L6" s="1397" t="s">
        <v>362</v>
      </c>
      <c r="M6" s="1398"/>
      <c r="N6" s="10"/>
      <c r="O6" s="369"/>
      <c r="P6" s="370"/>
      <c r="Q6" s="23"/>
      <c r="R6" s="23"/>
      <c r="S6" s="21" t="s">
        <v>414</v>
      </c>
      <c r="T6" s="22">
        <v>10.54</v>
      </c>
      <c r="U6" s="23"/>
      <c r="V6" s="23"/>
      <c r="W6" s="21"/>
      <c r="X6" s="22"/>
      <c r="Y6"/>
      <c r="Z6"/>
    </row>
    <row r="7" spans="1:28" s="362" customFormat="1" ht="24.9" customHeight="1">
      <c r="A7" s="10"/>
      <c r="B7" s="1386" t="s">
        <v>165</v>
      </c>
      <c r="C7" s="1387"/>
      <c r="D7" s="1387"/>
      <c r="E7" s="1387"/>
      <c r="F7" s="1387"/>
      <c r="G7" s="372" t="s">
        <v>415</v>
      </c>
      <c r="H7" s="372" t="s">
        <v>416</v>
      </c>
      <c r="I7" s="373" t="s">
        <v>417</v>
      </c>
      <c r="J7" s="374" t="s">
        <v>416</v>
      </c>
      <c r="K7" s="375" t="s">
        <v>417</v>
      </c>
      <c r="L7" s="1388"/>
      <c r="M7" s="1389"/>
      <c r="N7" s="10"/>
      <c r="O7" s="369"/>
      <c r="P7" s="370"/>
      <c r="Q7" s="23"/>
      <c r="R7" s="23"/>
      <c r="S7" s="21" t="s">
        <v>418</v>
      </c>
      <c r="T7" s="22">
        <v>10.45</v>
      </c>
      <c r="U7" s="23"/>
      <c r="V7" s="23"/>
      <c r="W7" s="21"/>
      <c r="X7" s="22"/>
      <c r="Y7"/>
      <c r="Z7"/>
    </row>
    <row r="8" spans="1:28" s="362" customFormat="1" ht="24.9" customHeight="1">
      <c r="A8" s="10"/>
      <c r="B8" s="1386" t="s">
        <v>188</v>
      </c>
      <c r="C8" s="1387"/>
      <c r="D8" s="1387"/>
      <c r="E8" s="1387"/>
      <c r="F8" s="1387"/>
      <c r="G8" s="376">
        <v>183</v>
      </c>
      <c r="H8" s="377">
        <f>IF(ISERROR(ROUNDDOWN($G8*$H$3,0)),"",ROUNDDOWN($G8*$H$3,0))</f>
        <v>1928</v>
      </c>
      <c r="I8" s="378">
        <f>IF(ISERROR(H8-ROUNDDOWN(H8/10*9,0)),"",H8-ROUNDDOWN(H8/10*9,0))</f>
        <v>193</v>
      </c>
      <c r="J8" s="379">
        <f>IF(ISERROR(ROUNDDOWN($G8*$H$3*J$6,0)),"",ROUNDDOWN($G8*$H$3*J$6,0))</f>
        <v>57864</v>
      </c>
      <c r="K8" s="379">
        <f>IF(ISERROR(J8-ROUNDDOWN(J8/10*9,0)),"",J8-ROUNDDOWN(J8/10*9,0))</f>
        <v>5787</v>
      </c>
      <c r="L8" s="1399" t="s">
        <v>1188</v>
      </c>
      <c r="M8" s="1400"/>
      <c r="N8" s="10"/>
      <c r="O8" s="369"/>
      <c r="P8" s="370"/>
      <c r="Q8" s="23"/>
      <c r="R8" s="23"/>
      <c r="S8" s="21" t="s">
        <v>419</v>
      </c>
      <c r="T8" s="22">
        <v>10.27</v>
      </c>
      <c r="U8" s="23"/>
      <c r="V8" s="23"/>
      <c r="W8" s="21"/>
      <c r="X8" s="22"/>
      <c r="Y8"/>
      <c r="Z8"/>
    </row>
    <row r="9" spans="1:28" s="362" customFormat="1" ht="24.9" customHeight="1">
      <c r="A9" s="10"/>
      <c r="B9" s="1386" t="s">
        <v>189</v>
      </c>
      <c r="C9" s="1387"/>
      <c r="D9" s="1387"/>
      <c r="E9" s="1387"/>
      <c r="F9" s="1387"/>
      <c r="G9" s="376">
        <v>313</v>
      </c>
      <c r="H9" s="377">
        <f t="shared" ref="H9:H14" si="0">IF(ISERROR(ROUNDDOWN($G9*$H$3,0)),"",ROUNDDOWN($G9*$H$3,0))</f>
        <v>3299</v>
      </c>
      <c r="I9" s="378">
        <f t="shared" ref="I9:I14" si="1">IF(ISERROR(H9-ROUNDDOWN(H9/10*9,0)),"",H9-ROUNDDOWN(H9/10*9,0))</f>
        <v>330</v>
      </c>
      <c r="J9" s="379">
        <f t="shared" ref="J9:J14" si="2">IF(ISERROR(ROUNDDOWN($G9*$H$3*J$6,0)),"",ROUNDDOWN($G9*$H$3*J$6,0))</f>
        <v>98970</v>
      </c>
      <c r="K9" s="379">
        <f t="shared" ref="K9:K14" si="3">IF(ISERROR(J9-ROUNDDOWN(J9/10*9,0)),"",J9-ROUNDDOWN(J9/10*9,0))</f>
        <v>9897</v>
      </c>
      <c r="L9" s="1401"/>
      <c r="M9" s="1402"/>
      <c r="N9" s="10"/>
      <c r="O9" s="369"/>
      <c r="P9" s="370"/>
      <c r="Q9" s="23"/>
      <c r="R9" s="23"/>
      <c r="S9" s="21" t="s">
        <v>420</v>
      </c>
      <c r="T9" s="22">
        <v>10.14</v>
      </c>
      <c r="U9" s="23"/>
      <c r="V9" s="23"/>
      <c r="W9" s="21"/>
      <c r="X9" s="22"/>
      <c r="Y9"/>
      <c r="Z9"/>
    </row>
    <row r="10" spans="1:28" s="362" customFormat="1" ht="24.9" customHeight="1">
      <c r="A10" s="10"/>
      <c r="B10" s="1386" t="s">
        <v>190</v>
      </c>
      <c r="C10" s="1387"/>
      <c r="D10" s="1387"/>
      <c r="E10" s="1387"/>
      <c r="F10" s="1387"/>
      <c r="G10" s="376">
        <v>542</v>
      </c>
      <c r="H10" s="377">
        <f t="shared" si="0"/>
        <v>5712</v>
      </c>
      <c r="I10" s="378">
        <f t="shared" si="1"/>
        <v>572</v>
      </c>
      <c r="J10" s="379">
        <f t="shared" si="2"/>
        <v>171380</v>
      </c>
      <c r="K10" s="379">
        <f t="shared" si="3"/>
        <v>17138</v>
      </c>
      <c r="L10" s="1388"/>
      <c r="M10" s="1389"/>
      <c r="N10" s="10"/>
      <c r="O10" s="369"/>
      <c r="P10" s="370"/>
      <c r="Q10" s="23"/>
      <c r="R10" s="23"/>
      <c r="S10" s="21" t="s">
        <v>44</v>
      </c>
      <c r="T10" s="22">
        <v>10</v>
      </c>
      <c r="U10" s="23"/>
      <c r="V10" s="23"/>
      <c r="W10" s="21"/>
      <c r="X10" s="22"/>
      <c r="Y10"/>
      <c r="Z10"/>
    </row>
    <row r="11" spans="1:28" s="362" customFormat="1" ht="24.9" customHeight="1">
      <c r="A11" s="10"/>
      <c r="B11" s="1386" t="s">
        <v>191</v>
      </c>
      <c r="C11" s="1387"/>
      <c r="D11" s="1387"/>
      <c r="E11" s="1387"/>
      <c r="F11" s="1387"/>
      <c r="G11" s="376">
        <v>609</v>
      </c>
      <c r="H11" s="377">
        <f t="shared" si="0"/>
        <v>6418</v>
      </c>
      <c r="I11" s="378">
        <f t="shared" si="1"/>
        <v>642</v>
      </c>
      <c r="J11" s="379">
        <f t="shared" si="2"/>
        <v>192565</v>
      </c>
      <c r="K11" s="379">
        <f t="shared" si="3"/>
        <v>19257</v>
      </c>
      <c r="L11" s="1388"/>
      <c r="M11" s="1389"/>
      <c r="N11" s="10"/>
      <c r="O11" s="369"/>
      <c r="P11" s="370"/>
      <c r="Q11" s="23"/>
      <c r="R11" s="23"/>
      <c r="S11" s="23"/>
      <c r="T11" s="23"/>
      <c r="U11" s="23"/>
      <c r="V11" s="23"/>
      <c r="W11" s="23"/>
      <c r="X11" s="23"/>
      <c r="Y11"/>
      <c r="Z11"/>
    </row>
    <row r="12" spans="1:28" s="362" customFormat="1" ht="24.9" customHeight="1">
      <c r="A12" s="10"/>
      <c r="B12" s="1386" t="s">
        <v>192</v>
      </c>
      <c r="C12" s="1387"/>
      <c r="D12" s="1387"/>
      <c r="E12" s="1387"/>
      <c r="F12" s="1387"/>
      <c r="G12" s="376">
        <v>679</v>
      </c>
      <c r="H12" s="377">
        <f t="shared" si="0"/>
        <v>7156</v>
      </c>
      <c r="I12" s="378">
        <f t="shared" si="1"/>
        <v>716</v>
      </c>
      <c r="J12" s="379">
        <f t="shared" si="2"/>
        <v>214699</v>
      </c>
      <c r="K12" s="379">
        <f t="shared" si="3"/>
        <v>21470</v>
      </c>
      <c r="L12" s="1388"/>
      <c r="M12" s="1389"/>
      <c r="N12" s="10"/>
      <c r="O12" s="20"/>
      <c r="P12" s="20"/>
      <c r="Q12" s="23"/>
      <c r="R12" s="23"/>
      <c r="S12" s="23"/>
      <c r="T12" s="23"/>
      <c r="U12" s="23"/>
      <c r="V12" s="23"/>
      <c r="W12" s="23"/>
      <c r="X12" s="23"/>
      <c r="Y12"/>
      <c r="Z12"/>
    </row>
    <row r="13" spans="1:28" s="380" customFormat="1" ht="24.9" customHeight="1">
      <c r="A13" s="247"/>
      <c r="B13" s="1386" t="s">
        <v>193</v>
      </c>
      <c r="C13" s="1387"/>
      <c r="D13" s="1387"/>
      <c r="E13" s="1387"/>
      <c r="F13" s="1387"/>
      <c r="G13" s="376">
        <v>744</v>
      </c>
      <c r="H13" s="377">
        <f t="shared" si="0"/>
        <v>7841</v>
      </c>
      <c r="I13" s="378">
        <f t="shared" si="1"/>
        <v>785</v>
      </c>
      <c r="J13" s="379">
        <f t="shared" si="2"/>
        <v>235252</v>
      </c>
      <c r="K13" s="379">
        <f t="shared" si="3"/>
        <v>23526</v>
      </c>
      <c r="L13" s="1388"/>
      <c r="M13" s="1389"/>
      <c r="N13" s="10"/>
      <c r="O13" s="20"/>
      <c r="P13" s="20"/>
      <c r="Q13" s="23"/>
      <c r="R13" s="23"/>
      <c r="S13" s="23"/>
      <c r="T13" s="23"/>
      <c r="U13" s="23"/>
      <c r="V13" s="23"/>
      <c r="W13" s="23"/>
      <c r="X13" s="23"/>
      <c r="Y13" s="219"/>
      <c r="Z13" s="219"/>
    </row>
    <row r="14" spans="1:28" s="362" customFormat="1" ht="24.9" customHeight="1" thickBot="1">
      <c r="A14" s="10"/>
      <c r="B14" s="1403" t="s">
        <v>194</v>
      </c>
      <c r="C14" s="1404"/>
      <c r="D14" s="1404"/>
      <c r="E14" s="1404"/>
      <c r="F14" s="1404"/>
      <c r="G14" s="382">
        <v>813</v>
      </c>
      <c r="H14" s="377">
        <f t="shared" si="0"/>
        <v>8569</v>
      </c>
      <c r="I14" s="378">
        <f t="shared" si="1"/>
        <v>857</v>
      </c>
      <c r="J14" s="379">
        <f t="shared" si="2"/>
        <v>257070</v>
      </c>
      <c r="K14" s="379">
        <f t="shared" si="3"/>
        <v>25707</v>
      </c>
      <c r="L14" s="1388"/>
      <c r="M14" s="1389"/>
      <c r="N14" s="247"/>
      <c r="O14" s="20"/>
      <c r="P14" s="20"/>
      <c r="Q14" s="23"/>
      <c r="R14" s="23"/>
      <c r="S14" s="21" t="s">
        <v>421</v>
      </c>
      <c r="T14" s="23">
        <v>12</v>
      </c>
      <c r="U14" s="23">
        <v>20</v>
      </c>
      <c r="V14" s="23"/>
      <c r="W14" s="21"/>
      <c r="X14" s="23"/>
      <c r="Y14"/>
      <c r="Z14"/>
    </row>
    <row r="15" spans="1:28" s="362" customFormat="1" ht="24.9" customHeight="1">
      <c r="A15" s="10"/>
      <c r="B15" s="1393"/>
      <c r="C15" s="1394"/>
      <c r="D15" s="1394"/>
      <c r="E15" s="1394"/>
      <c r="F15" s="383"/>
      <c r="G15" s="384"/>
      <c r="H15" s="1395" t="s">
        <v>342</v>
      </c>
      <c r="I15" s="1395"/>
      <c r="J15" s="1396" t="s">
        <v>896</v>
      </c>
      <c r="K15" s="1396"/>
      <c r="L15" s="1405"/>
      <c r="M15" s="1406"/>
      <c r="N15" s="10"/>
      <c r="O15" s="369"/>
      <c r="P15" s="20"/>
      <c r="Q15" s="23"/>
      <c r="R15" s="23"/>
      <c r="S15" s="21" t="s">
        <v>422</v>
      </c>
      <c r="T15" s="23">
        <v>18</v>
      </c>
      <c r="U15" s="23">
        <v>9</v>
      </c>
      <c r="V15" s="23"/>
      <c r="W15" s="21"/>
      <c r="X15" s="23"/>
      <c r="Y15"/>
      <c r="Z15"/>
    </row>
    <row r="16" spans="1:28" ht="24.9" customHeight="1">
      <c r="B16" s="1407" t="s">
        <v>423</v>
      </c>
      <c r="C16" s="1408"/>
      <c r="D16" s="1408"/>
      <c r="E16" s="1409"/>
      <c r="F16" s="385" t="s">
        <v>897</v>
      </c>
      <c r="G16" s="372" t="s">
        <v>898</v>
      </c>
      <c r="H16" s="373" t="s">
        <v>416</v>
      </c>
      <c r="I16" s="373" t="s">
        <v>417</v>
      </c>
      <c r="J16" s="373" t="s">
        <v>416</v>
      </c>
      <c r="K16" s="375" t="s">
        <v>417</v>
      </c>
      <c r="L16" s="1076" t="s">
        <v>899</v>
      </c>
      <c r="M16" s="1410"/>
      <c r="O16" s="369"/>
      <c r="P16" s="20"/>
      <c r="Q16" s="23"/>
      <c r="R16" s="23"/>
      <c r="S16" s="21" t="s">
        <v>49</v>
      </c>
      <c r="T16" s="23">
        <v>100</v>
      </c>
      <c r="U16" s="23">
        <v>40</v>
      </c>
      <c r="V16" s="23" t="s">
        <v>900</v>
      </c>
      <c r="W16" s="21"/>
      <c r="X16" s="23"/>
      <c r="AA16" s="362"/>
      <c r="AB16" s="362"/>
    </row>
    <row r="17" spans="1:28" s="362" customFormat="1" ht="24.9" customHeight="1">
      <c r="A17" s="10"/>
      <c r="B17" s="1407" t="s">
        <v>98</v>
      </c>
      <c r="C17" s="1408"/>
      <c r="D17" s="1408"/>
      <c r="E17" s="1409"/>
      <c r="F17" s="371" t="s">
        <v>519</v>
      </c>
      <c r="G17" s="377" t="str">
        <f>IF(F17="（Ⅰ）",T14,IF(F17="（Ⅱ）",U14,""))</f>
        <v/>
      </c>
      <c r="H17" s="377" t="str">
        <f>IF($G17="","",ROUNDDOWN(G17*$H$3,0))</f>
        <v/>
      </c>
      <c r="I17" s="377" t="str">
        <f>IF(G17="","",H17-ROUNDDOWN(H17/10*9,0))</f>
        <v/>
      </c>
      <c r="J17" s="377" t="str">
        <f>IF(G17="","",ROUNDDOWN($G17*$H$3*J$15,0))</f>
        <v/>
      </c>
      <c r="K17" s="377" t="str">
        <f>IF(G17="","",J17-ROUNDDOWN(J17/10*9,0))</f>
        <v/>
      </c>
      <c r="L17" s="1411"/>
      <c r="M17" s="1412"/>
      <c r="N17" s="10"/>
      <c r="O17" s="369"/>
      <c r="P17" s="20"/>
      <c r="Q17" s="23"/>
      <c r="R17" s="23"/>
      <c r="S17" s="369" t="s">
        <v>1157</v>
      </c>
      <c r="T17" s="20">
        <v>72</v>
      </c>
      <c r="U17" s="20">
        <v>572</v>
      </c>
      <c r="V17" s="23" t="s">
        <v>1158</v>
      </c>
      <c r="W17" s="21"/>
      <c r="X17" s="23"/>
      <c r="Y17"/>
      <c r="Z17"/>
      <c r="AA17"/>
      <c r="AB17"/>
    </row>
    <row r="18" spans="1:28" s="362" customFormat="1" ht="24.9" customHeight="1">
      <c r="A18" s="10"/>
      <c r="B18" s="1407" t="s">
        <v>99</v>
      </c>
      <c r="C18" s="1408"/>
      <c r="D18" s="1408"/>
      <c r="E18" s="1409"/>
      <c r="F18" s="371" t="s">
        <v>865</v>
      </c>
      <c r="G18" s="377">
        <f>IF(F18="（Ⅰ）",T15,IF(F18="（Ⅱ）",U15,""))</f>
        <v>9</v>
      </c>
      <c r="H18" s="377">
        <f>IF($G18="","",ROUNDDOWN(G18*$H$3,0))</f>
        <v>94</v>
      </c>
      <c r="I18" s="377">
        <f>IF(G18="","",H18-ROUNDDOWN(H18/10*9,0))</f>
        <v>10</v>
      </c>
      <c r="J18" s="377">
        <f>IF(G18="","",ROUNDDOWN($G18*$H$3*J$15,0))</f>
        <v>2845</v>
      </c>
      <c r="K18" s="377">
        <f>IF(G18="","",J18-ROUNDDOWN(J18/10*9,0))</f>
        <v>285</v>
      </c>
      <c r="L18" s="1411"/>
      <c r="M18" s="1412"/>
      <c r="N18" s="10"/>
      <c r="O18" s="369"/>
      <c r="P18" s="20"/>
      <c r="Q18" s="23"/>
      <c r="R18" s="23"/>
      <c r="S18" s="369" t="s">
        <v>1159</v>
      </c>
      <c r="T18" s="20">
        <v>144</v>
      </c>
      <c r="U18" s="20">
        <v>644</v>
      </c>
      <c r="V18" s="23" t="s">
        <v>1160</v>
      </c>
      <c r="W18" s="21"/>
      <c r="X18" s="23"/>
      <c r="Y18"/>
      <c r="Z18"/>
      <c r="AA18"/>
      <c r="AB18"/>
    </row>
    <row r="19" spans="1:28" s="362" customFormat="1" ht="24.9" customHeight="1">
      <c r="A19" s="10"/>
      <c r="B19" s="1413" t="s">
        <v>1086</v>
      </c>
      <c r="C19" s="823"/>
      <c r="D19" s="823"/>
      <c r="E19" s="1414"/>
      <c r="F19" s="371" t="s">
        <v>544</v>
      </c>
      <c r="G19" s="377">
        <f>IF(F19="（Ⅰ）",T16,IF(F19="（Ⅱ）",U16,""))</f>
        <v>100</v>
      </c>
      <c r="H19" s="388" t="str">
        <f>IF($G19="","","-")</f>
        <v>-</v>
      </c>
      <c r="I19" s="388" t="str">
        <f>IF($G19="","","-")</f>
        <v>-</v>
      </c>
      <c r="J19" s="377">
        <f>IF(G19="","",ROUNDDOWN($G19*$H$3,0))</f>
        <v>1054</v>
      </c>
      <c r="K19" s="377">
        <f>IF(G19="","",J19-ROUNDDOWN(J19/10*9,0))</f>
        <v>106</v>
      </c>
      <c r="L19" s="1415" t="str">
        <f>IF(F19="","",IF(F19="なし","",V16))</f>
        <v>1月につき</v>
      </c>
      <c r="M19" s="1416"/>
      <c r="N19" s="10"/>
      <c r="O19" s="369"/>
      <c r="P19" s="20"/>
      <c r="Q19" s="23"/>
      <c r="R19" s="23"/>
      <c r="S19" s="369" t="s">
        <v>1161</v>
      </c>
      <c r="T19" s="20">
        <v>680</v>
      </c>
      <c r="U19" s="20">
        <v>1180</v>
      </c>
      <c r="V19" s="23" t="s">
        <v>1162</v>
      </c>
      <c r="W19" s="21"/>
      <c r="X19" s="23"/>
      <c r="Y19"/>
      <c r="Z19"/>
    </row>
    <row r="20" spans="1:28" ht="24.9" customHeight="1">
      <c r="B20" s="1417" t="s">
        <v>100</v>
      </c>
      <c r="C20" s="1418"/>
      <c r="D20" s="1418"/>
      <c r="E20" s="1418"/>
      <c r="F20" s="1419" t="s">
        <v>544</v>
      </c>
      <c r="G20" s="377">
        <f>IF(F20="（Ⅰ）",T17,IF(F20="（Ⅱ）",U17,""))</f>
        <v>72</v>
      </c>
      <c r="H20" s="377">
        <f t="shared" ref="H20:H25" si="4">IF($G20="","",ROUNDDOWN(G20*$H$3,0))</f>
        <v>758</v>
      </c>
      <c r="I20" s="377">
        <f t="shared" ref="I20:I24" si="5">IF(G20="","",H20-ROUNDDOWN(H20/10*9,0))</f>
        <v>76</v>
      </c>
      <c r="J20" s="388" t="str">
        <f t="shared" ref="J20:K23" si="6">IF($G20="","","-")</f>
        <v>-</v>
      </c>
      <c r="K20" s="388" t="str">
        <f t="shared" si="6"/>
        <v>-</v>
      </c>
      <c r="L20" s="1422" t="str">
        <f>IF(F20="（Ⅰ）",V17,IF(F20="（Ⅱ）",V17,""))</f>
        <v>死亡日以前31日以上45日以下（最大15日間）</v>
      </c>
      <c r="M20" s="1423"/>
      <c r="O20" s="369"/>
      <c r="P20" s="20"/>
      <c r="Q20" s="23"/>
      <c r="R20" s="23"/>
      <c r="S20" s="369" t="s">
        <v>1163</v>
      </c>
      <c r="T20" s="20">
        <v>1280</v>
      </c>
      <c r="U20" s="20">
        <v>1780</v>
      </c>
      <c r="V20" s="23" t="s">
        <v>1164</v>
      </c>
      <c r="W20" s="21"/>
      <c r="X20" s="23"/>
      <c r="AA20" s="362"/>
      <c r="AB20" s="362"/>
    </row>
    <row r="21" spans="1:28" ht="24.9" customHeight="1">
      <c r="B21" s="1417"/>
      <c r="C21" s="1418"/>
      <c r="D21" s="1418"/>
      <c r="E21" s="1418"/>
      <c r="F21" s="1420"/>
      <c r="G21" s="379">
        <f>IF(F20="（Ⅰ）",T18,IF(F20="（Ⅱ）",U18,""))</f>
        <v>144</v>
      </c>
      <c r="H21" s="379">
        <f t="shared" si="4"/>
        <v>1517</v>
      </c>
      <c r="I21" s="379">
        <f t="shared" si="5"/>
        <v>152</v>
      </c>
      <c r="J21" s="388" t="str">
        <f t="shared" si="6"/>
        <v>-</v>
      </c>
      <c r="K21" s="388" t="str">
        <f t="shared" si="6"/>
        <v>-</v>
      </c>
      <c r="L21" s="1422" t="str">
        <f>IF(F20="（Ⅰ）",V18,IF(F20="（Ⅱ）",V18,""))</f>
        <v>死亡日以前4日以上30日以下（最大27日間）</v>
      </c>
      <c r="M21" s="1423"/>
      <c r="O21" s="369"/>
      <c r="P21" s="20"/>
      <c r="Q21" s="23"/>
      <c r="R21" s="23"/>
      <c r="S21" s="21" t="s">
        <v>425</v>
      </c>
      <c r="T21" s="20">
        <v>22</v>
      </c>
      <c r="U21" s="23">
        <v>18</v>
      </c>
      <c r="V21" s="23">
        <v>6</v>
      </c>
      <c r="W21" s="21"/>
      <c r="X21" s="23"/>
      <c r="AA21" s="362"/>
      <c r="AB21" s="362"/>
    </row>
    <row r="22" spans="1:28" ht="24.9" customHeight="1">
      <c r="B22" s="1417"/>
      <c r="C22" s="1418"/>
      <c r="D22" s="1418"/>
      <c r="E22" s="1418"/>
      <c r="F22" s="1420"/>
      <c r="G22" s="379">
        <f>IF(F20="（Ⅰ）",T19,IF(F20="（Ⅱ）",U19,""))</f>
        <v>680</v>
      </c>
      <c r="H22" s="379">
        <f t="shared" si="4"/>
        <v>7167</v>
      </c>
      <c r="I22" s="379">
        <f t="shared" si="5"/>
        <v>717</v>
      </c>
      <c r="J22" s="388" t="str">
        <f t="shared" si="6"/>
        <v>-</v>
      </c>
      <c r="K22" s="388" t="str">
        <f t="shared" si="6"/>
        <v>-</v>
      </c>
      <c r="L22" s="1424" t="str">
        <f>IF(F20="（Ⅰ）",V19,IF(F20="（Ⅱ）",V19,""))</f>
        <v>死亡日以前2日又は3日（最大2日間）</v>
      </c>
      <c r="M22" s="1425"/>
      <c r="O22" s="369"/>
      <c r="P22" s="20"/>
      <c r="Q22" s="23"/>
      <c r="R22" s="23"/>
      <c r="S22" s="21" t="s">
        <v>424</v>
      </c>
      <c r="T22" s="23">
        <v>3</v>
      </c>
      <c r="U22" s="23">
        <v>4</v>
      </c>
      <c r="V22" s="23"/>
      <c r="W22" s="21"/>
      <c r="X22" s="23"/>
    </row>
    <row r="23" spans="1:28" s="362" customFormat="1" ht="24.9" customHeight="1">
      <c r="A23" s="10"/>
      <c r="B23" s="1417"/>
      <c r="C23" s="1418"/>
      <c r="D23" s="1418"/>
      <c r="E23" s="1418"/>
      <c r="F23" s="1421"/>
      <c r="G23" s="379">
        <f>IF(F20="（Ⅰ）",T20,IF(F20="（Ⅱ）",U20,""))</f>
        <v>1280</v>
      </c>
      <c r="H23" s="379">
        <f t="shared" si="4"/>
        <v>13491</v>
      </c>
      <c r="I23" s="379">
        <f t="shared" si="5"/>
        <v>1350</v>
      </c>
      <c r="J23" s="388" t="str">
        <f t="shared" si="6"/>
        <v>-</v>
      </c>
      <c r="K23" s="388" t="str">
        <f t="shared" si="6"/>
        <v>-</v>
      </c>
      <c r="L23" s="1426" t="str">
        <f>IF(F20="（Ⅰ）",V20,IF(F20="（Ⅱ）",V20,""))</f>
        <v>死亡日</v>
      </c>
      <c r="M23" s="1427"/>
      <c r="N23" s="10"/>
      <c r="O23" s="369"/>
      <c r="P23" s="20"/>
      <c r="Q23" s="23"/>
      <c r="R23" s="23"/>
      <c r="S23" s="21" t="s">
        <v>426</v>
      </c>
      <c r="T23" s="23" t="s">
        <v>1165</v>
      </c>
      <c r="U23" s="23" t="s">
        <v>1166</v>
      </c>
      <c r="V23" s="23"/>
      <c r="W23" s="23"/>
      <c r="X23" s="23"/>
      <c r="Y23"/>
      <c r="Z23"/>
      <c r="AA23"/>
      <c r="AB23"/>
    </row>
    <row r="24" spans="1:28" ht="24.9" customHeight="1">
      <c r="B24" s="872" t="s">
        <v>101</v>
      </c>
      <c r="C24" s="870"/>
      <c r="D24" s="870"/>
      <c r="E24" s="870"/>
      <c r="F24" s="371" t="s">
        <v>519</v>
      </c>
      <c r="G24" s="377" t="str">
        <f>IF(F24="（Ⅰ）",T22,IF(F24="（Ⅱ）",U22,""))</f>
        <v/>
      </c>
      <c r="H24" s="377" t="str">
        <f t="shared" si="4"/>
        <v/>
      </c>
      <c r="I24" s="377" t="str">
        <f t="shared" si="5"/>
        <v/>
      </c>
      <c r="J24" s="377" t="str">
        <f>IF(G24="","",ROUNDDOWN($G24*$H$3*J$15,0))</f>
        <v/>
      </c>
      <c r="K24" s="377" t="str">
        <f>IF(G24="","",J24-ROUNDDOWN(J24/10*9,0))</f>
        <v/>
      </c>
      <c r="L24" s="1076"/>
      <c r="M24" s="1410"/>
      <c r="O24" s="20"/>
      <c r="P24" s="20"/>
      <c r="Q24" s="23"/>
      <c r="R24" s="23"/>
      <c r="S24" s="23"/>
      <c r="T24" s="23" t="s">
        <v>1167</v>
      </c>
      <c r="U24" s="23" t="s">
        <v>1166</v>
      </c>
      <c r="V24" s="23"/>
      <c r="W24" s="23"/>
      <c r="X24" s="23"/>
    </row>
    <row r="25" spans="1:28" ht="24.9" customHeight="1">
      <c r="B25" s="1434" t="s">
        <v>102</v>
      </c>
      <c r="C25" s="788"/>
      <c r="D25" s="788"/>
      <c r="E25" s="788"/>
      <c r="F25" s="371" t="s">
        <v>1063</v>
      </c>
      <c r="G25" s="377">
        <f>IF(F25="（Ⅰ）",T21,IF(F25="（Ⅱ）",U21,IF(F25="（Ⅲ）",V21,"")))</f>
        <v>6</v>
      </c>
      <c r="H25" s="377">
        <f t="shared" si="4"/>
        <v>63</v>
      </c>
      <c r="I25" s="377">
        <f>IF(G25="","",H25-ROUNDDOWN(H25/10*9,0))</f>
        <v>7</v>
      </c>
      <c r="J25" s="377">
        <f>IF(G25="","",ROUNDDOWN($G25*$H$3*J$15,0))</f>
        <v>1897</v>
      </c>
      <c r="K25" s="377">
        <f>IF(G25="","",J25-ROUNDDOWN(J25/10*9,0))</f>
        <v>190</v>
      </c>
      <c r="L25" s="1076"/>
      <c r="M25" s="1410"/>
      <c r="O25" s="20"/>
      <c r="P25" s="20"/>
      <c r="Q25" s="23"/>
      <c r="R25" s="23"/>
      <c r="S25" s="23"/>
      <c r="T25" s="23" t="s">
        <v>1169</v>
      </c>
      <c r="U25" s="23" t="s">
        <v>1166</v>
      </c>
      <c r="V25" s="23"/>
      <c r="W25" s="23"/>
      <c r="X25" s="23"/>
      <c r="AA25" s="362"/>
      <c r="AB25" s="362"/>
    </row>
    <row r="26" spans="1:28" ht="24.9" customHeight="1">
      <c r="B26" s="390" t="s">
        <v>1168</v>
      </c>
      <c r="C26" s="391"/>
      <c r="D26" s="391"/>
      <c r="E26" s="391"/>
      <c r="F26" s="389" t="s">
        <v>865</v>
      </c>
      <c r="G26" s="1435" t="str">
        <f>IF(F26="なし","-",IF(F26="（Ⅰ）",T23,IF(F26="（Ⅱ）",T24,IF(F26="（Ⅲ）",T25,IF(F26="（Ⅳ）",T26,IF(F26="（Ⅴ）","",""))))))</f>
        <v>（（介護予防）特定施設入居者生活介護＋加算単位数）×12.2%</v>
      </c>
      <c r="H26" s="1436"/>
      <c r="I26" s="1436"/>
      <c r="J26" s="1436"/>
      <c r="K26" s="1437"/>
      <c r="L26" s="1438" t="str">
        <f>IF(F26="なし","-",IF(F26="（Ⅰ）",U23,IF(F26="（Ⅱ）",U24,IF(F26="（Ⅲ）",U25,IF(F26="（Ⅳ）",U26,IF(F26="（Ⅴ）",U27,""))))))</f>
        <v>1月につき</v>
      </c>
      <c r="M26" s="1439"/>
      <c r="O26" s="20"/>
      <c r="P26" s="20"/>
      <c r="Q26" s="23"/>
      <c r="R26" s="23"/>
      <c r="S26" s="23"/>
      <c r="T26" s="23"/>
      <c r="U26" s="23"/>
      <c r="V26" s="23"/>
      <c r="W26" s="23"/>
      <c r="X26" s="23"/>
    </row>
    <row r="27" spans="1:28" ht="24.9" customHeight="1">
      <c r="B27" s="1407" t="s">
        <v>497</v>
      </c>
      <c r="C27" s="1408"/>
      <c r="D27" s="1408"/>
      <c r="E27" s="1409"/>
      <c r="F27" s="371" t="s">
        <v>519</v>
      </c>
      <c r="G27" s="377" t="str">
        <f>IF(F27="（Ⅰ）",T30,IF(F27="（Ⅱ）",U30,""))</f>
        <v/>
      </c>
      <c r="H27" s="377" t="str">
        <f>IF($G27="","",ROUNDDOWN(G27*$H$3,0))</f>
        <v/>
      </c>
      <c r="I27" s="377" t="str">
        <f>IF(G27="","",H27-ROUNDDOWN(H27/10*9,0))</f>
        <v/>
      </c>
      <c r="J27" s="377" t="str">
        <f>IF(G27="","",ROUNDDOWN($G27*$H$3*J$15,0))</f>
        <v/>
      </c>
      <c r="K27" s="377" t="str">
        <f>IF(G27="","",J27-ROUNDDOWN(J27/10*9,0))</f>
        <v/>
      </c>
      <c r="L27" s="1076"/>
      <c r="M27" s="1412"/>
      <c r="O27" s="20"/>
      <c r="P27" s="20"/>
      <c r="Q27" s="23"/>
      <c r="R27" s="23"/>
      <c r="S27" s="23"/>
      <c r="T27" s="23"/>
      <c r="U27" s="23"/>
      <c r="V27" s="23"/>
      <c r="W27" s="23"/>
      <c r="X27" s="23"/>
    </row>
    <row r="28" spans="1:28" ht="24.9" customHeight="1">
      <c r="B28" s="1407" t="s">
        <v>833</v>
      </c>
      <c r="C28" s="1275"/>
      <c r="D28" s="1275"/>
      <c r="E28" s="1440"/>
      <c r="F28" s="371" t="s">
        <v>519</v>
      </c>
      <c r="G28" s="1431" t="str">
        <f>IF(F28="あり",T31,"")</f>
        <v/>
      </c>
      <c r="H28" s="1432"/>
      <c r="I28" s="1432"/>
      <c r="J28" s="1432"/>
      <c r="K28" s="1433"/>
      <c r="L28" s="386"/>
      <c r="M28" s="387"/>
      <c r="O28" s="20"/>
      <c r="P28" s="20"/>
      <c r="Q28" s="23"/>
      <c r="R28" s="23"/>
      <c r="S28" s="21"/>
      <c r="T28" s="23"/>
      <c r="U28" s="23"/>
      <c r="V28" s="23"/>
      <c r="W28" s="23"/>
      <c r="X28" s="23"/>
    </row>
    <row r="29" spans="1:28" ht="24.9" customHeight="1">
      <c r="B29" s="1428" t="s">
        <v>1170</v>
      </c>
      <c r="C29" s="1429"/>
      <c r="D29" s="1429"/>
      <c r="E29" s="1430"/>
      <c r="F29" s="371" t="s">
        <v>519</v>
      </c>
      <c r="G29" s="1431" t="str">
        <f>IF(F29="あり",T32,"")</f>
        <v/>
      </c>
      <c r="H29" s="1432"/>
      <c r="I29" s="1432"/>
      <c r="J29" s="1432"/>
      <c r="K29" s="1433"/>
      <c r="L29" s="386"/>
      <c r="M29" s="387"/>
      <c r="O29" s="20"/>
      <c r="P29" s="20"/>
      <c r="Q29" s="23"/>
      <c r="R29" s="23"/>
      <c r="S29" s="23"/>
      <c r="T29" s="23"/>
      <c r="U29" s="23"/>
      <c r="V29" s="23"/>
      <c r="W29" s="23"/>
      <c r="X29" s="23"/>
    </row>
    <row r="30" spans="1:28" ht="24" customHeight="1">
      <c r="B30" s="1407" t="s">
        <v>1171</v>
      </c>
      <c r="C30" s="1275"/>
      <c r="D30" s="1275"/>
      <c r="E30" s="1440"/>
      <c r="F30" s="371" t="s">
        <v>519</v>
      </c>
      <c r="G30" s="1431" t="str">
        <f>IF(F30="あり",T33,"")</f>
        <v/>
      </c>
      <c r="H30" s="1432"/>
      <c r="I30" s="1432"/>
      <c r="J30" s="1432"/>
      <c r="K30" s="1433"/>
      <c r="L30" s="386"/>
      <c r="M30" s="387"/>
      <c r="O30" s="20"/>
      <c r="P30" s="20"/>
      <c r="Q30" s="23"/>
      <c r="R30" s="23"/>
      <c r="S30" s="21" t="s">
        <v>831</v>
      </c>
      <c r="T30" s="23">
        <v>36</v>
      </c>
      <c r="U30" s="23">
        <v>22</v>
      </c>
      <c r="V30" s="23"/>
      <c r="W30" s="23"/>
      <c r="X30" s="23"/>
    </row>
    <row r="31" spans="1:28" ht="24" customHeight="1">
      <c r="B31" s="1449" t="s">
        <v>498</v>
      </c>
      <c r="C31" s="1450"/>
      <c r="D31" s="1450"/>
      <c r="E31" s="1451"/>
      <c r="F31" s="371" t="s">
        <v>519</v>
      </c>
      <c r="G31" s="377" t="str">
        <f>IF(F31="（Ⅰ）",T34,IF(F31="（Ⅱ）",U34,""))</f>
        <v/>
      </c>
      <c r="H31" s="388" t="str">
        <f>IF($G31="","","-")</f>
        <v/>
      </c>
      <c r="I31" s="388" t="str">
        <f>IF($G31="","","-")</f>
        <v/>
      </c>
      <c r="J31" s="377" t="str">
        <f>IF(G31="","",ROUNDDOWN($G31*$H$3,0))</f>
        <v/>
      </c>
      <c r="K31" s="377" t="str">
        <f>IF(G31="","",J31-ROUNDDOWN(J31/10*9,0))</f>
        <v/>
      </c>
      <c r="L31" s="1415" t="str">
        <f>IF(F31="","",IF(F31="なし","",V34))</f>
        <v/>
      </c>
      <c r="M31" s="1416"/>
      <c r="O31" s="20"/>
      <c r="P31" s="20"/>
      <c r="Q31" s="23"/>
      <c r="R31" s="23"/>
      <c r="S31" s="21" t="s">
        <v>830</v>
      </c>
      <c r="T31" s="23" t="s">
        <v>884</v>
      </c>
      <c r="U31" s="23"/>
      <c r="V31" s="23"/>
      <c r="W31" s="23"/>
      <c r="X31" s="23"/>
    </row>
    <row r="32" spans="1:28" ht="24" customHeight="1">
      <c r="B32" s="1455" t="s">
        <v>499</v>
      </c>
      <c r="C32" s="1456"/>
      <c r="D32" s="1456"/>
      <c r="E32" s="1457"/>
      <c r="F32" s="371" t="s">
        <v>320</v>
      </c>
      <c r="G32" s="377">
        <f>IF(F32="あり",T35,"")</f>
        <v>120</v>
      </c>
      <c r="H32" s="377">
        <f>IF($G32="","",ROUNDDOWN(G32*$H$3,0))</f>
        <v>1264</v>
      </c>
      <c r="I32" s="377">
        <f>IF(G32="","",H32-ROUNDDOWN(H32/10*9,0))</f>
        <v>127</v>
      </c>
      <c r="J32" s="377">
        <f>IF(G32="","",ROUNDDOWN($G32*$H$3*J$15,0))</f>
        <v>37944</v>
      </c>
      <c r="K32" s="377">
        <f>IF(G32="","",J32-ROUNDDOWN(J32/10*9,0))</f>
        <v>3795</v>
      </c>
      <c r="L32" s="1076"/>
      <c r="M32" s="1412"/>
      <c r="O32" s="20"/>
      <c r="P32" s="20"/>
      <c r="Q32" s="23"/>
      <c r="R32" s="23"/>
      <c r="S32" s="248" t="s">
        <v>1172</v>
      </c>
      <c r="T32" s="23" t="s">
        <v>1173</v>
      </c>
      <c r="U32" s="23"/>
      <c r="V32" s="23"/>
      <c r="W32" s="23"/>
      <c r="X32" s="23"/>
    </row>
    <row r="33" spans="2:24" ht="24" customHeight="1">
      <c r="B33" s="1445" t="s">
        <v>892</v>
      </c>
      <c r="C33" s="1446"/>
      <c r="D33" s="1446"/>
      <c r="E33" s="1447"/>
      <c r="F33" s="371" t="s">
        <v>320</v>
      </c>
      <c r="G33" s="377">
        <f>IF(F33="あり",T36,"")</f>
        <v>20</v>
      </c>
      <c r="H33" s="379">
        <f>IF($G33="","",ROUNDDOWN(G33*$H$3,0))</f>
        <v>210</v>
      </c>
      <c r="I33" s="379">
        <f>IF(G33="","",H33-ROUNDDOWN(H33/10*9,0))</f>
        <v>21</v>
      </c>
      <c r="J33" s="388" t="str">
        <f>IF($G33="","","-")</f>
        <v>-</v>
      </c>
      <c r="K33" s="388" t="str">
        <f>IF($G33="","","-")</f>
        <v>-</v>
      </c>
      <c r="L33" s="1415" t="str">
        <f>IF(F33="あり",U36,"")</f>
        <v>1回につき</v>
      </c>
      <c r="M33" s="1416"/>
      <c r="O33" s="20"/>
      <c r="P33" s="20"/>
      <c r="Q33" s="23"/>
      <c r="R33" s="23"/>
      <c r="S33" s="248" t="s">
        <v>1174</v>
      </c>
      <c r="T33" s="23" t="s">
        <v>1175</v>
      </c>
      <c r="U33" s="23"/>
      <c r="V33" s="23"/>
      <c r="W33" s="23"/>
      <c r="X33" s="23"/>
    </row>
    <row r="34" spans="2:24" ht="24" customHeight="1">
      <c r="B34" s="390" t="s">
        <v>500</v>
      </c>
      <c r="C34" s="391"/>
      <c r="D34" s="391"/>
      <c r="E34" s="391"/>
      <c r="F34" s="389" t="s">
        <v>320</v>
      </c>
      <c r="G34" s="392">
        <f>IF(F34="あり",T37,"")</f>
        <v>30</v>
      </c>
      <c r="H34" s="392">
        <f>IF($G34="","",ROUNDDOWN(G34*$H$3,0))</f>
        <v>316</v>
      </c>
      <c r="I34" s="392">
        <f>IF(G34="","",H34-ROUNDDOWN(H34/10*9,0))</f>
        <v>32</v>
      </c>
      <c r="J34" s="392">
        <f>IF(G34="","",ROUNDDOWN($G34*$H$3*J$15,0))</f>
        <v>9486</v>
      </c>
      <c r="K34" s="392">
        <f>IF(G34="","",J34-ROUNDDOWN(J34/10*9,0))</f>
        <v>949</v>
      </c>
      <c r="L34" s="1438" t="s">
        <v>888</v>
      </c>
      <c r="M34" s="1448"/>
      <c r="O34" s="20"/>
      <c r="P34" s="20"/>
      <c r="Q34" s="23"/>
      <c r="R34" s="23"/>
      <c r="S34" s="21" t="s">
        <v>885</v>
      </c>
      <c r="T34" s="23">
        <v>100</v>
      </c>
      <c r="U34" s="23">
        <v>200</v>
      </c>
      <c r="V34" s="23" t="s">
        <v>1166</v>
      </c>
      <c r="W34" s="23"/>
      <c r="X34" s="23"/>
    </row>
    <row r="35" spans="2:24" ht="24" customHeight="1">
      <c r="B35" s="393" t="s">
        <v>1090</v>
      </c>
      <c r="C35" s="394"/>
      <c r="D35" s="394"/>
      <c r="E35" s="395"/>
      <c r="F35" s="389" t="s">
        <v>320</v>
      </c>
      <c r="G35" s="392">
        <f>IF(F35="あり",T38,"")</f>
        <v>250</v>
      </c>
      <c r="H35" s="392">
        <f>IF($G35="","",ROUNDDOWN(G35*$H$3,0))</f>
        <v>2635</v>
      </c>
      <c r="I35" s="392">
        <f>IF(G35="","",H35-ROUNDDOWN(H35/10*9,0))</f>
        <v>264</v>
      </c>
      <c r="J35" s="396" t="str">
        <f>IF($G35="","","-")</f>
        <v>-</v>
      </c>
      <c r="K35" s="396" t="str">
        <f>IF($G35="","","-")</f>
        <v>-</v>
      </c>
      <c r="L35" s="1438" t="str">
        <f>IF(F35="あり",U38,"")</f>
        <v>１人につき１回</v>
      </c>
      <c r="M35" s="1448"/>
      <c r="O35" s="20"/>
      <c r="P35" s="20"/>
      <c r="Q35" s="23"/>
      <c r="R35" s="23"/>
      <c r="S35" s="21" t="s">
        <v>886</v>
      </c>
      <c r="T35" s="23">
        <v>120</v>
      </c>
      <c r="U35" s="23"/>
      <c r="V35" s="23"/>
      <c r="W35" s="23"/>
      <c r="X35" s="23"/>
    </row>
    <row r="36" spans="2:24" ht="24" customHeight="1">
      <c r="B36" s="1449" t="s">
        <v>1091</v>
      </c>
      <c r="C36" s="1450"/>
      <c r="D36" s="1450"/>
      <c r="E36" s="1451"/>
      <c r="F36" s="371" t="s">
        <v>519</v>
      </c>
      <c r="G36" s="377" t="str">
        <f>IF(F36="（Ⅰ）",T39,IF(F36="（Ⅱ）",U39,""))</f>
        <v/>
      </c>
      <c r="H36" s="388" t="str">
        <f>IF($G36="","","-")</f>
        <v/>
      </c>
      <c r="I36" s="388" t="str">
        <f>IF($G36="","","-")</f>
        <v/>
      </c>
      <c r="J36" s="377" t="str">
        <f>IF(G36="","",ROUNDDOWN($G36*$H$3,0))</f>
        <v/>
      </c>
      <c r="K36" s="377" t="str">
        <f>IF(G36="","",J36-ROUNDDOWN(J36/10*9,0))</f>
        <v/>
      </c>
      <c r="L36" s="1415" t="str">
        <f>IF(F36="","",IF(F36="なし","",V39))</f>
        <v/>
      </c>
      <c r="M36" s="1416"/>
      <c r="O36" s="23"/>
      <c r="P36" s="23"/>
      <c r="Q36" s="23"/>
      <c r="R36" s="23"/>
      <c r="S36" s="21" t="s">
        <v>1176</v>
      </c>
      <c r="T36" s="23">
        <v>20</v>
      </c>
      <c r="U36" s="23" t="s">
        <v>1177</v>
      </c>
    </row>
    <row r="37" spans="2:24" ht="24" customHeight="1">
      <c r="B37" s="393" t="s">
        <v>1178</v>
      </c>
      <c r="C37" s="394"/>
      <c r="D37" s="394"/>
      <c r="E37" s="395"/>
      <c r="F37" s="389" t="s">
        <v>519</v>
      </c>
      <c r="G37" s="392" t="str">
        <f>IF(F37="あり",T40,"")</f>
        <v/>
      </c>
      <c r="H37" s="392" t="str">
        <f>IF($G37="","",ROUNDDOWN(G37*$H$3,0))</f>
        <v/>
      </c>
      <c r="I37" s="392" t="str">
        <f>IF(G37="","",H37-ROUNDDOWN(H37/10*9,0))</f>
        <v/>
      </c>
      <c r="J37" s="396" t="str">
        <f>IF($G37="","","-")</f>
        <v/>
      </c>
      <c r="K37" s="396" t="str">
        <f>IF($G37="","","-")</f>
        <v/>
      </c>
      <c r="L37" s="1452" t="str">
        <f>IF(F37="あり",U40,"")</f>
        <v/>
      </c>
      <c r="M37" s="1453"/>
      <c r="S37" s="21" t="s">
        <v>832</v>
      </c>
      <c r="T37" s="23">
        <v>30</v>
      </c>
    </row>
    <row r="38" spans="2:24" ht="24" customHeight="1">
      <c r="B38" s="1449" t="s">
        <v>1179</v>
      </c>
      <c r="C38" s="1450"/>
      <c r="D38" s="1450"/>
      <c r="E38" s="1451"/>
      <c r="F38" s="371" t="s">
        <v>544</v>
      </c>
      <c r="G38" s="377">
        <f>IF(F38="（Ⅰ）",T41,IF(F38="（Ⅱ）",U41,""))</f>
        <v>100</v>
      </c>
      <c r="H38" s="388" t="str">
        <f t="shared" ref="H38:I40" si="7">IF($G38="","","-")</f>
        <v>-</v>
      </c>
      <c r="I38" s="388" t="str">
        <f t="shared" si="7"/>
        <v>-</v>
      </c>
      <c r="J38" s="377">
        <f>IF(G38="","",ROUNDDOWN($G38*$H$3,0))</f>
        <v>1054</v>
      </c>
      <c r="K38" s="377">
        <f>IF(G38="","",J38-ROUNDDOWN(J38/10*9,0))</f>
        <v>106</v>
      </c>
      <c r="L38" s="1415" t="str">
        <f>IF(F38="","",IF(F38="なし","",V41))</f>
        <v>1月につき</v>
      </c>
      <c r="M38" s="1416"/>
      <c r="S38" s="248" t="s">
        <v>1180</v>
      </c>
      <c r="T38" s="23">
        <v>250</v>
      </c>
      <c r="U38" t="s">
        <v>1181</v>
      </c>
    </row>
    <row r="39" spans="2:24" ht="24" customHeight="1">
      <c r="B39" s="1445" t="s">
        <v>890</v>
      </c>
      <c r="C39" s="1446"/>
      <c r="D39" s="1446"/>
      <c r="E39" s="1447"/>
      <c r="F39" s="371" t="s">
        <v>865</v>
      </c>
      <c r="G39" s="377">
        <f>IF(F39="（Ⅰ）",T43,IF(F39="（Ⅱ）",U43,""))</f>
        <v>60</v>
      </c>
      <c r="H39" s="388" t="str">
        <f t="shared" si="7"/>
        <v>-</v>
      </c>
      <c r="I39" s="388" t="str">
        <f t="shared" si="7"/>
        <v>-</v>
      </c>
      <c r="J39" s="377">
        <f>IF(G39="","",ROUNDDOWN($G39*$H$3,0))</f>
        <v>632</v>
      </c>
      <c r="K39" s="377">
        <f>IF(G39="","",J39-ROUNDDOWN(J39/10*9,0))</f>
        <v>64</v>
      </c>
      <c r="L39" s="1426" t="str">
        <f>IF(F39="","",IF(F39="なし","",V43))</f>
        <v>1月につき</v>
      </c>
      <c r="M39" s="1454"/>
      <c r="N39" s="313"/>
      <c r="S39" s="248" t="s">
        <v>1182</v>
      </c>
      <c r="T39" s="23">
        <v>10</v>
      </c>
      <c r="U39">
        <v>5</v>
      </c>
      <c r="V39" s="23" t="s">
        <v>900</v>
      </c>
    </row>
    <row r="40" spans="2:24" ht="24" customHeight="1" thickBot="1">
      <c r="B40" s="1031" t="s">
        <v>902</v>
      </c>
      <c r="C40" s="1441"/>
      <c r="D40" s="1441"/>
      <c r="E40" s="1442"/>
      <c r="F40" s="381" t="s">
        <v>320</v>
      </c>
      <c r="G40" s="397">
        <f>IF(F40="あり",T42,"")</f>
        <v>40</v>
      </c>
      <c r="H40" s="398" t="str">
        <f t="shared" si="7"/>
        <v>-</v>
      </c>
      <c r="I40" s="398" t="str">
        <f t="shared" si="7"/>
        <v>-</v>
      </c>
      <c r="J40" s="397">
        <f>IF(G40="","",ROUNDDOWN($G40*$H$3,0))</f>
        <v>421</v>
      </c>
      <c r="K40" s="397">
        <f>IF(G40="","",J40-ROUNDDOWN(J40/10*9,0))</f>
        <v>43</v>
      </c>
      <c r="L40" s="1443" t="str">
        <f>IF(F40="あり",U42,"")</f>
        <v>1月につき</v>
      </c>
      <c r="M40" s="1444"/>
      <c r="S40" s="248" t="s">
        <v>1183</v>
      </c>
      <c r="T40" s="23">
        <v>240</v>
      </c>
      <c r="U40" t="s">
        <v>1184</v>
      </c>
      <c r="V40" s="23"/>
    </row>
    <row r="41" spans="2:24" ht="24" customHeight="1">
      <c r="B41" s="10" t="s">
        <v>1185</v>
      </c>
      <c r="S41" s="248" t="s">
        <v>1186</v>
      </c>
      <c r="T41" s="23">
        <v>100</v>
      </c>
      <c r="U41">
        <v>10</v>
      </c>
      <c r="V41" s="23" t="s">
        <v>900</v>
      </c>
    </row>
    <row r="42" spans="2:24" ht="24" customHeight="1">
      <c r="B42" s="1458"/>
      <c r="C42" s="1458"/>
      <c r="D42" s="1458"/>
      <c r="E42" s="1458"/>
      <c r="F42" s="1458"/>
      <c r="G42" s="1458"/>
      <c r="H42" s="1458"/>
      <c r="I42" s="1458"/>
      <c r="J42" s="1458"/>
      <c r="K42" s="1458"/>
      <c r="L42" s="1458"/>
      <c r="M42" s="1458"/>
      <c r="N42" s="313"/>
      <c r="S42" s="21" t="s">
        <v>1187</v>
      </c>
      <c r="T42" s="23">
        <v>40</v>
      </c>
      <c r="U42" s="23" t="s">
        <v>900</v>
      </c>
    </row>
    <row r="43" spans="2:24" ht="24" customHeight="1">
      <c r="B43" s="2"/>
      <c r="C43" s="313"/>
      <c r="D43" s="313"/>
      <c r="E43" s="313"/>
      <c r="F43" s="313"/>
      <c r="G43" s="313"/>
      <c r="H43" s="313"/>
      <c r="I43" s="313"/>
      <c r="J43" s="313"/>
      <c r="K43" s="313"/>
      <c r="L43" s="313"/>
      <c r="M43" s="313"/>
      <c r="N43" s="5"/>
      <c r="S43" s="369" t="s">
        <v>901</v>
      </c>
      <c r="T43" s="20">
        <v>30</v>
      </c>
      <c r="U43" s="20">
        <v>60</v>
      </c>
      <c r="V43" s="23" t="s">
        <v>900</v>
      </c>
    </row>
    <row r="44" spans="2:24" ht="24" customHeight="1">
      <c r="B44" s="1458"/>
      <c r="C44" s="1458"/>
      <c r="D44" s="1458"/>
      <c r="E44" s="1458"/>
      <c r="F44" s="400"/>
      <c r="G44" s="2"/>
      <c r="H44" s="2"/>
      <c r="I44" s="2"/>
      <c r="J44" s="2"/>
      <c r="K44" s="2"/>
      <c r="L44" s="2"/>
      <c r="M44" s="2"/>
      <c r="N44" s="312"/>
    </row>
    <row r="45" spans="2:24" ht="24" customHeight="1">
      <c r="B45" s="2"/>
      <c r="C45" s="399"/>
      <c r="D45" s="399"/>
      <c r="E45" s="399"/>
      <c r="F45" s="400"/>
      <c r="G45" s="2"/>
      <c r="H45" s="2"/>
      <c r="I45" s="2"/>
      <c r="J45" s="2"/>
      <c r="K45" s="2"/>
      <c r="L45" s="2"/>
      <c r="M45" s="2"/>
    </row>
    <row r="46" spans="2:24" ht="24" customHeight="1">
      <c r="B46" s="399"/>
      <c r="C46" s="313"/>
      <c r="D46" s="313"/>
      <c r="E46" s="313"/>
      <c r="F46" s="313"/>
      <c r="G46" s="313"/>
      <c r="H46" s="313"/>
      <c r="I46" s="313"/>
      <c r="J46" s="313"/>
      <c r="K46" s="313"/>
      <c r="L46" s="313"/>
      <c r="M46" s="313"/>
      <c r="N46" s="313"/>
    </row>
    <row r="47" spans="2:24" ht="24" customHeight="1">
      <c r="B47" s="5"/>
      <c r="C47" s="5"/>
      <c r="D47" s="5"/>
      <c r="E47" s="5"/>
      <c r="F47" s="5"/>
      <c r="G47" s="5"/>
      <c r="H47" s="5"/>
      <c r="I47" s="5"/>
      <c r="J47" s="5"/>
      <c r="K47" s="5"/>
      <c r="L47" s="5"/>
      <c r="M47" s="5"/>
    </row>
    <row r="48" spans="2:24" ht="24" customHeight="1">
      <c r="B48" s="5"/>
      <c r="C48" s="312"/>
      <c r="D48" s="312"/>
      <c r="E48" s="312"/>
      <c r="F48" s="312"/>
      <c r="G48" s="312"/>
      <c r="H48" s="312"/>
      <c r="I48" s="312"/>
      <c r="J48" s="312"/>
      <c r="K48" s="312"/>
      <c r="L48" s="312"/>
      <c r="M48" s="312"/>
      <c r="N48" s="313"/>
    </row>
    <row r="49" spans="2:14" ht="24" customHeight="1">
      <c r="B49" s="2"/>
      <c r="C49" s="2"/>
      <c r="D49" s="2"/>
      <c r="E49" s="2"/>
      <c r="F49" s="2"/>
      <c r="G49" s="2"/>
      <c r="H49" s="2"/>
      <c r="I49" s="2"/>
      <c r="J49" s="2"/>
      <c r="K49" s="2"/>
      <c r="L49" s="2"/>
      <c r="M49" s="2"/>
    </row>
    <row r="50" spans="2:14" ht="24" customHeight="1">
      <c r="B50" s="2"/>
      <c r="C50" s="313"/>
      <c r="D50" s="313"/>
      <c r="E50" s="313"/>
      <c r="F50" s="313"/>
      <c r="G50" s="313"/>
      <c r="H50" s="313"/>
      <c r="I50" s="313"/>
      <c r="J50" s="313"/>
      <c r="K50" s="313"/>
      <c r="L50" s="313"/>
      <c r="M50" s="313"/>
      <c r="N50" s="313"/>
    </row>
    <row r="51" spans="2:14" ht="24" customHeight="1">
      <c r="B51" s="2"/>
      <c r="C51" s="2"/>
      <c r="D51" s="2"/>
      <c r="E51" s="2"/>
      <c r="F51" s="2"/>
      <c r="G51" s="2"/>
      <c r="H51" s="2"/>
      <c r="I51" s="2"/>
      <c r="J51" s="2"/>
      <c r="K51" s="2"/>
      <c r="L51" s="2"/>
      <c r="M51" s="2"/>
    </row>
    <row r="52" spans="2:14" ht="13.5" customHeight="1">
      <c r="B52" s="2"/>
      <c r="C52" s="313"/>
      <c r="D52" s="313"/>
      <c r="E52" s="313"/>
      <c r="F52" s="313"/>
      <c r="G52" s="313"/>
      <c r="H52" s="313"/>
      <c r="I52" s="313"/>
      <c r="J52" s="313"/>
      <c r="K52" s="313"/>
      <c r="L52" s="313"/>
      <c r="M52" s="313"/>
      <c r="N52" s="313"/>
    </row>
    <row r="53" spans="2:14" ht="13.5" customHeight="1">
      <c r="B53" s="2"/>
      <c r="C53" s="2"/>
      <c r="D53" s="2"/>
      <c r="E53" s="2"/>
      <c r="F53" s="2"/>
      <c r="G53" s="2"/>
      <c r="H53" s="2"/>
      <c r="I53" s="2"/>
      <c r="J53" s="2"/>
      <c r="K53" s="2"/>
      <c r="L53" s="2"/>
      <c r="M53" s="2"/>
      <c r="N53" s="313"/>
    </row>
    <row r="54" spans="2:14" ht="13.5" customHeight="1">
      <c r="B54" s="2"/>
      <c r="C54" s="313"/>
      <c r="D54" s="313"/>
      <c r="E54" s="313"/>
      <c r="F54" s="313"/>
      <c r="G54" s="313"/>
      <c r="H54" s="313"/>
      <c r="I54" s="313"/>
      <c r="J54" s="313"/>
      <c r="K54" s="313"/>
      <c r="L54" s="313"/>
      <c r="M54" s="313"/>
      <c r="N54" s="313"/>
    </row>
    <row r="55" spans="2:14" ht="13.5" customHeight="1">
      <c r="B55" s="2"/>
      <c r="C55" s="2"/>
      <c r="D55" s="2"/>
      <c r="E55" s="2"/>
      <c r="F55" s="2"/>
      <c r="G55" s="2"/>
      <c r="H55" s="2"/>
      <c r="I55" s="2"/>
      <c r="J55" s="2"/>
      <c r="K55" s="2"/>
      <c r="L55" s="2"/>
      <c r="M55" s="2"/>
      <c r="N55" s="313"/>
    </row>
    <row r="56" spans="2:14" ht="13.5" customHeight="1">
      <c r="B56" s="2"/>
      <c r="C56" s="313"/>
      <c r="D56" s="313"/>
      <c r="E56" s="313"/>
      <c r="F56" s="313"/>
      <c r="G56" s="313"/>
      <c r="H56" s="313"/>
      <c r="I56" s="313"/>
      <c r="J56" s="313"/>
      <c r="K56" s="313"/>
      <c r="L56" s="313"/>
      <c r="M56" s="313"/>
      <c r="N56" s="313"/>
    </row>
    <row r="57" spans="2:14" ht="13.5" customHeight="1">
      <c r="B57" s="2"/>
      <c r="C57" s="313"/>
      <c r="D57" s="313"/>
      <c r="E57" s="313"/>
      <c r="F57" s="313"/>
      <c r="G57" s="313"/>
      <c r="H57" s="313"/>
      <c r="I57" s="313"/>
      <c r="J57" s="313"/>
      <c r="K57" s="313"/>
      <c r="L57" s="313"/>
      <c r="M57" s="313"/>
    </row>
    <row r="58" spans="2:14" ht="13.5" customHeight="1">
      <c r="B58" s="2"/>
      <c r="C58" s="313"/>
      <c r="D58" s="313"/>
      <c r="E58" s="313"/>
      <c r="F58" s="313"/>
      <c r="G58" s="313"/>
      <c r="H58" s="313"/>
      <c r="I58" s="313"/>
      <c r="J58" s="313"/>
      <c r="K58" s="313"/>
      <c r="L58" s="313"/>
      <c r="M58" s="313"/>
      <c r="N58" s="313"/>
    </row>
    <row r="59" spans="2:14" ht="13.5" customHeight="1">
      <c r="B59" s="2"/>
      <c r="C59" s="313"/>
      <c r="D59" s="313"/>
      <c r="E59" s="313"/>
      <c r="F59" s="313"/>
      <c r="G59" s="313"/>
      <c r="H59" s="313"/>
      <c r="I59" s="313"/>
      <c r="J59" s="313"/>
      <c r="K59" s="313"/>
      <c r="L59" s="313"/>
      <c r="M59" s="313"/>
    </row>
    <row r="60" spans="2:14" ht="13.5" customHeight="1">
      <c r="B60" s="2"/>
      <c r="C60" s="313"/>
      <c r="D60" s="313"/>
      <c r="E60" s="313"/>
      <c r="F60" s="313"/>
      <c r="G60" s="313"/>
      <c r="H60" s="313"/>
      <c r="I60" s="313"/>
      <c r="J60" s="313"/>
      <c r="K60" s="313"/>
      <c r="L60" s="313"/>
      <c r="M60" s="313"/>
      <c r="N60" s="313"/>
    </row>
    <row r="61" spans="2:14" ht="13.5" customHeight="1">
      <c r="B61" s="2"/>
      <c r="C61" s="313"/>
      <c r="D61" s="313"/>
      <c r="E61" s="313"/>
      <c r="F61" s="313"/>
      <c r="G61" s="313"/>
      <c r="H61" s="313"/>
      <c r="I61" s="313"/>
      <c r="J61" s="313"/>
      <c r="K61" s="313"/>
      <c r="L61" s="313"/>
      <c r="M61" s="313"/>
    </row>
    <row r="62" spans="2:14" ht="13.5" customHeight="1">
      <c r="B62" s="2"/>
      <c r="C62" s="313"/>
      <c r="D62" s="313"/>
      <c r="E62" s="313"/>
      <c r="F62" s="313"/>
      <c r="G62" s="313"/>
      <c r="H62" s="313"/>
      <c r="I62" s="313"/>
      <c r="J62" s="313"/>
      <c r="K62" s="313"/>
      <c r="L62" s="313"/>
      <c r="M62" s="313"/>
      <c r="N62" s="313"/>
    </row>
    <row r="63" spans="2:14" ht="13.5" customHeight="1">
      <c r="B63" s="2"/>
      <c r="C63" s="313"/>
      <c r="D63" s="313"/>
      <c r="E63" s="313"/>
      <c r="F63" s="313"/>
      <c r="G63" s="313"/>
      <c r="H63" s="313"/>
      <c r="I63" s="313"/>
      <c r="J63" s="313"/>
      <c r="K63" s="313"/>
      <c r="L63" s="313"/>
      <c r="M63" s="313"/>
    </row>
    <row r="64" spans="2:14" ht="13.5" customHeight="1">
      <c r="B64" s="2"/>
      <c r="C64" s="313"/>
      <c r="D64" s="313"/>
      <c r="E64" s="313"/>
      <c r="F64" s="313"/>
      <c r="G64" s="313"/>
      <c r="H64" s="313"/>
      <c r="I64" s="313"/>
      <c r="J64" s="313"/>
      <c r="K64" s="313"/>
      <c r="L64" s="313"/>
      <c r="M64" s="313"/>
      <c r="N64" s="313"/>
    </row>
    <row r="65" spans="2:14" ht="13.5" customHeight="1">
      <c r="B65" s="2"/>
      <c r="C65" s="313"/>
      <c r="D65" s="313"/>
      <c r="E65" s="313"/>
      <c r="F65" s="313"/>
      <c r="G65" s="313"/>
      <c r="H65" s="313"/>
      <c r="I65" s="313"/>
      <c r="J65" s="313"/>
      <c r="K65" s="313"/>
      <c r="L65" s="313"/>
      <c r="M65" s="313"/>
    </row>
    <row r="66" spans="2:14" ht="13.5" customHeight="1">
      <c r="B66" s="2"/>
      <c r="C66" s="313"/>
      <c r="D66" s="313"/>
      <c r="E66" s="313"/>
      <c r="F66" s="313"/>
      <c r="G66" s="313"/>
      <c r="H66" s="313"/>
      <c r="I66" s="313"/>
      <c r="J66" s="313"/>
      <c r="K66" s="313"/>
      <c r="L66" s="313"/>
      <c r="M66" s="313"/>
      <c r="N66" s="313"/>
    </row>
    <row r="67" spans="2:14" ht="13.5" customHeight="1">
      <c r="B67" s="2"/>
      <c r="C67" s="313"/>
      <c r="D67" s="313"/>
      <c r="E67" s="313"/>
      <c r="F67" s="313"/>
      <c r="G67" s="313"/>
      <c r="H67" s="313"/>
      <c r="I67" s="313"/>
      <c r="J67" s="313"/>
      <c r="K67" s="313"/>
      <c r="L67" s="313"/>
      <c r="M67" s="313"/>
      <c r="N67" s="312"/>
    </row>
    <row r="68" spans="2:14" ht="13.5" customHeight="1">
      <c r="B68" s="2"/>
      <c r="C68" s="313"/>
      <c r="D68" s="313"/>
      <c r="E68" s="313"/>
      <c r="F68" s="313"/>
      <c r="G68" s="313"/>
      <c r="H68" s="313"/>
      <c r="I68" s="313"/>
      <c r="J68" s="313"/>
      <c r="K68" s="313"/>
      <c r="L68" s="313"/>
      <c r="M68" s="313"/>
      <c r="N68" s="313"/>
    </row>
    <row r="69" spans="2:14" ht="13.5" customHeight="1">
      <c r="B69" s="2"/>
      <c r="C69" s="313"/>
      <c r="D69" s="313"/>
      <c r="E69" s="313"/>
      <c r="F69" s="313"/>
      <c r="G69" s="313"/>
      <c r="H69" s="313"/>
      <c r="I69" s="313"/>
      <c r="J69" s="313"/>
      <c r="K69" s="313"/>
      <c r="L69" s="313"/>
      <c r="M69" s="313"/>
    </row>
    <row r="70" spans="2:14" ht="13.5" customHeight="1">
      <c r="B70" s="2"/>
      <c r="C70" s="313"/>
      <c r="D70" s="313"/>
      <c r="E70" s="313"/>
      <c r="F70" s="313"/>
      <c r="G70" s="313"/>
      <c r="H70" s="313"/>
      <c r="I70" s="313"/>
      <c r="J70" s="313"/>
      <c r="K70" s="313"/>
      <c r="L70" s="313"/>
      <c r="M70" s="313"/>
      <c r="N70" s="313"/>
    </row>
    <row r="71" spans="2:14" ht="13.5" customHeight="1">
      <c r="B71" s="312"/>
      <c r="C71" s="312"/>
      <c r="D71" s="312"/>
      <c r="E71" s="312"/>
      <c r="F71" s="312"/>
      <c r="G71" s="312"/>
      <c r="H71" s="312"/>
      <c r="I71" s="312"/>
      <c r="J71" s="312"/>
      <c r="K71" s="312"/>
      <c r="L71" s="312"/>
      <c r="M71" s="312"/>
    </row>
    <row r="72" spans="2:14" ht="13.5" customHeight="1">
      <c r="B72" s="312"/>
      <c r="C72" s="313"/>
      <c r="D72" s="313"/>
      <c r="E72" s="313"/>
      <c r="F72" s="313"/>
      <c r="G72" s="313"/>
      <c r="H72" s="313"/>
      <c r="I72" s="313"/>
      <c r="J72" s="313"/>
      <c r="K72" s="313"/>
      <c r="L72" s="313"/>
      <c r="M72" s="313"/>
      <c r="N72" s="313"/>
    </row>
    <row r="73" spans="2:14" ht="13.5" customHeight="1">
      <c r="B73" s="2"/>
      <c r="C73" s="313"/>
      <c r="D73" s="313"/>
      <c r="E73" s="313"/>
      <c r="F73" s="313"/>
      <c r="G73" s="313"/>
      <c r="H73" s="313"/>
      <c r="I73" s="313"/>
      <c r="J73" s="313"/>
      <c r="K73" s="313"/>
      <c r="L73" s="313"/>
      <c r="M73" s="313"/>
      <c r="N73" s="313"/>
    </row>
    <row r="74" spans="2:14" ht="13.5" customHeight="1">
      <c r="B74" s="2"/>
      <c r="C74" s="313"/>
      <c r="D74" s="313"/>
      <c r="E74" s="313"/>
      <c r="F74" s="313"/>
      <c r="G74" s="313"/>
      <c r="H74" s="313"/>
      <c r="I74" s="313"/>
      <c r="J74" s="313"/>
      <c r="K74" s="313"/>
      <c r="L74" s="313"/>
      <c r="M74" s="313"/>
      <c r="N74" s="313"/>
    </row>
    <row r="75" spans="2:14" ht="13.5" customHeight="1">
      <c r="B75" s="2"/>
      <c r="C75" s="313"/>
      <c r="D75" s="313"/>
      <c r="E75" s="313"/>
      <c r="F75" s="313"/>
      <c r="G75" s="313"/>
      <c r="H75" s="313"/>
      <c r="I75" s="313"/>
      <c r="J75" s="313"/>
      <c r="K75" s="313"/>
      <c r="L75" s="313"/>
      <c r="M75" s="313"/>
    </row>
    <row r="76" spans="2:14" ht="13.5" customHeight="1">
      <c r="B76" s="2"/>
      <c r="C76" s="313"/>
      <c r="D76" s="313"/>
      <c r="E76" s="313"/>
      <c r="F76" s="313"/>
      <c r="G76" s="313"/>
      <c r="H76" s="313"/>
      <c r="I76" s="313"/>
      <c r="J76" s="313"/>
      <c r="K76" s="313"/>
      <c r="L76" s="313"/>
      <c r="M76" s="313"/>
      <c r="N76" s="313"/>
    </row>
    <row r="77" spans="2:14" ht="13.5" customHeight="1">
      <c r="B77" s="2"/>
      <c r="C77" s="313"/>
      <c r="D77" s="313"/>
      <c r="E77" s="313"/>
      <c r="F77" s="313"/>
      <c r="G77" s="313"/>
      <c r="H77" s="313"/>
      <c r="I77" s="313"/>
      <c r="J77" s="313"/>
      <c r="K77" s="313"/>
      <c r="L77" s="313"/>
      <c r="M77" s="313"/>
    </row>
    <row r="78" spans="2:14" ht="13.5" customHeight="1">
      <c r="B78" s="2"/>
      <c r="C78" s="313"/>
      <c r="D78" s="313"/>
      <c r="E78" s="313"/>
      <c r="F78" s="313"/>
      <c r="G78" s="313"/>
      <c r="H78" s="313"/>
      <c r="I78" s="313"/>
      <c r="J78" s="313"/>
      <c r="K78" s="313"/>
      <c r="L78" s="313"/>
      <c r="M78" s="313"/>
      <c r="N78" s="313"/>
    </row>
    <row r="79" spans="2:14" ht="13.5" customHeight="1">
      <c r="B79" s="2"/>
      <c r="C79" s="313"/>
      <c r="D79" s="313"/>
      <c r="E79" s="313"/>
      <c r="F79" s="313"/>
      <c r="G79" s="313"/>
      <c r="H79" s="313"/>
      <c r="I79" s="313"/>
      <c r="J79" s="313"/>
      <c r="K79" s="313"/>
      <c r="L79" s="313"/>
      <c r="M79" s="313"/>
    </row>
    <row r="80" spans="2:14" ht="13.5" customHeight="1">
      <c r="B80" s="2"/>
      <c r="C80" s="313"/>
      <c r="D80" s="313"/>
      <c r="E80" s="313"/>
      <c r="F80" s="313"/>
      <c r="G80" s="313"/>
      <c r="H80" s="313"/>
      <c r="I80" s="313"/>
      <c r="J80" s="313"/>
      <c r="K80" s="313"/>
      <c r="L80" s="313"/>
      <c r="M80" s="313"/>
    </row>
    <row r="81" spans="2:14" ht="13.5" customHeight="1">
      <c r="B81" s="2"/>
      <c r="C81" s="313"/>
      <c r="D81" s="313"/>
      <c r="E81" s="313"/>
      <c r="F81" s="313"/>
      <c r="G81" s="313"/>
      <c r="H81" s="313"/>
      <c r="I81" s="313"/>
      <c r="J81" s="313"/>
      <c r="K81" s="313"/>
      <c r="L81" s="313"/>
      <c r="M81" s="313"/>
    </row>
    <row r="82" spans="2:14" ht="13.5" customHeight="1">
      <c r="B82" s="2"/>
      <c r="C82" s="313"/>
      <c r="D82" s="313"/>
      <c r="E82" s="313"/>
      <c r="F82" s="313"/>
      <c r="G82" s="313"/>
      <c r="H82" s="313"/>
      <c r="I82" s="313"/>
      <c r="J82" s="313"/>
      <c r="K82" s="313"/>
      <c r="L82" s="313"/>
      <c r="M82" s="313"/>
    </row>
    <row r="83" spans="2:14" ht="13.5" customHeight="1">
      <c r="B83" s="2"/>
      <c r="C83" s="313"/>
      <c r="D83" s="313"/>
      <c r="E83" s="313"/>
      <c r="F83" s="313"/>
      <c r="G83" s="313"/>
      <c r="H83" s="313"/>
      <c r="I83" s="313"/>
      <c r="J83" s="313"/>
      <c r="K83" s="313"/>
      <c r="L83" s="313"/>
      <c r="M83" s="313"/>
    </row>
    <row r="84" spans="2:14" ht="13.5" customHeight="1">
      <c r="B84" s="2"/>
      <c r="C84" s="494"/>
      <c r="D84" s="494"/>
      <c r="E84" s="494"/>
      <c r="F84" s="494"/>
      <c r="G84" s="494"/>
      <c r="H84" s="494"/>
      <c r="I84" s="494"/>
      <c r="J84" s="494"/>
      <c r="K84" s="494"/>
      <c r="L84" s="494"/>
      <c r="M84" s="494"/>
    </row>
    <row r="85" spans="2:14" ht="13.5" customHeight="1">
      <c r="B85" s="2"/>
      <c r="C85" s="313"/>
      <c r="D85" s="313"/>
      <c r="E85" s="313"/>
      <c r="F85" s="313"/>
      <c r="G85" s="313"/>
      <c r="H85" s="313"/>
      <c r="I85" s="313"/>
      <c r="J85" s="313"/>
      <c r="K85" s="313"/>
      <c r="L85" s="313"/>
      <c r="M85" s="313"/>
    </row>
    <row r="86" spans="2:14" ht="13.5" customHeight="1">
      <c r="B86" s="2"/>
      <c r="C86" s="494"/>
      <c r="D86" s="494"/>
      <c r="E86" s="494"/>
      <c r="F86" s="494"/>
      <c r="G86" s="494"/>
      <c r="H86" s="494"/>
      <c r="I86" s="494"/>
      <c r="J86" s="494"/>
      <c r="K86" s="494"/>
      <c r="L86" s="494"/>
      <c r="M86" s="494"/>
      <c r="N86" s="313"/>
    </row>
    <row r="87" spans="2:14" ht="13.5" customHeight="1">
      <c r="B87" s="2"/>
      <c r="C87" s="313"/>
      <c r="D87" s="313"/>
      <c r="E87" s="313"/>
      <c r="F87" s="313"/>
      <c r="G87" s="313"/>
      <c r="H87" s="313"/>
      <c r="I87" s="313"/>
      <c r="J87" s="313"/>
      <c r="K87" s="313"/>
      <c r="L87" s="313"/>
      <c r="M87" s="313"/>
    </row>
    <row r="88" spans="2:14" ht="13.5" customHeight="1">
      <c r="B88" s="2"/>
      <c r="C88" s="494"/>
      <c r="D88" s="494"/>
      <c r="E88" s="494"/>
      <c r="F88" s="494"/>
      <c r="G88" s="494"/>
      <c r="H88" s="494"/>
      <c r="I88" s="494"/>
      <c r="J88" s="494"/>
      <c r="K88" s="494"/>
      <c r="L88" s="494"/>
      <c r="M88" s="494"/>
      <c r="N88" s="313"/>
    </row>
    <row r="89" spans="2:14">
      <c r="B89" s="2"/>
      <c r="C89" s="313"/>
      <c r="D89" s="313"/>
      <c r="E89" s="313"/>
      <c r="F89" s="313"/>
      <c r="G89" s="313"/>
      <c r="H89" s="313"/>
      <c r="I89" s="313"/>
      <c r="J89" s="313"/>
      <c r="K89" s="313"/>
      <c r="L89" s="313"/>
      <c r="M89" s="313"/>
    </row>
    <row r="90" spans="2:14">
      <c r="B90" s="2"/>
      <c r="C90" s="313"/>
      <c r="D90" s="313"/>
      <c r="E90" s="313"/>
      <c r="F90" s="313"/>
      <c r="G90" s="313"/>
      <c r="H90" s="313"/>
      <c r="I90" s="313"/>
      <c r="J90" s="313"/>
      <c r="K90" s="313"/>
      <c r="L90" s="313"/>
      <c r="M90" s="313"/>
    </row>
    <row r="91" spans="2:14">
      <c r="B91" s="2"/>
      <c r="C91" s="313"/>
      <c r="D91" s="313"/>
      <c r="E91" s="313"/>
      <c r="F91" s="313"/>
      <c r="G91" s="313"/>
      <c r="H91" s="313"/>
      <c r="I91" s="313"/>
      <c r="J91" s="313"/>
      <c r="K91" s="313"/>
      <c r="L91" s="313"/>
      <c r="M91" s="313"/>
    </row>
    <row r="92" spans="2:14">
      <c r="B92" s="2"/>
      <c r="C92" s="313"/>
      <c r="D92" s="313"/>
      <c r="E92" s="313"/>
      <c r="F92" s="313"/>
      <c r="G92" s="313"/>
      <c r="H92" s="313"/>
      <c r="I92" s="313"/>
      <c r="J92" s="313"/>
      <c r="K92" s="313"/>
      <c r="L92" s="313"/>
      <c r="M92" s="313"/>
    </row>
  </sheetData>
  <mergeCells count="75">
    <mergeCell ref="B42:M42"/>
    <mergeCell ref="B44:E44"/>
    <mergeCell ref="C84:M84"/>
    <mergeCell ref="C86:M86"/>
    <mergeCell ref="C88:M88"/>
    <mergeCell ref="B30:E30"/>
    <mergeCell ref="G30:K30"/>
    <mergeCell ref="B31:E31"/>
    <mergeCell ref="L31:M31"/>
    <mergeCell ref="B32:E32"/>
    <mergeCell ref="L32:M32"/>
    <mergeCell ref="B40:E40"/>
    <mergeCell ref="L40:M40"/>
    <mergeCell ref="B33:E33"/>
    <mergeCell ref="L33:M33"/>
    <mergeCell ref="L34:M34"/>
    <mergeCell ref="L35:M35"/>
    <mergeCell ref="B36:E36"/>
    <mergeCell ref="L36:M36"/>
    <mergeCell ref="L37:M37"/>
    <mergeCell ref="B38:E38"/>
    <mergeCell ref="L38:M38"/>
    <mergeCell ref="B39:E39"/>
    <mergeCell ref="L39:M39"/>
    <mergeCell ref="B29:E29"/>
    <mergeCell ref="G29:K29"/>
    <mergeCell ref="B24:E24"/>
    <mergeCell ref="L24:M24"/>
    <mergeCell ref="B25:E25"/>
    <mergeCell ref="L25:M25"/>
    <mergeCell ref="G26:K26"/>
    <mergeCell ref="L26:M26"/>
    <mergeCell ref="B27:E27"/>
    <mergeCell ref="L27:M27"/>
    <mergeCell ref="B28:E28"/>
    <mergeCell ref="G28:K28"/>
    <mergeCell ref="B19:E19"/>
    <mergeCell ref="L19:M19"/>
    <mergeCell ref="B20:E23"/>
    <mergeCell ref="F20:F23"/>
    <mergeCell ref="L20:M20"/>
    <mergeCell ref="L21:M21"/>
    <mergeCell ref="L22:M22"/>
    <mergeCell ref="L23:M23"/>
    <mergeCell ref="B16:E16"/>
    <mergeCell ref="L16:M16"/>
    <mergeCell ref="B17:E17"/>
    <mergeCell ref="L17:M17"/>
    <mergeCell ref="B18:E18"/>
    <mergeCell ref="L18:M18"/>
    <mergeCell ref="B13:F13"/>
    <mergeCell ref="L13:M13"/>
    <mergeCell ref="B14:F14"/>
    <mergeCell ref="L14:M14"/>
    <mergeCell ref="B15:E15"/>
    <mergeCell ref="H15:I15"/>
    <mergeCell ref="J15:K15"/>
    <mergeCell ref="L15:M15"/>
    <mergeCell ref="B10:F10"/>
    <mergeCell ref="L10:M10"/>
    <mergeCell ref="B11:F11"/>
    <mergeCell ref="L11:M11"/>
    <mergeCell ref="B12:F12"/>
    <mergeCell ref="L12:M12"/>
    <mergeCell ref="B7:F7"/>
    <mergeCell ref="L7:M7"/>
    <mergeCell ref="B8:F8"/>
    <mergeCell ref="B9:F9"/>
    <mergeCell ref="B1:M2"/>
    <mergeCell ref="B4:M5"/>
    <mergeCell ref="B6:G6"/>
    <mergeCell ref="H6:I6"/>
    <mergeCell ref="J6:K6"/>
    <mergeCell ref="L6:M6"/>
    <mergeCell ref="L8:M9"/>
  </mergeCells>
  <phoneticPr fontId="4"/>
  <dataValidations count="5">
    <dataValidation type="list" allowBlank="1" showInputMessage="1" showErrorMessage="1" sqref="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086D8398-D9D3-4E0A-B84B-082FE9D3C23D}">
      <formula1>"なし,（Ⅰ）,（Ⅱ）,（Ⅲ）,（Ⅳ）,（Ⅴ）"</formula1>
    </dataValidation>
    <dataValidation type="list" allowBlank="1" showInputMessage="1" showErrorMessage="1" sqref="G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G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G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G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G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G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G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G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G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G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G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G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G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G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G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G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xr:uid="{5516ECE9-B70D-4A7F-8EA2-79C481651068}">
      <formula1>$S$3:$S$10</formula1>
    </dataValidation>
    <dataValidation type="list" allowBlank="1" showInputMessage="1" showErrorMessage="1" sqref="F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F37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F28:F30 JB28:JB30 SX28:SX30 ACT28:ACT30 AMP28:AMP30 AWL28:AWL30 BGH28:BGH30 BQD28:BQD30 BZZ28:BZZ30 CJV28:CJV30 CTR28:CTR30 DDN28:DDN30 DNJ28:DNJ30 DXF28:DXF30 EHB28:EHB30 EQX28:EQX30 FAT28:FAT30 FKP28:FKP30 FUL28:FUL30 GEH28:GEH30 GOD28:GOD30 GXZ28:GXZ30 HHV28:HHV30 HRR28:HRR30 IBN28:IBN30 ILJ28:ILJ30 IVF28:IVF30 JFB28:JFB30 JOX28:JOX30 JYT28:JYT30 KIP28:KIP30 KSL28:KSL30 LCH28:LCH30 LMD28:LMD30 LVZ28:LVZ30 MFV28:MFV30 MPR28:MPR30 MZN28:MZN30 NJJ28:NJJ30 NTF28:NTF30 ODB28:ODB30 OMX28:OMX30 OWT28:OWT30 PGP28:PGP30 PQL28:PQL30 QAH28:QAH30 QKD28:QKD30 QTZ28:QTZ30 RDV28:RDV30 RNR28:RNR30 RXN28:RXN30 SHJ28:SHJ30 SRF28:SRF30 TBB28:TBB30 TKX28:TKX30 TUT28:TUT30 UEP28:UEP30 UOL28:UOL30 UYH28:UYH30 VID28:VID30 VRZ28:VRZ30 WBV28:WBV30 WLR28:WLR30 WVN28:WVN30 F65564:F65566 JB65564:JB65566 SX65564:SX65566 ACT65564:ACT65566 AMP65564:AMP65566 AWL65564:AWL65566 BGH65564:BGH65566 BQD65564:BQD65566 BZZ65564:BZZ65566 CJV65564:CJV65566 CTR65564:CTR65566 DDN65564:DDN65566 DNJ65564:DNJ65566 DXF65564:DXF65566 EHB65564:EHB65566 EQX65564:EQX65566 FAT65564:FAT65566 FKP65564:FKP65566 FUL65564:FUL65566 GEH65564:GEH65566 GOD65564:GOD65566 GXZ65564:GXZ65566 HHV65564:HHV65566 HRR65564:HRR65566 IBN65564:IBN65566 ILJ65564:ILJ65566 IVF65564:IVF65566 JFB65564:JFB65566 JOX65564:JOX65566 JYT65564:JYT65566 KIP65564:KIP65566 KSL65564:KSL65566 LCH65564:LCH65566 LMD65564:LMD65566 LVZ65564:LVZ65566 MFV65564:MFV65566 MPR65564:MPR65566 MZN65564:MZN65566 NJJ65564:NJJ65566 NTF65564:NTF65566 ODB65564:ODB65566 OMX65564:OMX65566 OWT65564:OWT65566 PGP65564:PGP65566 PQL65564:PQL65566 QAH65564:QAH65566 QKD65564:QKD65566 QTZ65564:QTZ65566 RDV65564:RDV65566 RNR65564:RNR65566 RXN65564:RXN65566 SHJ65564:SHJ65566 SRF65564:SRF65566 TBB65564:TBB65566 TKX65564:TKX65566 TUT65564:TUT65566 UEP65564:UEP65566 UOL65564:UOL65566 UYH65564:UYH65566 VID65564:VID65566 VRZ65564:VRZ65566 WBV65564:WBV65566 WLR65564:WLR65566 WVN65564:WVN65566 F131100:F131102 JB131100:JB131102 SX131100:SX131102 ACT131100:ACT131102 AMP131100:AMP131102 AWL131100:AWL131102 BGH131100:BGH131102 BQD131100:BQD131102 BZZ131100:BZZ131102 CJV131100:CJV131102 CTR131100:CTR131102 DDN131100:DDN131102 DNJ131100:DNJ131102 DXF131100:DXF131102 EHB131100:EHB131102 EQX131100:EQX131102 FAT131100:FAT131102 FKP131100:FKP131102 FUL131100:FUL131102 GEH131100:GEH131102 GOD131100:GOD131102 GXZ131100:GXZ131102 HHV131100:HHV131102 HRR131100:HRR131102 IBN131100:IBN131102 ILJ131100:ILJ131102 IVF131100:IVF131102 JFB131100:JFB131102 JOX131100:JOX131102 JYT131100:JYT131102 KIP131100:KIP131102 KSL131100:KSL131102 LCH131100:LCH131102 LMD131100:LMD131102 LVZ131100:LVZ131102 MFV131100:MFV131102 MPR131100:MPR131102 MZN131100:MZN131102 NJJ131100:NJJ131102 NTF131100:NTF131102 ODB131100:ODB131102 OMX131100:OMX131102 OWT131100:OWT131102 PGP131100:PGP131102 PQL131100:PQL131102 QAH131100:QAH131102 QKD131100:QKD131102 QTZ131100:QTZ131102 RDV131100:RDV131102 RNR131100:RNR131102 RXN131100:RXN131102 SHJ131100:SHJ131102 SRF131100:SRF131102 TBB131100:TBB131102 TKX131100:TKX131102 TUT131100:TUT131102 UEP131100:UEP131102 UOL131100:UOL131102 UYH131100:UYH131102 VID131100:VID131102 VRZ131100:VRZ131102 WBV131100:WBV131102 WLR131100:WLR131102 WVN131100:WVN131102 F196636:F196638 JB196636:JB196638 SX196636:SX196638 ACT196636:ACT196638 AMP196636:AMP196638 AWL196636:AWL196638 BGH196636:BGH196638 BQD196636:BQD196638 BZZ196636:BZZ196638 CJV196636:CJV196638 CTR196636:CTR196638 DDN196636:DDN196638 DNJ196636:DNJ196638 DXF196636:DXF196638 EHB196636:EHB196638 EQX196636:EQX196638 FAT196636:FAT196638 FKP196636:FKP196638 FUL196636:FUL196638 GEH196636:GEH196638 GOD196636:GOD196638 GXZ196636:GXZ196638 HHV196636:HHV196638 HRR196636:HRR196638 IBN196636:IBN196638 ILJ196636:ILJ196638 IVF196636:IVF196638 JFB196636:JFB196638 JOX196636:JOX196638 JYT196636:JYT196638 KIP196636:KIP196638 KSL196636:KSL196638 LCH196636:LCH196638 LMD196636:LMD196638 LVZ196636:LVZ196638 MFV196636:MFV196638 MPR196636:MPR196638 MZN196636:MZN196638 NJJ196636:NJJ196638 NTF196636:NTF196638 ODB196636:ODB196638 OMX196636:OMX196638 OWT196636:OWT196638 PGP196636:PGP196638 PQL196636:PQL196638 QAH196636:QAH196638 QKD196636:QKD196638 QTZ196636:QTZ196638 RDV196636:RDV196638 RNR196636:RNR196638 RXN196636:RXN196638 SHJ196636:SHJ196638 SRF196636:SRF196638 TBB196636:TBB196638 TKX196636:TKX196638 TUT196636:TUT196638 UEP196636:UEP196638 UOL196636:UOL196638 UYH196636:UYH196638 VID196636:VID196638 VRZ196636:VRZ196638 WBV196636:WBV196638 WLR196636:WLR196638 WVN196636:WVN196638 F262172:F262174 JB262172:JB262174 SX262172:SX262174 ACT262172:ACT262174 AMP262172:AMP262174 AWL262172:AWL262174 BGH262172:BGH262174 BQD262172:BQD262174 BZZ262172:BZZ262174 CJV262172:CJV262174 CTR262172:CTR262174 DDN262172:DDN262174 DNJ262172:DNJ262174 DXF262172:DXF262174 EHB262172:EHB262174 EQX262172:EQX262174 FAT262172:FAT262174 FKP262172:FKP262174 FUL262172:FUL262174 GEH262172:GEH262174 GOD262172:GOD262174 GXZ262172:GXZ262174 HHV262172:HHV262174 HRR262172:HRR262174 IBN262172:IBN262174 ILJ262172:ILJ262174 IVF262172:IVF262174 JFB262172:JFB262174 JOX262172:JOX262174 JYT262172:JYT262174 KIP262172:KIP262174 KSL262172:KSL262174 LCH262172:LCH262174 LMD262172:LMD262174 LVZ262172:LVZ262174 MFV262172:MFV262174 MPR262172:MPR262174 MZN262172:MZN262174 NJJ262172:NJJ262174 NTF262172:NTF262174 ODB262172:ODB262174 OMX262172:OMX262174 OWT262172:OWT262174 PGP262172:PGP262174 PQL262172:PQL262174 QAH262172:QAH262174 QKD262172:QKD262174 QTZ262172:QTZ262174 RDV262172:RDV262174 RNR262172:RNR262174 RXN262172:RXN262174 SHJ262172:SHJ262174 SRF262172:SRF262174 TBB262172:TBB262174 TKX262172:TKX262174 TUT262172:TUT262174 UEP262172:UEP262174 UOL262172:UOL262174 UYH262172:UYH262174 VID262172:VID262174 VRZ262172:VRZ262174 WBV262172:WBV262174 WLR262172:WLR262174 WVN262172:WVN262174 F327708:F327710 JB327708:JB327710 SX327708:SX327710 ACT327708:ACT327710 AMP327708:AMP327710 AWL327708:AWL327710 BGH327708:BGH327710 BQD327708:BQD327710 BZZ327708:BZZ327710 CJV327708:CJV327710 CTR327708:CTR327710 DDN327708:DDN327710 DNJ327708:DNJ327710 DXF327708:DXF327710 EHB327708:EHB327710 EQX327708:EQX327710 FAT327708:FAT327710 FKP327708:FKP327710 FUL327708:FUL327710 GEH327708:GEH327710 GOD327708:GOD327710 GXZ327708:GXZ327710 HHV327708:HHV327710 HRR327708:HRR327710 IBN327708:IBN327710 ILJ327708:ILJ327710 IVF327708:IVF327710 JFB327708:JFB327710 JOX327708:JOX327710 JYT327708:JYT327710 KIP327708:KIP327710 KSL327708:KSL327710 LCH327708:LCH327710 LMD327708:LMD327710 LVZ327708:LVZ327710 MFV327708:MFV327710 MPR327708:MPR327710 MZN327708:MZN327710 NJJ327708:NJJ327710 NTF327708:NTF327710 ODB327708:ODB327710 OMX327708:OMX327710 OWT327708:OWT327710 PGP327708:PGP327710 PQL327708:PQL327710 QAH327708:QAH327710 QKD327708:QKD327710 QTZ327708:QTZ327710 RDV327708:RDV327710 RNR327708:RNR327710 RXN327708:RXN327710 SHJ327708:SHJ327710 SRF327708:SRF327710 TBB327708:TBB327710 TKX327708:TKX327710 TUT327708:TUT327710 UEP327708:UEP327710 UOL327708:UOL327710 UYH327708:UYH327710 VID327708:VID327710 VRZ327708:VRZ327710 WBV327708:WBV327710 WLR327708:WLR327710 WVN327708:WVN327710 F393244:F393246 JB393244:JB393246 SX393244:SX393246 ACT393244:ACT393246 AMP393244:AMP393246 AWL393244:AWL393246 BGH393244:BGH393246 BQD393244:BQD393246 BZZ393244:BZZ393246 CJV393244:CJV393246 CTR393244:CTR393246 DDN393244:DDN393246 DNJ393244:DNJ393246 DXF393244:DXF393246 EHB393244:EHB393246 EQX393244:EQX393246 FAT393244:FAT393246 FKP393244:FKP393246 FUL393244:FUL393246 GEH393244:GEH393246 GOD393244:GOD393246 GXZ393244:GXZ393246 HHV393244:HHV393246 HRR393244:HRR393246 IBN393244:IBN393246 ILJ393244:ILJ393246 IVF393244:IVF393246 JFB393244:JFB393246 JOX393244:JOX393246 JYT393244:JYT393246 KIP393244:KIP393246 KSL393244:KSL393246 LCH393244:LCH393246 LMD393244:LMD393246 LVZ393244:LVZ393246 MFV393244:MFV393246 MPR393244:MPR393246 MZN393244:MZN393246 NJJ393244:NJJ393246 NTF393244:NTF393246 ODB393244:ODB393246 OMX393244:OMX393246 OWT393244:OWT393246 PGP393244:PGP393246 PQL393244:PQL393246 QAH393244:QAH393246 QKD393244:QKD393246 QTZ393244:QTZ393246 RDV393244:RDV393246 RNR393244:RNR393246 RXN393244:RXN393246 SHJ393244:SHJ393246 SRF393244:SRF393246 TBB393244:TBB393246 TKX393244:TKX393246 TUT393244:TUT393246 UEP393244:UEP393246 UOL393244:UOL393246 UYH393244:UYH393246 VID393244:VID393246 VRZ393244:VRZ393246 WBV393244:WBV393246 WLR393244:WLR393246 WVN393244:WVN393246 F458780:F458782 JB458780:JB458782 SX458780:SX458782 ACT458780:ACT458782 AMP458780:AMP458782 AWL458780:AWL458782 BGH458780:BGH458782 BQD458780:BQD458782 BZZ458780:BZZ458782 CJV458780:CJV458782 CTR458780:CTR458782 DDN458780:DDN458782 DNJ458780:DNJ458782 DXF458780:DXF458782 EHB458780:EHB458782 EQX458780:EQX458782 FAT458780:FAT458782 FKP458780:FKP458782 FUL458780:FUL458782 GEH458780:GEH458782 GOD458780:GOD458782 GXZ458780:GXZ458782 HHV458780:HHV458782 HRR458780:HRR458782 IBN458780:IBN458782 ILJ458780:ILJ458782 IVF458780:IVF458782 JFB458780:JFB458782 JOX458780:JOX458782 JYT458780:JYT458782 KIP458780:KIP458782 KSL458780:KSL458782 LCH458780:LCH458782 LMD458780:LMD458782 LVZ458780:LVZ458782 MFV458780:MFV458782 MPR458780:MPR458782 MZN458780:MZN458782 NJJ458780:NJJ458782 NTF458780:NTF458782 ODB458780:ODB458782 OMX458780:OMX458782 OWT458780:OWT458782 PGP458780:PGP458782 PQL458780:PQL458782 QAH458780:QAH458782 QKD458780:QKD458782 QTZ458780:QTZ458782 RDV458780:RDV458782 RNR458780:RNR458782 RXN458780:RXN458782 SHJ458780:SHJ458782 SRF458780:SRF458782 TBB458780:TBB458782 TKX458780:TKX458782 TUT458780:TUT458782 UEP458780:UEP458782 UOL458780:UOL458782 UYH458780:UYH458782 VID458780:VID458782 VRZ458780:VRZ458782 WBV458780:WBV458782 WLR458780:WLR458782 WVN458780:WVN458782 F524316:F524318 JB524316:JB524318 SX524316:SX524318 ACT524316:ACT524318 AMP524316:AMP524318 AWL524316:AWL524318 BGH524316:BGH524318 BQD524316:BQD524318 BZZ524316:BZZ524318 CJV524316:CJV524318 CTR524316:CTR524318 DDN524316:DDN524318 DNJ524316:DNJ524318 DXF524316:DXF524318 EHB524316:EHB524318 EQX524316:EQX524318 FAT524316:FAT524318 FKP524316:FKP524318 FUL524316:FUL524318 GEH524316:GEH524318 GOD524316:GOD524318 GXZ524316:GXZ524318 HHV524316:HHV524318 HRR524316:HRR524318 IBN524316:IBN524318 ILJ524316:ILJ524318 IVF524316:IVF524318 JFB524316:JFB524318 JOX524316:JOX524318 JYT524316:JYT524318 KIP524316:KIP524318 KSL524316:KSL524318 LCH524316:LCH524318 LMD524316:LMD524318 LVZ524316:LVZ524318 MFV524316:MFV524318 MPR524316:MPR524318 MZN524316:MZN524318 NJJ524316:NJJ524318 NTF524316:NTF524318 ODB524316:ODB524318 OMX524316:OMX524318 OWT524316:OWT524318 PGP524316:PGP524318 PQL524316:PQL524318 QAH524316:QAH524318 QKD524316:QKD524318 QTZ524316:QTZ524318 RDV524316:RDV524318 RNR524316:RNR524318 RXN524316:RXN524318 SHJ524316:SHJ524318 SRF524316:SRF524318 TBB524316:TBB524318 TKX524316:TKX524318 TUT524316:TUT524318 UEP524316:UEP524318 UOL524316:UOL524318 UYH524316:UYH524318 VID524316:VID524318 VRZ524316:VRZ524318 WBV524316:WBV524318 WLR524316:WLR524318 WVN524316:WVN524318 F589852:F589854 JB589852:JB589854 SX589852:SX589854 ACT589852:ACT589854 AMP589852:AMP589854 AWL589852:AWL589854 BGH589852:BGH589854 BQD589852:BQD589854 BZZ589852:BZZ589854 CJV589852:CJV589854 CTR589852:CTR589854 DDN589852:DDN589854 DNJ589852:DNJ589854 DXF589852:DXF589854 EHB589852:EHB589854 EQX589852:EQX589854 FAT589852:FAT589854 FKP589852:FKP589854 FUL589852:FUL589854 GEH589852:GEH589854 GOD589852:GOD589854 GXZ589852:GXZ589854 HHV589852:HHV589854 HRR589852:HRR589854 IBN589852:IBN589854 ILJ589852:ILJ589854 IVF589852:IVF589854 JFB589852:JFB589854 JOX589852:JOX589854 JYT589852:JYT589854 KIP589852:KIP589854 KSL589852:KSL589854 LCH589852:LCH589854 LMD589852:LMD589854 LVZ589852:LVZ589854 MFV589852:MFV589854 MPR589852:MPR589854 MZN589852:MZN589854 NJJ589852:NJJ589854 NTF589852:NTF589854 ODB589852:ODB589854 OMX589852:OMX589854 OWT589852:OWT589854 PGP589852:PGP589854 PQL589852:PQL589854 QAH589852:QAH589854 QKD589852:QKD589854 QTZ589852:QTZ589854 RDV589852:RDV589854 RNR589852:RNR589854 RXN589852:RXN589854 SHJ589852:SHJ589854 SRF589852:SRF589854 TBB589852:TBB589854 TKX589852:TKX589854 TUT589852:TUT589854 UEP589852:UEP589854 UOL589852:UOL589854 UYH589852:UYH589854 VID589852:VID589854 VRZ589852:VRZ589854 WBV589852:WBV589854 WLR589852:WLR589854 WVN589852:WVN589854 F655388:F655390 JB655388:JB655390 SX655388:SX655390 ACT655388:ACT655390 AMP655388:AMP655390 AWL655388:AWL655390 BGH655388:BGH655390 BQD655388:BQD655390 BZZ655388:BZZ655390 CJV655388:CJV655390 CTR655388:CTR655390 DDN655388:DDN655390 DNJ655388:DNJ655390 DXF655388:DXF655390 EHB655388:EHB655390 EQX655388:EQX655390 FAT655388:FAT655390 FKP655388:FKP655390 FUL655388:FUL655390 GEH655388:GEH655390 GOD655388:GOD655390 GXZ655388:GXZ655390 HHV655388:HHV655390 HRR655388:HRR655390 IBN655388:IBN655390 ILJ655388:ILJ655390 IVF655388:IVF655390 JFB655388:JFB655390 JOX655388:JOX655390 JYT655388:JYT655390 KIP655388:KIP655390 KSL655388:KSL655390 LCH655388:LCH655390 LMD655388:LMD655390 LVZ655388:LVZ655390 MFV655388:MFV655390 MPR655388:MPR655390 MZN655388:MZN655390 NJJ655388:NJJ655390 NTF655388:NTF655390 ODB655388:ODB655390 OMX655388:OMX655390 OWT655388:OWT655390 PGP655388:PGP655390 PQL655388:PQL655390 QAH655388:QAH655390 QKD655388:QKD655390 QTZ655388:QTZ655390 RDV655388:RDV655390 RNR655388:RNR655390 RXN655388:RXN655390 SHJ655388:SHJ655390 SRF655388:SRF655390 TBB655388:TBB655390 TKX655388:TKX655390 TUT655388:TUT655390 UEP655388:UEP655390 UOL655388:UOL655390 UYH655388:UYH655390 VID655388:VID655390 VRZ655388:VRZ655390 WBV655388:WBV655390 WLR655388:WLR655390 WVN655388:WVN655390 F720924:F720926 JB720924:JB720926 SX720924:SX720926 ACT720924:ACT720926 AMP720924:AMP720926 AWL720924:AWL720926 BGH720924:BGH720926 BQD720924:BQD720926 BZZ720924:BZZ720926 CJV720924:CJV720926 CTR720924:CTR720926 DDN720924:DDN720926 DNJ720924:DNJ720926 DXF720924:DXF720926 EHB720924:EHB720926 EQX720924:EQX720926 FAT720924:FAT720926 FKP720924:FKP720926 FUL720924:FUL720926 GEH720924:GEH720926 GOD720924:GOD720926 GXZ720924:GXZ720926 HHV720924:HHV720926 HRR720924:HRR720926 IBN720924:IBN720926 ILJ720924:ILJ720926 IVF720924:IVF720926 JFB720924:JFB720926 JOX720924:JOX720926 JYT720924:JYT720926 KIP720924:KIP720926 KSL720924:KSL720926 LCH720924:LCH720926 LMD720924:LMD720926 LVZ720924:LVZ720926 MFV720924:MFV720926 MPR720924:MPR720926 MZN720924:MZN720926 NJJ720924:NJJ720926 NTF720924:NTF720926 ODB720924:ODB720926 OMX720924:OMX720926 OWT720924:OWT720926 PGP720924:PGP720926 PQL720924:PQL720926 QAH720924:QAH720926 QKD720924:QKD720926 QTZ720924:QTZ720926 RDV720924:RDV720926 RNR720924:RNR720926 RXN720924:RXN720926 SHJ720924:SHJ720926 SRF720924:SRF720926 TBB720924:TBB720926 TKX720924:TKX720926 TUT720924:TUT720926 UEP720924:UEP720926 UOL720924:UOL720926 UYH720924:UYH720926 VID720924:VID720926 VRZ720924:VRZ720926 WBV720924:WBV720926 WLR720924:WLR720926 WVN720924:WVN720926 F786460:F786462 JB786460:JB786462 SX786460:SX786462 ACT786460:ACT786462 AMP786460:AMP786462 AWL786460:AWL786462 BGH786460:BGH786462 BQD786460:BQD786462 BZZ786460:BZZ786462 CJV786460:CJV786462 CTR786460:CTR786462 DDN786460:DDN786462 DNJ786460:DNJ786462 DXF786460:DXF786462 EHB786460:EHB786462 EQX786460:EQX786462 FAT786460:FAT786462 FKP786460:FKP786462 FUL786460:FUL786462 GEH786460:GEH786462 GOD786460:GOD786462 GXZ786460:GXZ786462 HHV786460:HHV786462 HRR786460:HRR786462 IBN786460:IBN786462 ILJ786460:ILJ786462 IVF786460:IVF786462 JFB786460:JFB786462 JOX786460:JOX786462 JYT786460:JYT786462 KIP786460:KIP786462 KSL786460:KSL786462 LCH786460:LCH786462 LMD786460:LMD786462 LVZ786460:LVZ786462 MFV786460:MFV786462 MPR786460:MPR786462 MZN786460:MZN786462 NJJ786460:NJJ786462 NTF786460:NTF786462 ODB786460:ODB786462 OMX786460:OMX786462 OWT786460:OWT786462 PGP786460:PGP786462 PQL786460:PQL786462 QAH786460:QAH786462 QKD786460:QKD786462 QTZ786460:QTZ786462 RDV786460:RDV786462 RNR786460:RNR786462 RXN786460:RXN786462 SHJ786460:SHJ786462 SRF786460:SRF786462 TBB786460:TBB786462 TKX786460:TKX786462 TUT786460:TUT786462 UEP786460:UEP786462 UOL786460:UOL786462 UYH786460:UYH786462 VID786460:VID786462 VRZ786460:VRZ786462 WBV786460:WBV786462 WLR786460:WLR786462 WVN786460:WVN786462 F851996:F851998 JB851996:JB851998 SX851996:SX851998 ACT851996:ACT851998 AMP851996:AMP851998 AWL851996:AWL851998 BGH851996:BGH851998 BQD851996:BQD851998 BZZ851996:BZZ851998 CJV851996:CJV851998 CTR851996:CTR851998 DDN851996:DDN851998 DNJ851996:DNJ851998 DXF851996:DXF851998 EHB851996:EHB851998 EQX851996:EQX851998 FAT851996:FAT851998 FKP851996:FKP851998 FUL851996:FUL851998 GEH851996:GEH851998 GOD851996:GOD851998 GXZ851996:GXZ851998 HHV851996:HHV851998 HRR851996:HRR851998 IBN851996:IBN851998 ILJ851996:ILJ851998 IVF851996:IVF851998 JFB851996:JFB851998 JOX851996:JOX851998 JYT851996:JYT851998 KIP851996:KIP851998 KSL851996:KSL851998 LCH851996:LCH851998 LMD851996:LMD851998 LVZ851996:LVZ851998 MFV851996:MFV851998 MPR851996:MPR851998 MZN851996:MZN851998 NJJ851996:NJJ851998 NTF851996:NTF851998 ODB851996:ODB851998 OMX851996:OMX851998 OWT851996:OWT851998 PGP851996:PGP851998 PQL851996:PQL851998 QAH851996:QAH851998 QKD851996:QKD851998 QTZ851996:QTZ851998 RDV851996:RDV851998 RNR851996:RNR851998 RXN851996:RXN851998 SHJ851996:SHJ851998 SRF851996:SRF851998 TBB851996:TBB851998 TKX851996:TKX851998 TUT851996:TUT851998 UEP851996:UEP851998 UOL851996:UOL851998 UYH851996:UYH851998 VID851996:VID851998 VRZ851996:VRZ851998 WBV851996:WBV851998 WLR851996:WLR851998 WVN851996:WVN851998 F917532:F917534 JB917532:JB917534 SX917532:SX917534 ACT917532:ACT917534 AMP917532:AMP917534 AWL917532:AWL917534 BGH917532:BGH917534 BQD917532:BQD917534 BZZ917532:BZZ917534 CJV917532:CJV917534 CTR917532:CTR917534 DDN917532:DDN917534 DNJ917532:DNJ917534 DXF917532:DXF917534 EHB917532:EHB917534 EQX917532:EQX917534 FAT917532:FAT917534 FKP917532:FKP917534 FUL917532:FUL917534 GEH917532:GEH917534 GOD917532:GOD917534 GXZ917532:GXZ917534 HHV917532:HHV917534 HRR917532:HRR917534 IBN917532:IBN917534 ILJ917532:ILJ917534 IVF917532:IVF917534 JFB917532:JFB917534 JOX917532:JOX917534 JYT917532:JYT917534 KIP917532:KIP917534 KSL917532:KSL917534 LCH917532:LCH917534 LMD917532:LMD917534 LVZ917532:LVZ917534 MFV917532:MFV917534 MPR917532:MPR917534 MZN917532:MZN917534 NJJ917532:NJJ917534 NTF917532:NTF917534 ODB917532:ODB917534 OMX917532:OMX917534 OWT917532:OWT917534 PGP917532:PGP917534 PQL917532:PQL917534 QAH917532:QAH917534 QKD917532:QKD917534 QTZ917532:QTZ917534 RDV917532:RDV917534 RNR917532:RNR917534 RXN917532:RXN917534 SHJ917532:SHJ917534 SRF917532:SRF917534 TBB917532:TBB917534 TKX917532:TKX917534 TUT917532:TUT917534 UEP917532:UEP917534 UOL917532:UOL917534 UYH917532:UYH917534 VID917532:VID917534 VRZ917532:VRZ917534 WBV917532:WBV917534 WLR917532:WLR917534 WVN917532:WVN917534 F983068:F983070 JB983068:JB983070 SX983068:SX983070 ACT983068:ACT983070 AMP983068:AMP983070 AWL983068:AWL983070 BGH983068:BGH983070 BQD983068:BQD983070 BZZ983068:BZZ983070 CJV983068:CJV983070 CTR983068:CTR983070 DDN983068:DDN983070 DNJ983068:DNJ983070 DXF983068:DXF983070 EHB983068:EHB983070 EQX983068:EQX983070 FAT983068:FAT983070 FKP983068:FKP983070 FUL983068:FUL983070 GEH983068:GEH983070 GOD983068:GOD983070 GXZ983068:GXZ983070 HHV983068:HHV983070 HRR983068:HRR983070 IBN983068:IBN983070 ILJ983068:ILJ983070 IVF983068:IVF983070 JFB983068:JFB983070 JOX983068:JOX983070 JYT983068:JYT983070 KIP983068:KIP983070 KSL983068:KSL983070 LCH983068:LCH983070 LMD983068:LMD983070 LVZ983068:LVZ983070 MFV983068:MFV983070 MPR983068:MPR983070 MZN983068:MZN983070 NJJ983068:NJJ983070 NTF983068:NTF983070 ODB983068:ODB983070 OMX983068:OMX983070 OWT983068:OWT983070 PGP983068:PGP983070 PQL983068:PQL983070 QAH983068:QAH983070 QKD983068:QKD983070 QTZ983068:QTZ983070 RDV983068:RDV983070 RNR983068:RNR983070 RXN983068:RXN983070 SHJ983068:SHJ983070 SRF983068:SRF983070 TBB983068:TBB983070 TKX983068:TKX983070 TUT983068:TUT983070 UEP983068:UEP983070 UOL983068:UOL983070 UYH983068:UYH983070 VID983068:VID983070 VRZ983068:VRZ983070 WBV983068:WBV983070 WLR983068:WLR983070 WVN983068:WVN983070 F32:F35 JB32:JB35 SX32:SX35 ACT32:ACT35 AMP32:AMP35 AWL32:AWL35 BGH32:BGH35 BQD32:BQD35 BZZ32:BZZ35 CJV32:CJV35 CTR32:CTR35 DDN32:DDN35 DNJ32:DNJ35 DXF32:DXF35 EHB32:EHB35 EQX32:EQX35 FAT32:FAT35 FKP32:FKP35 FUL32:FUL35 GEH32:GEH35 GOD32:GOD35 GXZ32:GXZ35 HHV32:HHV35 HRR32:HRR35 IBN32:IBN35 ILJ32:ILJ35 IVF32:IVF35 JFB32:JFB35 JOX32:JOX35 JYT32:JYT35 KIP32:KIP35 KSL32:KSL35 LCH32:LCH35 LMD32:LMD35 LVZ32:LVZ35 MFV32:MFV35 MPR32:MPR35 MZN32:MZN35 NJJ32:NJJ35 NTF32:NTF35 ODB32:ODB35 OMX32:OMX35 OWT32:OWT35 PGP32:PGP35 PQL32:PQL35 QAH32:QAH35 QKD32:QKD35 QTZ32:QTZ35 RDV32:RDV35 RNR32:RNR35 RXN32:RXN35 SHJ32:SHJ35 SRF32:SRF35 TBB32:TBB35 TKX32:TKX35 TUT32:TUT35 UEP32:UEP35 UOL32:UOL35 UYH32:UYH35 VID32:VID35 VRZ32:VRZ35 WBV32:WBV35 WLR32:WLR35 WVN32:WVN35 F65568:F65571 JB65568:JB65571 SX65568:SX65571 ACT65568:ACT65571 AMP65568:AMP65571 AWL65568:AWL65571 BGH65568:BGH65571 BQD65568:BQD65571 BZZ65568:BZZ65571 CJV65568:CJV65571 CTR65568:CTR65571 DDN65568:DDN65571 DNJ65568:DNJ65571 DXF65568:DXF65571 EHB65568:EHB65571 EQX65568:EQX65571 FAT65568:FAT65571 FKP65568:FKP65571 FUL65568:FUL65571 GEH65568:GEH65571 GOD65568:GOD65571 GXZ65568:GXZ65571 HHV65568:HHV65571 HRR65568:HRR65571 IBN65568:IBN65571 ILJ65568:ILJ65571 IVF65568:IVF65571 JFB65568:JFB65571 JOX65568:JOX65571 JYT65568:JYT65571 KIP65568:KIP65571 KSL65568:KSL65571 LCH65568:LCH65571 LMD65568:LMD65571 LVZ65568:LVZ65571 MFV65568:MFV65571 MPR65568:MPR65571 MZN65568:MZN65571 NJJ65568:NJJ65571 NTF65568:NTF65571 ODB65568:ODB65571 OMX65568:OMX65571 OWT65568:OWT65571 PGP65568:PGP65571 PQL65568:PQL65571 QAH65568:QAH65571 QKD65568:QKD65571 QTZ65568:QTZ65571 RDV65568:RDV65571 RNR65568:RNR65571 RXN65568:RXN65571 SHJ65568:SHJ65571 SRF65568:SRF65571 TBB65568:TBB65571 TKX65568:TKX65571 TUT65568:TUT65571 UEP65568:UEP65571 UOL65568:UOL65571 UYH65568:UYH65571 VID65568:VID65571 VRZ65568:VRZ65571 WBV65568:WBV65571 WLR65568:WLR65571 WVN65568:WVN65571 F131104:F131107 JB131104:JB131107 SX131104:SX131107 ACT131104:ACT131107 AMP131104:AMP131107 AWL131104:AWL131107 BGH131104:BGH131107 BQD131104:BQD131107 BZZ131104:BZZ131107 CJV131104:CJV131107 CTR131104:CTR131107 DDN131104:DDN131107 DNJ131104:DNJ131107 DXF131104:DXF131107 EHB131104:EHB131107 EQX131104:EQX131107 FAT131104:FAT131107 FKP131104:FKP131107 FUL131104:FUL131107 GEH131104:GEH131107 GOD131104:GOD131107 GXZ131104:GXZ131107 HHV131104:HHV131107 HRR131104:HRR131107 IBN131104:IBN131107 ILJ131104:ILJ131107 IVF131104:IVF131107 JFB131104:JFB131107 JOX131104:JOX131107 JYT131104:JYT131107 KIP131104:KIP131107 KSL131104:KSL131107 LCH131104:LCH131107 LMD131104:LMD131107 LVZ131104:LVZ131107 MFV131104:MFV131107 MPR131104:MPR131107 MZN131104:MZN131107 NJJ131104:NJJ131107 NTF131104:NTF131107 ODB131104:ODB131107 OMX131104:OMX131107 OWT131104:OWT131107 PGP131104:PGP131107 PQL131104:PQL131107 QAH131104:QAH131107 QKD131104:QKD131107 QTZ131104:QTZ131107 RDV131104:RDV131107 RNR131104:RNR131107 RXN131104:RXN131107 SHJ131104:SHJ131107 SRF131104:SRF131107 TBB131104:TBB131107 TKX131104:TKX131107 TUT131104:TUT131107 UEP131104:UEP131107 UOL131104:UOL131107 UYH131104:UYH131107 VID131104:VID131107 VRZ131104:VRZ131107 WBV131104:WBV131107 WLR131104:WLR131107 WVN131104:WVN131107 F196640:F196643 JB196640:JB196643 SX196640:SX196643 ACT196640:ACT196643 AMP196640:AMP196643 AWL196640:AWL196643 BGH196640:BGH196643 BQD196640:BQD196643 BZZ196640:BZZ196643 CJV196640:CJV196643 CTR196640:CTR196643 DDN196640:DDN196643 DNJ196640:DNJ196643 DXF196640:DXF196643 EHB196640:EHB196643 EQX196640:EQX196643 FAT196640:FAT196643 FKP196640:FKP196643 FUL196640:FUL196643 GEH196640:GEH196643 GOD196640:GOD196643 GXZ196640:GXZ196643 HHV196640:HHV196643 HRR196640:HRR196643 IBN196640:IBN196643 ILJ196640:ILJ196643 IVF196640:IVF196643 JFB196640:JFB196643 JOX196640:JOX196643 JYT196640:JYT196643 KIP196640:KIP196643 KSL196640:KSL196643 LCH196640:LCH196643 LMD196640:LMD196643 LVZ196640:LVZ196643 MFV196640:MFV196643 MPR196640:MPR196643 MZN196640:MZN196643 NJJ196640:NJJ196643 NTF196640:NTF196643 ODB196640:ODB196643 OMX196640:OMX196643 OWT196640:OWT196643 PGP196640:PGP196643 PQL196640:PQL196643 QAH196640:QAH196643 QKD196640:QKD196643 QTZ196640:QTZ196643 RDV196640:RDV196643 RNR196640:RNR196643 RXN196640:RXN196643 SHJ196640:SHJ196643 SRF196640:SRF196643 TBB196640:TBB196643 TKX196640:TKX196643 TUT196640:TUT196643 UEP196640:UEP196643 UOL196640:UOL196643 UYH196640:UYH196643 VID196640:VID196643 VRZ196640:VRZ196643 WBV196640:WBV196643 WLR196640:WLR196643 WVN196640:WVN196643 F262176:F262179 JB262176:JB262179 SX262176:SX262179 ACT262176:ACT262179 AMP262176:AMP262179 AWL262176:AWL262179 BGH262176:BGH262179 BQD262176:BQD262179 BZZ262176:BZZ262179 CJV262176:CJV262179 CTR262176:CTR262179 DDN262176:DDN262179 DNJ262176:DNJ262179 DXF262176:DXF262179 EHB262176:EHB262179 EQX262176:EQX262179 FAT262176:FAT262179 FKP262176:FKP262179 FUL262176:FUL262179 GEH262176:GEH262179 GOD262176:GOD262179 GXZ262176:GXZ262179 HHV262176:HHV262179 HRR262176:HRR262179 IBN262176:IBN262179 ILJ262176:ILJ262179 IVF262176:IVF262179 JFB262176:JFB262179 JOX262176:JOX262179 JYT262176:JYT262179 KIP262176:KIP262179 KSL262176:KSL262179 LCH262176:LCH262179 LMD262176:LMD262179 LVZ262176:LVZ262179 MFV262176:MFV262179 MPR262176:MPR262179 MZN262176:MZN262179 NJJ262176:NJJ262179 NTF262176:NTF262179 ODB262176:ODB262179 OMX262176:OMX262179 OWT262176:OWT262179 PGP262176:PGP262179 PQL262176:PQL262179 QAH262176:QAH262179 QKD262176:QKD262179 QTZ262176:QTZ262179 RDV262176:RDV262179 RNR262176:RNR262179 RXN262176:RXN262179 SHJ262176:SHJ262179 SRF262176:SRF262179 TBB262176:TBB262179 TKX262176:TKX262179 TUT262176:TUT262179 UEP262176:UEP262179 UOL262176:UOL262179 UYH262176:UYH262179 VID262176:VID262179 VRZ262176:VRZ262179 WBV262176:WBV262179 WLR262176:WLR262179 WVN262176:WVN262179 F327712:F327715 JB327712:JB327715 SX327712:SX327715 ACT327712:ACT327715 AMP327712:AMP327715 AWL327712:AWL327715 BGH327712:BGH327715 BQD327712:BQD327715 BZZ327712:BZZ327715 CJV327712:CJV327715 CTR327712:CTR327715 DDN327712:DDN327715 DNJ327712:DNJ327715 DXF327712:DXF327715 EHB327712:EHB327715 EQX327712:EQX327715 FAT327712:FAT327715 FKP327712:FKP327715 FUL327712:FUL327715 GEH327712:GEH327715 GOD327712:GOD327715 GXZ327712:GXZ327715 HHV327712:HHV327715 HRR327712:HRR327715 IBN327712:IBN327715 ILJ327712:ILJ327715 IVF327712:IVF327715 JFB327712:JFB327715 JOX327712:JOX327715 JYT327712:JYT327715 KIP327712:KIP327715 KSL327712:KSL327715 LCH327712:LCH327715 LMD327712:LMD327715 LVZ327712:LVZ327715 MFV327712:MFV327715 MPR327712:MPR327715 MZN327712:MZN327715 NJJ327712:NJJ327715 NTF327712:NTF327715 ODB327712:ODB327715 OMX327712:OMX327715 OWT327712:OWT327715 PGP327712:PGP327715 PQL327712:PQL327715 QAH327712:QAH327715 QKD327712:QKD327715 QTZ327712:QTZ327715 RDV327712:RDV327715 RNR327712:RNR327715 RXN327712:RXN327715 SHJ327712:SHJ327715 SRF327712:SRF327715 TBB327712:TBB327715 TKX327712:TKX327715 TUT327712:TUT327715 UEP327712:UEP327715 UOL327712:UOL327715 UYH327712:UYH327715 VID327712:VID327715 VRZ327712:VRZ327715 WBV327712:WBV327715 WLR327712:WLR327715 WVN327712:WVN327715 F393248:F393251 JB393248:JB393251 SX393248:SX393251 ACT393248:ACT393251 AMP393248:AMP393251 AWL393248:AWL393251 BGH393248:BGH393251 BQD393248:BQD393251 BZZ393248:BZZ393251 CJV393248:CJV393251 CTR393248:CTR393251 DDN393248:DDN393251 DNJ393248:DNJ393251 DXF393248:DXF393251 EHB393248:EHB393251 EQX393248:EQX393251 FAT393248:FAT393251 FKP393248:FKP393251 FUL393248:FUL393251 GEH393248:GEH393251 GOD393248:GOD393251 GXZ393248:GXZ393251 HHV393248:HHV393251 HRR393248:HRR393251 IBN393248:IBN393251 ILJ393248:ILJ393251 IVF393248:IVF393251 JFB393248:JFB393251 JOX393248:JOX393251 JYT393248:JYT393251 KIP393248:KIP393251 KSL393248:KSL393251 LCH393248:LCH393251 LMD393248:LMD393251 LVZ393248:LVZ393251 MFV393248:MFV393251 MPR393248:MPR393251 MZN393248:MZN393251 NJJ393248:NJJ393251 NTF393248:NTF393251 ODB393248:ODB393251 OMX393248:OMX393251 OWT393248:OWT393251 PGP393248:PGP393251 PQL393248:PQL393251 QAH393248:QAH393251 QKD393248:QKD393251 QTZ393248:QTZ393251 RDV393248:RDV393251 RNR393248:RNR393251 RXN393248:RXN393251 SHJ393248:SHJ393251 SRF393248:SRF393251 TBB393248:TBB393251 TKX393248:TKX393251 TUT393248:TUT393251 UEP393248:UEP393251 UOL393248:UOL393251 UYH393248:UYH393251 VID393248:VID393251 VRZ393248:VRZ393251 WBV393248:WBV393251 WLR393248:WLR393251 WVN393248:WVN393251 F458784:F458787 JB458784:JB458787 SX458784:SX458787 ACT458784:ACT458787 AMP458784:AMP458787 AWL458784:AWL458787 BGH458784:BGH458787 BQD458784:BQD458787 BZZ458784:BZZ458787 CJV458784:CJV458787 CTR458784:CTR458787 DDN458784:DDN458787 DNJ458784:DNJ458787 DXF458784:DXF458787 EHB458784:EHB458787 EQX458784:EQX458787 FAT458784:FAT458787 FKP458784:FKP458787 FUL458784:FUL458787 GEH458784:GEH458787 GOD458784:GOD458787 GXZ458784:GXZ458787 HHV458784:HHV458787 HRR458784:HRR458787 IBN458784:IBN458787 ILJ458784:ILJ458787 IVF458784:IVF458787 JFB458784:JFB458787 JOX458784:JOX458787 JYT458784:JYT458787 KIP458784:KIP458787 KSL458784:KSL458787 LCH458784:LCH458787 LMD458784:LMD458787 LVZ458784:LVZ458787 MFV458784:MFV458787 MPR458784:MPR458787 MZN458784:MZN458787 NJJ458784:NJJ458787 NTF458784:NTF458787 ODB458784:ODB458787 OMX458784:OMX458787 OWT458784:OWT458787 PGP458784:PGP458787 PQL458784:PQL458787 QAH458784:QAH458787 QKD458784:QKD458787 QTZ458784:QTZ458787 RDV458784:RDV458787 RNR458784:RNR458787 RXN458784:RXN458787 SHJ458784:SHJ458787 SRF458784:SRF458787 TBB458784:TBB458787 TKX458784:TKX458787 TUT458784:TUT458787 UEP458784:UEP458787 UOL458784:UOL458787 UYH458784:UYH458787 VID458784:VID458787 VRZ458784:VRZ458787 WBV458784:WBV458787 WLR458784:WLR458787 WVN458784:WVN458787 F524320:F524323 JB524320:JB524323 SX524320:SX524323 ACT524320:ACT524323 AMP524320:AMP524323 AWL524320:AWL524323 BGH524320:BGH524323 BQD524320:BQD524323 BZZ524320:BZZ524323 CJV524320:CJV524323 CTR524320:CTR524323 DDN524320:DDN524323 DNJ524320:DNJ524323 DXF524320:DXF524323 EHB524320:EHB524323 EQX524320:EQX524323 FAT524320:FAT524323 FKP524320:FKP524323 FUL524320:FUL524323 GEH524320:GEH524323 GOD524320:GOD524323 GXZ524320:GXZ524323 HHV524320:HHV524323 HRR524320:HRR524323 IBN524320:IBN524323 ILJ524320:ILJ524323 IVF524320:IVF524323 JFB524320:JFB524323 JOX524320:JOX524323 JYT524320:JYT524323 KIP524320:KIP524323 KSL524320:KSL524323 LCH524320:LCH524323 LMD524320:LMD524323 LVZ524320:LVZ524323 MFV524320:MFV524323 MPR524320:MPR524323 MZN524320:MZN524323 NJJ524320:NJJ524323 NTF524320:NTF524323 ODB524320:ODB524323 OMX524320:OMX524323 OWT524320:OWT524323 PGP524320:PGP524323 PQL524320:PQL524323 QAH524320:QAH524323 QKD524320:QKD524323 QTZ524320:QTZ524323 RDV524320:RDV524323 RNR524320:RNR524323 RXN524320:RXN524323 SHJ524320:SHJ524323 SRF524320:SRF524323 TBB524320:TBB524323 TKX524320:TKX524323 TUT524320:TUT524323 UEP524320:UEP524323 UOL524320:UOL524323 UYH524320:UYH524323 VID524320:VID524323 VRZ524320:VRZ524323 WBV524320:WBV524323 WLR524320:WLR524323 WVN524320:WVN524323 F589856:F589859 JB589856:JB589859 SX589856:SX589859 ACT589856:ACT589859 AMP589856:AMP589859 AWL589856:AWL589859 BGH589856:BGH589859 BQD589856:BQD589859 BZZ589856:BZZ589859 CJV589856:CJV589859 CTR589856:CTR589859 DDN589856:DDN589859 DNJ589856:DNJ589859 DXF589856:DXF589859 EHB589856:EHB589859 EQX589856:EQX589859 FAT589856:FAT589859 FKP589856:FKP589859 FUL589856:FUL589859 GEH589856:GEH589859 GOD589856:GOD589859 GXZ589856:GXZ589859 HHV589856:HHV589859 HRR589856:HRR589859 IBN589856:IBN589859 ILJ589856:ILJ589859 IVF589856:IVF589859 JFB589856:JFB589859 JOX589856:JOX589859 JYT589856:JYT589859 KIP589856:KIP589859 KSL589856:KSL589859 LCH589856:LCH589859 LMD589856:LMD589859 LVZ589856:LVZ589859 MFV589856:MFV589859 MPR589856:MPR589859 MZN589856:MZN589859 NJJ589856:NJJ589859 NTF589856:NTF589859 ODB589856:ODB589859 OMX589856:OMX589859 OWT589856:OWT589859 PGP589856:PGP589859 PQL589856:PQL589859 QAH589856:QAH589859 QKD589856:QKD589859 QTZ589856:QTZ589859 RDV589856:RDV589859 RNR589856:RNR589859 RXN589856:RXN589859 SHJ589856:SHJ589859 SRF589856:SRF589859 TBB589856:TBB589859 TKX589856:TKX589859 TUT589856:TUT589859 UEP589856:UEP589859 UOL589856:UOL589859 UYH589856:UYH589859 VID589856:VID589859 VRZ589856:VRZ589859 WBV589856:WBV589859 WLR589856:WLR589859 WVN589856:WVN589859 F655392:F655395 JB655392:JB655395 SX655392:SX655395 ACT655392:ACT655395 AMP655392:AMP655395 AWL655392:AWL655395 BGH655392:BGH655395 BQD655392:BQD655395 BZZ655392:BZZ655395 CJV655392:CJV655395 CTR655392:CTR655395 DDN655392:DDN655395 DNJ655392:DNJ655395 DXF655392:DXF655395 EHB655392:EHB655395 EQX655392:EQX655395 FAT655392:FAT655395 FKP655392:FKP655395 FUL655392:FUL655395 GEH655392:GEH655395 GOD655392:GOD655395 GXZ655392:GXZ655395 HHV655392:HHV655395 HRR655392:HRR655395 IBN655392:IBN655395 ILJ655392:ILJ655395 IVF655392:IVF655395 JFB655392:JFB655395 JOX655392:JOX655395 JYT655392:JYT655395 KIP655392:KIP655395 KSL655392:KSL655395 LCH655392:LCH655395 LMD655392:LMD655395 LVZ655392:LVZ655395 MFV655392:MFV655395 MPR655392:MPR655395 MZN655392:MZN655395 NJJ655392:NJJ655395 NTF655392:NTF655395 ODB655392:ODB655395 OMX655392:OMX655395 OWT655392:OWT655395 PGP655392:PGP655395 PQL655392:PQL655395 QAH655392:QAH655395 QKD655392:QKD655395 QTZ655392:QTZ655395 RDV655392:RDV655395 RNR655392:RNR655395 RXN655392:RXN655395 SHJ655392:SHJ655395 SRF655392:SRF655395 TBB655392:TBB655395 TKX655392:TKX655395 TUT655392:TUT655395 UEP655392:UEP655395 UOL655392:UOL655395 UYH655392:UYH655395 VID655392:VID655395 VRZ655392:VRZ655395 WBV655392:WBV655395 WLR655392:WLR655395 WVN655392:WVN655395 F720928:F720931 JB720928:JB720931 SX720928:SX720931 ACT720928:ACT720931 AMP720928:AMP720931 AWL720928:AWL720931 BGH720928:BGH720931 BQD720928:BQD720931 BZZ720928:BZZ720931 CJV720928:CJV720931 CTR720928:CTR720931 DDN720928:DDN720931 DNJ720928:DNJ720931 DXF720928:DXF720931 EHB720928:EHB720931 EQX720928:EQX720931 FAT720928:FAT720931 FKP720928:FKP720931 FUL720928:FUL720931 GEH720928:GEH720931 GOD720928:GOD720931 GXZ720928:GXZ720931 HHV720928:HHV720931 HRR720928:HRR720931 IBN720928:IBN720931 ILJ720928:ILJ720931 IVF720928:IVF720931 JFB720928:JFB720931 JOX720928:JOX720931 JYT720928:JYT720931 KIP720928:KIP720931 KSL720928:KSL720931 LCH720928:LCH720931 LMD720928:LMD720931 LVZ720928:LVZ720931 MFV720928:MFV720931 MPR720928:MPR720931 MZN720928:MZN720931 NJJ720928:NJJ720931 NTF720928:NTF720931 ODB720928:ODB720931 OMX720928:OMX720931 OWT720928:OWT720931 PGP720928:PGP720931 PQL720928:PQL720931 QAH720928:QAH720931 QKD720928:QKD720931 QTZ720928:QTZ720931 RDV720928:RDV720931 RNR720928:RNR720931 RXN720928:RXN720931 SHJ720928:SHJ720931 SRF720928:SRF720931 TBB720928:TBB720931 TKX720928:TKX720931 TUT720928:TUT720931 UEP720928:UEP720931 UOL720928:UOL720931 UYH720928:UYH720931 VID720928:VID720931 VRZ720928:VRZ720931 WBV720928:WBV720931 WLR720928:WLR720931 WVN720928:WVN720931 F786464:F786467 JB786464:JB786467 SX786464:SX786467 ACT786464:ACT786467 AMP786464:AMP786467 AWL786464:AWL786467 BGH786464:BGH786467 BQD786464:BQD786467 BZZ786464:BZZ786467 CJV786464:CJV786467 CTR786464:CTR786467 DDN786464:DDN786467 DNJ786464:DNJ786467 DXF786464:DXF786467 EHB786464:EHB786467 EQX786464:EQX786467 FAT786464:FAT786467 FKP786464:FKP786467 FUL786464:FUL786467 GEH786464:GEH786467 GOD786464:GOD786467 GXZ786464:GXZ786467 HHV786464:HHV786467 HRR786464:HRR786467 IBN786464:IBN786467 ILJ786464:ILJ786467 IVF786464:IVF786467 JFB786464:JFB786467 JOX786464:JOX786467 JYT786464:JYT786467 KIP786464:KIP786467 KSL786464:KSL786467 LCH786464:LCH786467 LMD786464:LMD786467 LVZ786464:LVZ786467 MFV786464:MFV786467 MPR786464:MPR786467 MZN786464:MZN786467 NJJ786464:NJJ786467 NTF786464:NTF786467 ODB786464:ODB786467 OMX786464:OMX786467 OWT786464:OWT786467 PGP786464:PGP786467 PQL786464:PQL786467 QAH786464:QAH786467 QKD786464:QKD786467 QTZ786464:QTZ786467 RDV786464:RDV786467 RNR786464:RNR786467 RXN786464:RXN786467 SHJ786464:SHJ786467 SRF786464:SRF786467 TBB786464:TBB786467 TKX786464:TKX786467 TUT786464:TUT786467 UEP786464:UEP786467 UOL786464:UOL786467 UYH786464:UYH786467 VID786464:VID786467 VRZ786464:VRZ786467 WBV786464:WBV786467 WLR786464:WLR786467 WVN786464:WVN786467 F852000:F852003 JB852000:JB852003 SX852000:SX852003 ACT852000:ACT852003 AMP852000:AMP852003 AWL852000:AWL852003 BGH852000:BGH852003 BQD852000:BQD852003 BZZ852000:BZZ852003 CJV852000:CJV852003 CTR852000:CTR852003 DDN852000:DDN852003 DNJ852000:DNJ852003 DXF852000:DXF852003 EHB852000:EHB852003 EQX852000:EQX852003 FAT852000:FAT852003 FKP852000:FKP852003 FUL852000:FUL852003 GEH852000:GEH852003 GOD852000:GOD852003 GXZ852000:GXZ852003 HHV852000:HHV852003 HRR852000:HRR852003 IBN852000:IBN852003 ILJ852000:ILJ852003 IVF852000:IVF852003 JFB852000:JFB852003 JOX852000:JOX852003 JYT852000:JYT852003 KIP852000:KIP852003 KSL852000:KSL852003 LCH852000:LCH852003 LMD852000:LMD852003 LVZ852000:LVZ852003 MFV852000:MFV852003 MPR852000:MPR852003 MZN852000:MZN852003 NJJ852000:NJJ852003 NTF852000:NTF852003 ODB852000:ODB852003 OMX852000:OMX852003 OWT852000:OWT852003 PGP852000:PGP852003 PQL852000:PQL852003 QAH852000:QAH852003 QKD852000:QKD852003 QTZ852000:QTZ852003 RDV852000:RDV852003 RNR852000:RNR852003 RXN852000:RXN852003 SHJ852000:SHJ852003 SRF852000:SRF852003 TBB852000:TBB852003 TKX852000:TKX852003 TUT852000:TUT852003 UEP852000:UEP852003 UOL852000:UOL852003 UYH852000:UYH852003 VID852000:VID852003 VRZ852000:VRZ852003 WBV852000:WBV852003 WLR852000:WLR852003 WVN852000:WVN852003 F917536:F917539 JB917536:JB917539 SX917536:SX917539 ACT917536:ACT917539 AMP917536:AMP917539 AWL917536:AWL917539 BGH917536:BGH917539 BQD917536:BQD917539 BZZ917536:BZZ917539 CJV917536:CJV917539 CTR917536:CTR917539 DDN917536:DDN917539 DNJ917536:DNJ917539 DXF917536:DXF917539 EHB917536:EHB917539 EQX917536:EQX917539 FAT917536:FAT917539 FKP917536:FKP917539 FUL917536:FUL917539 GEH917536:GEH917539 GOD917536:GOD917539 GXZ917536:GXZ917539 HHV917536:HHV917539 HRR917536:HRR917539 IBN917536:IBN917539 ILJ917536:ILJ917539 IVF917536:IVF917539 JFB917536:JFB917539 JOX917536:JOX917539 JYT917536:JYT917539 KIP917536:KIP917539 KSL917536:KSL917539 LCH917536:LCH917539 LMD917536:LMD917539 LVZ917536:LVZ917539 MFV917536:MFV917539 MPR917536:MPR917539 MZN917536:MZN917539 NJJ917536:NJJ917539 NTF917536:NTF917539 ODB917536:ODB917539 OMX917536:OMX917539 OWT917536:OWT917539 PGP917536:PGP917539 PQL917536:PQL917539 QAH917536:QAH917539 QKD917536:QKD917539 QTZ917536:QTZ917539 RDV917536:RDV917539 RNR917536:RNR917539 RXN917536:RXN917539 SHJ917536:SHJ917539 SRF917536:SRF917539 TBB917536:TBB917539 TKX917536:TKX917539 TUT917536:TUT917539 UEP917536:UEP917539 UOL917536:UOL917539 UYH917536:UYH917539 VID917536:VID917539 VRZ917536:VRZ917539 WBV917536:WBV917539 WLR917536:WLR917539 WVN917536:WVN917539 F983072:F983075 JB983072:JB983075 SX983072:SX983075 ACT983072:ACT983075 AMP983072:AMP983075 AWL983072:AWL983075 BGH983072:BGH983075 BQD983072:BQD983075 BZZ983072:BZZ983075 CJV983072:CJV983075 CTR983072:CTR983075 DDN983072:DDN983075 DNJ983072:DNJ983075 DXF983072:DXF983075 EHB983072:EHB983075 EQX983072:EQX983075 FAT983072:FAT983075 FKP983072:FKP983075 FUL983072:FUL983075 GEH983072:GEH983075 GOD983072:GOD983075 GXZ983072:GXZ983075 HHV983072:HHV983075 HRR983072:HRR983075 IBN983072:IBN983075 ILJ983072:ILJ983075 IVF983072:IVF983075 JFB983072:JFB983075 JOX983072:JOX983075 JYT983072:JYT983075 KIP983072:KIP983075 KSL983072:KSL983075 LCH983072:LCH983075 LMD983072:LMD983075 LVZ983072:LVZ983075 MFV983072:MFV983075 MPR983072:MPR983075 MZN983072:MZN983075 NJJ983072:NJJ983075 NTF983072:NTF983075 ODB983072:ODB983075 OMX983072:OMX983075 OWT983072:OWT983075 PGP983072:PGP983075 PQL983072:PQL983075 QAH983072:QAH983075 QKD983072:QKD983075 QTZ983072:QTZ983075 RDV983072:RDV983075 RNR983072:RNR983075 RXN983072:RXN983075 SHJ983072:SHJ983075 SRF983072:SRF983075 TBB983072:TBB983075 TKX983072:TKX983075 TUT983072:TUT983075 UEP983072:UEP983075 UOL983072:UOL983075 UYH983072:UYH983075 VID983072:VID983075 VRZ983072:VRZ983075 WBV983072:WBV983075 WLR983072:WLR983075 WVN983072:WVN983075" xr:uid="{E0159230-DFA6-4A90-9C6E-DFE36260129E}">
      <formula1>"あり,なし"</formula1>
    </dataValidation>
    <dataValidation type="list" allowBlank="1" showInputMessage="1" showErrorMessage="1" sqref="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F3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F38:F39 JB38:JB39 SX38:SX39 ACT38:ACT39 AMP38:AMP39 AWL38:AWL39 BGH38:BGH39 BQD38:BQD39 BZZ38:BZZ39 CJV38:CJV39 CTR38:CTR39 DDN38:DDN39 DNJ38:DNJ39 DXF38:DXF39 EHB38:EHB39 EQX38:EQX39 FAT38:FAT39 FKP38:FKP39 FUL38:FUL39 GEH38:GEH39 GOD38:GOD39 GXZ38:GXZ39 HHV38:HHV39 HRR38:HRR39 IBN38:IBN39 ILJ38:ILJ39 IVF38:IVF39 JFB38:JFB39 JOX38:JOX39 JYT38:JYT39 KIP38:KIP39 KSL38:KSL39 LCH38:LCH39 LMD38:LMD39 LVZ38:LVZ39 MFV38:MFV39 MPR38:MPR39 MZN38:MZN39 NJJ38:NJJ39 NTF38:NTF39 ODB38:ODB39 OMX38:OMX39 OWT38:OWT39 PGP38:PGP39 PQL38:PQL39 QAH38:QAH39 QKD38:QKD39 QTZ38:QTZ39 RDV38:RDV39 RNR38:RNR39 RXN38:RXN39 SHJ38:SHJ39 SRF38:SRF39 TBB38:TBB39 TKX38:TKX39 TUT38:TUT39 UEP38:UEP39 UOL38:UOL39 UYH38:UYH39 VID38:VID39 VRZ38:VRZ39 WBV38:WBV39 WLR38:WLR39 WVN38:WVN39 F65574:F65575 JB65574:JB65575 SX65574:SX65575 ACT65574:ACT65575 AMP65574:AMP65575 AWL65574:AWL65575 BGH65574:BGH65575 BQD65574:BQD65575 BZZ65574:BZZ65575 CJV65574:CJV65575 CTR65574:CTR65575 DDN65574:DDN65575 DNJ65574:DNJ65575 DXF65574:DXF65575 EHB65574:EHB65575 EQX65574:EQX65575 FAT65574:FAT65575 FKP65574:FKP65575 FUL65574:FUL65575 GEH65574:GEH65575 GOD65574:GOD65575 GXZ65574:GXZ65575 HHV65574:HHV65575 HRR65574:HRR65575 IBN65574:IBN65575 ILJ65574:ILJ65575 IVF65574:IVF65575 JFB65574:JFB65575 JOX65574:JOX65575 JYT65574:JYT65575 KIP65574:KIP65575 KSL65574:KSL65575 LCH65574:LCH65575 LMD65574:LMD65575 LVZ65574:LVZ65575 MFV65574:MFV65575 MPR65574:MPR65575 MZN65574:MZN65575 NJJ65574:NJJ65575 NTF65574:NTF65575 ODB65574:ODB65575 OMX65574:OMX65575 OWT65574:OWT65575 PGP65574:PGP65575 PQL65574:PQL65575 QAH65574:QAH65575 QKD65574:QKD65575 QTZ65574:QTZ65575 RDV65574:RDV65575 RNR65574:RNR65575 RXN65574:RXN65575 SHJ65574:SHJ65575 SRF65574:SRF65575 TBB65574:TBB65575 TKX65574:TKX65575 TUT65574:TUT65575 UEP65574:UEP65575 UOL65574:UOL65575 UYH65574:UYH65575 VID65574:VID65575 VRZ65574:VRZ65575 WBV65574:WBV65575 WLR65574:WLR65575 WVN65574:WVN65575 F131110:F131111 JB131110:JB131111 SX131110:SX131111 ACT131110:ACT131111 AMP131110:AMP131111 AWL131110:AWL131111 BGH131110:BGH131111 BQD131110:BQD131111 BZZ131110:BZZ131111 CJV131110:CJV131111 CTR131110:CTR131111 DDN131110:DDN131111 DNJ131110:DNJ131111 DXF131110:DXF131111 EHB131110:EHB131111 EQX131110:EQX131111 FAT131110:FAT131111 FKP131110:FKP131111 FUL131110:FUL131111 GEH131110:GEH131111 GOD131110:GOD131111 GXZ131110:GXZ131111 HHV131110:HHV131111 HRR131110:HRR131111 IBN131110:IBN131111 ILJ131110:ILJ131111 IVF131110:IVF131111 JFB131110:JFB131111 JOX131110:JOX131111 JYT131110:JYT131111 KIP131110:KIP131111 KSL131110:KSL131111 LCH131110:LCH131111 LMD131110:LMD131111 LVZ131110:LVZ131111 MFV131110:MFV131111 MPR131110:MPR131111 MZN131110:MZN131111 NJJ131110:NJJ131111 NTF131110:NTF131111 ODB131110:ODB131111 OMX131110:OMX131111 OWT131110:OWT131111 PGP131110:PGP131111 PQL131110:PQL131111 QAH131110:QAH131111 QKD131110:QKD131111 QTZ131110:QTZ131111 RDV131110:RDV131111 RNR131110:RNR131111 RXN131110:RXN131111 SHJ131110:SHJ131111 SRF131110:SRF131111 TBB131110:TBB131111 TKX131110:TKX131111 TUT131110:TUT131111 UEP131110:UEP131111 UOL131110:UOL131111 UYH131110:UYH131111 VID131110:VID131111 VRZ131110:VRZ131111 WBV131110:WBV131111 WLR131110:WLR131111 WVN131110:WVN131111 F196646:F196647 JB196646:JB196647 SX196646:SX196647 ACT196646:ACT196647 AMP196646:AMP196647 AWL196646:AWL196647 BGH196646:BGH196647 BQD196646:BQD196647 BZZ196646:BZZ196647 CJV196646:CJV196647 CTR196646:CTR196647 DDN196646:DDN196647 DNJ196646:DNJ196647 DXF196646:DXF196647 EHB196646:EHB196647 EQX196646:EQX196647 FAT196646:FAT196647 FKP196646:FKP196647 FUL196646:FUL196647 GEH196646:GEH196647 GOD196646:GOD196647 GXZ196646:GXZ196647 HHV196646:HHV196647 HRR196646:HRR196647 IBN196646:IBN196647 ILJ196646:ILJ196647 IVF196646:IVF196647 JFB196646:JFB196647 JOX196646:JOX196647 JYT196646:JYT196647 KIP196646:KIP196647 KSL196646:KSL196647 LCH196646:LCH196647 LMD196646:LMD196647 LVZ196646:LVZ196647 MFV196646:MFV196647 MPR196646:MPR196647 MZN196646:MZN196647 NJJ196646:NJJ196647 NTF196646:NTF196647 ODB196646:ODB196647 OMX196646:OMX196647 OWT196646:OWT196647 PGP196646:PGP196647 PQL196646:PQL196647 QAH196646:QAH196647 QKD196646:QKD196647 QTZ196646:QTZ196647 RDV196646:RDV196647 RNR196646:RNR196647 RXN196646:RXN196647 SHJ196646:SHJ196647 SRF196646:SRF196647 TBB196646:TBB196647 TKX196646:TKX196647 TUT196646:TUT196647 UEP196646:UEP196647 UOL196646:UOL196647 UYH196646:UYH196647 VID196646:VID196647 VRZ196646:VRZ196647 WBV196646:WBV196647 WLR196646:WLR196647 WVN196646:WVN196647 F262182:F262183 JB262182:JB262183 SX262182:SX262183 ACT262182:ACT262183 AMP262182:AMP262183 AWL262182:AWL262183 BGH262182:BGH262183 BQD262182:BQD262183 BZZ262182:BZZ262183 CJV262182:CJV262183 CTR262182:CTR262183 DDN262182:DDN262183 DNJ262182:DNJ262183 DXF262182:DXF262183 EHB262182:EHB262183 EQX262182:EQX262183 FAT262182:FAT262183 FKP262182:FKP262183 FUL262182:FUL262183 GEH262182:GEH262183 GOD262182:GOD262183 GXZ262182:GXZ262183 HHV262182:HHV262183 HRR262182:HRR262183 IBN262182:IBN262183 ILJ262182:ILJ262183 IVF262182:IVF262183 JFB262182:JFB262183 JOX262182:JOX262183 JYT262182:JYT262183 KIP262182:KIP262183 KSL262182:KSL262183 LCH262182:LCH262183 LMD262182:LMD262183 LVZ262182:LVZ262183 MFV262182:MFV262183 MPR262182:MPR262183 MZN262182:MZN262183 NJJ262182:NJJ262183 NTF262182:NTF262183 ODB262182:ODB262183 OMX262182:OMX262183 OWT262182:OWT262183 PGP262182:PGP262183 PQL262182:PQL262183 QAH262182:QAH262183 QKD262182:QKD262183 QTZ262182:QTZ262183 RDV262182:RDV262183 RNR262182:RNR262183 RXN262182:RXN262183 SHJ262182:SHJ262183 SRF262182:SRF262183 TBB262182:TBB262183 TKX262182:TKX262183 TUT262182:TUT262183 UEP262182:UEP262183 UOL262182:UOL262183 UYH262182:UYH262183 VID262182:VID262183 VRZ262182:VRZ262183 WBV262182:WBV262183 WLR262182:WLR262183 WVN262182:WVN262183 F327718:F327719 JB327718:JB327719 SX327718:SX327719 ACT327718:ACT327719 AMP327718:AMP327719 AWL327718:AWL327719 BGH327718:BGH327719 BQD327718:BQD327719 BZZ327718:BZZ327719 CJV327718:CJV327719 CTR327718:CTR327719 DDN327718:DDN327719 DNJ327718:DNJ327719 DXF327718:DXF327719 EHB327718:EHB327719 EQX327718:EQX327719 FAT327718:FAT327719 FKP327718:FKP327719 FUL327718:FUL327719 GEH327718:GEH327719 GOD327718:GOD327719 GXZ327718:GXZ327719 HHV327718:HHV327719 HRR327718:HRR327719 IBN327718:IBN327719 ILJ327718:ILJ327719 IVF327718:IVF327719 JFB327718:JFB327719 JOX327718:JOX327719 JYT327718:JYT327719 KIP327718:KIP327719 KSL327718:KSL327719 LCH327718:LCH327719 LMD327718:LMD327719 LVZ327718:LVZ327719 MFV327718:MFV327719 MPR327718:MPR327719 MZN327718:MZN327719 NJJ327718:NJJ327719 NTF327718:NTF327719 ODB327718:ODB327719 OMX327718:OMX327719 OWT327718:OWT327719 PGP327718:PGP327719 PQL327718:PQL327719 QAH327718:QAH327719 QKD327718:QKD327719 QTZ327718:QTZ327719 RDV327718:RDV327719 RNR327718:RNR327719 RXN327718:RXN327719 SHJ327718:SHJ327719 SRF327718:SRF327719 TBB327718:TBB327719 TKX327718:TKX327719 TUT327718:TUT327719 UEP327718:UEP327719 UOL327718:UOL327719 UYH327718:UYH327719 VID327718:VID327719 VRZ327718:VRZ327719 WBV327718:WBV327719 WLR327718:WLR327719 WVN327718:WVN327719 F393254:F393255 JB393254:JB393255 SX393254:SX393255 ACT393254:ACT393255 AMP393254:AMP393255 AWL393254:AWL393255 BGH393254:BGH393255 BQD393254:BQD393255 BZZ393254:BZZ393255 CJV393254:CJV393255 CTR393254:CTR393255 DDN393254:DDN393255 DNJ393254:DNJ393255 DXF393254:DXF393255 EHB393254:EHB393255 EQX393254:EQX393255 FAT393254:FAT393255 FKP393254:FKP393255 FUL393254:FUL393255 GEH393254:GEH393255 GOD393254:GOD393255 GXZ393254:GXZ393255 HHV393254:HHV393255 HRR393254:HRR393255 IBN393254:IBN393255 ILJ393254:ILJ393255 IVF393254:IVF393255 JFB393254:JFB393255 JOX393254:JOX393255 JYT393254:JYT393255 KIP393254:KIP393255 KSL393254:KSL393255 LCH393254:LCH393255 LMD393254:LMD393255 LVZ393254:LVZ393255 MFV393254:MFV393255 MPR393254:MPR393255 MZN393254:MZN393255 NJJ393254:NJJ393255 NTF393254:NTF393255 ODB393254:ODB393255 OMX393254:OMX393255 OWT393254:OWT393255 PGP393254:PGP393255 PQL393254:PQL393255 QAH393254:QAH393255 QKD393254:QKD393255 QTZ393254:QTZ393255 RDV393254:RDV393255 RNR393254:RNR393255 RXN393254:RXN393255 SHJ393254:SHJ393255 SRF393254:SRF393255 TBB393254:TBB393255 TKX393254:TKX393255 TUT393254:TUT393255 UEP393254:UEP393255 UOL393254:UOL393255 UYH393254:UYH393255 VID393254:VID393255 VRZ393254:VRZ393255 WBV393254:WBV393255 WLR393254:WLR393255 WVN393254:WVN393255 F458790:F458791 JB458790:JB458791 SX458790:SX458791 ACT458790:ACT458791 AMP458790:AMP458791 AWL458790:AWL458791 BGH458790:BGH458791 BQD458790:BQD458791 BZZ458790:BZZ458791 CJV458790:CJV458791 CTR458790:CTR458791 DDN458790:DDN458791 DNJ458790:DNJ458791 DXF458790:DXF458791 EHB458790:EHB458791 EQX458790:EQX458791 FAT458790:FAT458791 FKP458790:FKP458791 FUL458790:FUL458791 GEH458790:GEH458791 GOD458790:GOD458791 GXZ458790:GXZ458791 HHV458790:HHV458791 HRR458790:HRR458791 IBN458790:IBN458791 ILJ458790:ILJ458791 IVF458790:IVF458791 JFB458790:JFB458791 JOX458790:JOX458791 JYT458790:JYT458791 KIP458790:KIP458791 KSL458790:KSL458791 LCH458790:LCH458791 LMD458790:LMD458791 LVZ458790:LVZ458791 MFV458790:MFV458791 MPR458790:MPR458791 MZN458790:MZN458791 NJJ458790:NJJ458791 NTF458790:NTF458791 ODB458790:ODB458791 OMX458790:OMX458791 OWT458790:OWT458791 PGP458790:PGP458791 PQL458790:PQL458791 QAH458790:QAH458791 QKD458790:QKD458791 QTZ458790:QTZ458791 RDV458790:RDV458791 RNR458790:RNR458791 RXN458790:RXN458791 SHJ458790:SHJ458791 SRF458790:SRF458791 TBB458790:TBB458791 TKX458790:TKX458791 TUT458790:TUT458791 UEP458790:UEP458791 UOL458790:UOL458791 UYH458790:UYH458791 VID458790:VID458791 VRZ458790:VRZ458791 WBV458790:WBV458791 WLR458790:WLR458791 WVN458790:WVN458791 F524326:F524327 JB524326:JB524327 SX524326:SX524327 ACT524326:ACT524327 AMP524326:AMP524327 AWL524326:AWL524327 BGH524326:BGH524327 BQD524326:BQD524327 BZZ524326:BZZ524327 CJV524326:CJV524327 CTR524326:CTR524327 DDN524326:DDN524327 DNJ524326:DNJ524327 DXF524326:DXF524327 EHB524326:EHB524327 EQX524326:EQX524327 FAT524326:FAT524327 FKP524326:FKP524327 FUL524326:FUL524327 GEH524326:GEH524327 GOD524326:GOD524327 GXZ524326:GXZ524327 HHV524326:HHV524327 HRR524326:HRR524327 IBN524326:IBN524327 ILJ524326:ILJ524327 IVF524326:IVF524327 JFB524326:JFB524327 JOX524326:JOX524327 JYT524326:JYT524327 KIP524326:KIP524327 KSL524326:KSL524327 LCH524326:LCH524327 LMD524326:LMD524327 LVZ524326:LVZ524327 MFV524326:MFV524327 MPR524326:MPR524327 MZN524326:MZN524327 NJJ524326:NJJ524327 NTF524326:NTF524327 ODB524326:ODB524327 OMX524326:OMX524327 OWT524326:OWT524327 PGP524326:PGP524327 PQL524326:PQL524327 QAH524326:QAH524327 QKD524326:QKD524327 QTZ524326:QTZ524327 RDV524326:RDV524327 RNR524326:RNR524327 RXN524326:RXN524327 SHJ524326:SHJ524327 SRF524326:SRF524327 TBB524326:TBB524327 TKX524326:TKX524327 TUT524326:TUT524327 UEP524326:UEP524327 UOL524326:UOL524327 UYH524326:UYH524327 VID524326:VID524327 VRZ524326:VRZ524327 WBV524326:WBV524327 WLR524326:WLR524327 WVN524326:WVN524327 F589862:F589863 JB589862:JB589863 SX589862:SX589863 ACT589862:ACT589863 AMP589862:AMP589863 AWL589862:AWL589863 BGH589862:BGH589863 BQD589862:BQD589863 BZZ589862:BZZ589863 CJV589862:CJV589863 CTR589862:CTR589863 DDN589862:DDN589863 DNJ589862:DNJ589863 DXF589862:DXF589863 EHB589862:EHB589863 EQX589862:EQX589863 FAT589862:FAT589863 FKP589862:FKP589863 FUL589862:FUL589863 GEH589862:GEH589863 GOD589862:GOD589863 GXZ589862:GXZ589863 HHV589862:HHV589863 HRR589862:HRR589863 IBN589862:IBN589863 ILJ589862:ILJ589863 IVF589862:IVF589863 JFB589862:JFB589863 JOX589862:JOX589863 JYT589862:JYT589863 KIP589862:KIP589863 KSL589862:KSL589863 LCH589862:LCH589863 LMD589862:LMD589863 LVZ589862:LVZ589863 MFV589862:MFV589863 MPR589862:MPR589863 MZN589862:MZN589863 NJJ589862:NJJ589863 NTF589862:NTF589863 ODB589862:ODB589863 OMX589862:OMX589863 OWT589862:OWT589863 PGP589862:PGP589863 PQL589862:PQL589863 QAH589862:QAH589863 QKD589862:QKD589863 QTZ589862:QTZ589863 RDV589862:RDV589863 RNR589862:RNR589863 RXN589862:RXN589863 SHJ589862:SHJ589863 SRF589862:SRF589863 TBB589862:TBB589863 TKX589862:TKX589863 TUT589862:TUT589863 UEP589862:UEP589863 UOL589862:UOL589863 UYH589862:UYH589863 VID589862:VID589863 VRZ589862:VRZ589863 WBV589862:WBV589863 WLR589862:WLR589863 WVN589862:WVN589863 F655398:F655399 JB655398:JB655399 SX655398:SX655399 ACT655398:ACT655399 AMP655398:AMP655399 AWL655398:AWL655399 BGH655398:BGH655399 BQD655398:BQD655399 BZZ655398:BZZ655399 CJV655398:CJV655399 CTR655398:CTR655399 DDN655398:DDN655399 DNJ655398:DNJ655399 DXF655398:DXF655399 EHB655398:EHB655399 EQX655398:EQX655399 FAT655398:FAT655399 FKP655398:FKP655399 FUL655398:FUL655399 GEH655398:GEH655399 GOD655398:GOD655399 GXZ655398:GXZ655399 HHV655398:HHV655399 HRR655398:HRR655399 IBN655398:IBN655399 ILJ655398:ILJ655399 IVF655398:IVF655399 JFB655398:JFB655399 JOX655398:JOX655399 JYT655398:JYT655399 KIP655398:KIP655399 KSL655398:KSL655399 LCH655398:LCH655399 LMD655398:LMD655399 LVZ655398:LVZ655399 MFV655398:MFV655399 MPR655398:MPR655399 MZN655398:MZN655399 NJJ655398:NJJ655399 NTF655398:NTF655399 ODB655398:ODB655399 OMX655398:OMX655399 OWT655398:OWT655399 PGP655398:PGP655399 PQL655398:PQL655399 QAH655398:QAH655399 QKD655398:QKD655399 QTZ655398:QTZ655399 RDV655398:RDV655399 RNR655398:RNR655399 RXN655398:RXN655399 SHJ655398:SHJ655399 SRF655398:SRF655399 TBB655398:TBB655399 TKX655398:TKX655399 TUT655398:TUT655399 UEP655398:UEP655399 UOL655398:UOL655399 UYH655398:UYH655399 VID655398:VID655399 VRZ655398:VRZ655399 WBV655398:WBV655399 WLR655398:WLR655399 WVN655398:WVN655399 F720934:F720935 JB720934:JB720935 SX720934:SX720935 ACT720934:ACT720935 AMP720934:AMP720935 AWL720934:AWL720935 BGH720934:BGH720935 BQD720934:BQD720935 BZZ720934:BZZ720935 CJV720934:CJV720935 CTR720934:CTR720935 DDN720934:DDN720935 DNJ720934:DNJ720935 DXF720934:DXF720935 EHB720934:EHB720935 EQX720934:EQX720935 FAT720934:FAT720935 FKP720934:FKP720935 FUL720934:FUL720935 GEH720934:GEH720935 GOD720934:GOD720935 GXZ720934:GXZ720935 HHV720934:HHV720935 HRR720934:HRR720935 IBN720934:IBN720935 ILJ720934:ILJ720935 IVF720934:IVF720935 JFB720934:JFB720935 JOX720934:JOX720935 JYT720934:JYT720935 KIP720934:KIP720935 KSL720934:KSL720935 LCH720934:LCH720935 LMD720934:LMD720935 LVZ720934:LVZ720935 MFV720934:MFV720935 MPR720934:MPR720935 MZN720934:MZN720935 NJJ720934:NJJ720935 NTF720934:NTF720935 ODB720934:ODB720935 OMX720934:OMX720935 OWT720934:OWT720935 PGP720934:PGP720935 PQL720934:PQL720935 QAH720934:QAH720935 QKD720934:QKD720935 QTZ720934:QTZ720935 RDV720934:RDV720935 RNR720934:RNR720935 RXN720934:RXN720935 SHJ720934:SHJ720935 SRF720934:SRF720935 TBB720934:TBB720935 TKX720934:TKX720935 TUT720934:TUT720935 UEP720934:UEP720935 UOL720934:UOL720935 UYH720934:UYH720935 VID720934:VID720935 VRZ720934:VRZ720935 WBV720934:WBV720935 WLR720934:WLR720935 WVN720934:WVN720935 F786470:F786471 JB786470:JB786471 SX786470:SX786471 ACT786470:ACT786471 AMP786470:AMP786471 AWL786470:AWL786471 BGH786470:BGH786471 BQD786470:BQD786471 BZZ786470:BZZ786471 CJV786470:CJV786471 CTR786470:CTR786471 DDN786470:DDN786471 DNJ786470:DNJ786471 DXF786470:DXF786471 EHB786470:EHB786471 EQX786470:EQX786471 FAT786470:FAT786471 FKP786470:FKP786471 FUL786470:FUL786471 GEH786470:GEH786471 GOD786470:GOD786471 GXZ786470:GXZ786471 HHV786470:HHV786471 HRR786470:HRR786471 IBN786470:IBN786471 ILJ786470:ILJ786471 IVF786470:IVF786471 JFB786470:JFB786471 JOX786470:JOX786471 JYT786470:JYT786471 KIP786470:KIP786471 KSL786470:KSL786471 LCH786470:LCH786471 LMD786470:LMD786471 LVZ786470:LVZ786471 MFV786470:MFV786471 MPR786470:MPR786471 MZN786470:MZN786471 NJJ786470:NJJ786471 NTF786470:NTF786471 ODB786470:ODB786471 OMX786470:OMX786471 OWT786470:OWT786471 PGP786470:PGP786471 PQL786470:PQL786471 QAH786470:QAH786471 QKD786470:QKD786471 QTZ786470:QTZ786471 RDV786470:RDV786471 RNR786470:RNR786471 RXN786470:RXN786471 SHJ786470:SHJ786471 SRF786470:SRF786471 TBB786470:TBB786471 TKX786470:TKX786471 TUT786470:TUT786471 UEP786470:UEP786471 UOL786470:UOL786471 UYH786470:UYH786471 VID786470:VID786471 VRZ786470:VRZ786471 WBV786470:WBV786471 WLR786470:WLR786471 WVN786470:WVN786471 F852006:F852007 JB852006:JB852007 SX852006:SX852007 ACT852006:ACT852007 AMP852006:AMP852007 AWL852006:AWL852007 BGH852006:BGH852007 BQD852006:BQD852007 BZZ852006:BZZ852007 CJV852006:CJV852007 CTR852006:CTR852007 DDN852006:DDN852007 DNJ852006:DNJ852007 DXF852006:DXF852007 EHB852006:EHB852007 EQX852006:EQX852007 FAT852006:FAT852007 FKP852006:FKP852007 FUL852006:FUL852007 GEH852006:GEH852007 GOD852006:GOD852007 GXZ852006:GXZ852007 HHV852006:HHV852007 HRR852006:HRR852007 IBN852006:IBN852007 ILJ852006:ILJ852007 IVF852006:IVF852007 JFB852006:JFB852007 JOX852006:JOX852007 JYT852006:JYT852007 KIP852006:KIP852007 KSL852006:KSL852007 LCH852006:LCH852007 LMD852006:LMD852007 LVZ852006:LVZ852007 MFV852006:MFV852007 MPR852006:MPR852007 MZN852006:MZN852007 NJJ852006:NJJ852007 NTF852006:NTF852007 ODB852006:ODB852007 OMX852006:OMX852007 OWT852006:OWT852007 PGP852006:PGP852007 PQL852006:PQL852007 QAH852006:QAH852007 QKD852006:QKD852007 QTZ852006:QTZ852007 RDV852006:RDV852007 RNR852006:RNR852007 RXN852006:RXN852007 SHJ852006:SHJ852007 SRF852006:SRF852007 TBB852006:TBB852007 TKX852006:TKX852007 TUT852006:TUT852007 UEP852006:UEP852007 UOL852006:UOL852007 UYH852006:UYH852007 VID852006:VID852007 VRZ852006:VRZ852007 WBV852006:WBV852007 WLR852006:WLR852007 WVN852006:WVN852007 F917542:F917543 JB917542:JB917543 SX917542:SX917543 ACT917542:ACT917543 AMP917542:AMP917543 AWL917542:AWL917543 BGH917542:BGH917543 BQD917542:BQD917543 BZZ917542:BZZ917543 CJV917542:CJV917543 CTR917542:CTR917543 DDN917542:DDN917543 DNJ917542:DNJ917543 DXF917542:DXF917543 EHB917542:EHB917543 EQX917542:EQX917543 FAT917542:FAT917543 FKP917542:FKP917543 FUL917542:FUL917543 GEH917542:GEH917543 GOD917542:GOD917543 GXZ917542:GXZ917543 HHV917542:HHV917543 HRR917542:HRR917543 IBN917542:IBN917543 ILJ917542:ILJ917543 IVF917542:IVF917543 JFB917542:JFB917543 JOX917542:JOX917543 JYT917542:JYT917543 KIP917542:KIP917543 KSL917542:KSL917543 LCH917542:LCH917543 LMD917542:LMD917543 LVZ917542:LVZ917543 MFV917542:MFV917543 MPR917542:MPR917543 MZN917542:MZN917543 NJJ917542:NJJ917543 NTF917542:NTF917543 ODB917542:ODB917543 OMX917542:OMX917543 OWT917542:OWT917543 PGP917542:PGP917543 PQL917542:PQL917543 QAH917542:QAH917543 QKD917542:QKD917543 QTZ917542:QTZ917543 RDV917542:RDV917543 RNR917542:RNR917543 RXN917542:RXN917543 SHJ917542:SHJ917543 SRF917542:SRF917543 TBB917542:TBB917543 TKX917542:TKX917543 TUT917542:TUT917543 UEP917542:UEP917543 UOL917542:UOL917543 UYH917542:UYH917543 VID917542:VID917543 VRZ917542:VRZ917543 WBV917542:WBV917543 WLR917542:WLR917543 WVN917542:WVN917543 F983078:F983079 JB983078:JB983079 SX983078:SX983079 ACT983078:ACT983079 AMP983078:AMP983079 AWL983078:AWL983079 BGH983078:BGH983079 BQD983078:BQD983079 BZZ983078:BZZ983079 CJV983078:CJV983079 CTR983078:CTR983079 DDN983078:DDN983079 DNJ983078:DNJ983079 DXF983078:DXF983079 EHB983078:EHB983079 EQX983078:EQX983079 FAT983078:FAT983079 FKP983078:FKP983079 FUL983078:FUL983079 GEH983078:GEH983079 GOD983078:GOD983079 GXZ983078:GXZ983079 HHV983078:HHV983079 HRR983078:HRR983079 IBN983078:IBN983079 ILJ983078:ILJ983079 IVF983078:IVF983079 JFB983078:JFB983079 JOX983078:JOX983079 JYT983078:JYT983079 KIP983078:KIP983079 KSL983078:KSL983079 LCH983078:LCH983079 LMD983078:LMD983079 LVZ983078:LVZ983079 MFV983078:MFV983079 MPR983078:MPR983079 MZN983078:MZN983079 NJJ983078:NJJ983079 NTF983078:NTF983079 ODB983078:ODB983079 OMX983078:OMX983079 OWT983078:OWT983079 PGP983078:PGP983079 PQL983078:PQL983079 QAH983078:QAH983079 QKD983078:QKD983079 QTZ983078:QTZ983079 RDV983078:RDV983079 RNR983078:RNR983079 RXN983078:RXN983079 SHJ983078:SHJ983079 SRF983078:SRF983079 TBB983078:TBB983079 TKX983078:TKX983079 TUT983078:TUT983079 UEP983078:UEP983079 UOL983078:UOL983079 UYH983078:UYH983079 VID983078:VID983079 VRZ983078:VRZ983079 WBV983078:WBV983079 WLR983078:WLR983079 WVN983078:WVN983079 F17:F24 JB17:JB24 SX17:SX24 ACT17:ACT24 AMP17:AMP24 AWL17:AWL24 BGH17:BGH24 BQD17:BQD24 BZZ17:BZZ24 CJV17:CJV24 CTR17:CTR24 DDN17:DDN24 DNJ17:DNJ24 DXF17:DXF24 EHB17:EHB24 EQX17:EQX24 FAT17:FAT24 FKP17:FKP24 FUL17:FUL24 GEH17:GEH24 GOD17:GOD24 GXZ17:GXZ24 HHV17:HHV24 HRR17:HRR24 IBN17:IBN24 ILJ17:ILJ24 IVF17:IVF24 JFB17:JFB24 JOX17:JOX24 JYT17:JYT24 KIP17:KIP24 KSL17:KSL24 LCH17:LCH24 LMD17:LMD24 LVZ17:LVZ24 MFV17:MFV24 MPR17:MPR24 MZN17:MZN24 NJJ17:NJJ24 NTF17:NTF24 ODB17:ODB24 OMX17:OMX24 OWT17:OWT24 PGP17:PGP24 PQL17:PQL24 QAH17:QAH24 QKD17:QKD24 QTZ17:QTZ24 RDV17:RDV24 RNR17:RNR24 RXN17:RXN24 SHJ17:SHJ24 SRF17:SRF24 TBB17:TBB24 TKX17:TKX24 TUT17:TUT24 UEP17:UEP24 UOL17:UOL24 UYH17:UYH24 VID17:VID24 VRZ17:VRZ24 WBV17:WBV24 WLR17:WLR24 WVN17:WVN24 F65553:F65560 JB65553:JB65560 SX65553:SX65560 ACT65553:ACT65560 AMP65553:AMP65560 AWL65553:AWL65560 BGH65553:BGH65560 BQD65553:BQD65560 BZZ65553:BZZ65560 CJV65553:CJV65560 CTR65553:CTR65560 DDN65553:DDN65560 DNJ65553:DNJ65560 DXF65553:DXF65560 EHB65553:EHB65560 EQX65553:EQX65560 FAT65553:FAT65560 FKP65553:FKP65560 FUL65553:FUL65560 GEH65553:GEH65560 GOD65553:GOD65560 GXZ65553:GXZ65560 HHV65553:HHV65560 HRR65553:HRR65560 IBN65553:IBN65560 ILJ65553:ILJ65560 IVF65553:IVF65560 JFB65553:JFB65560 JOX65553:JOX65560 JYT65553:JYT65560 KIP65553:KIP65560 KSL65553:KSL65560 LCH65553:LCH65560 LMD65553:LMD65560 LVZ65553:LVZ65560 MFV65553:MFV65560 MPR65553:MPR65560 MZN65553:MZN65560 NJJ65553:NJJ65560 NTF65553:NTF65560 ODB65553:ODB65560 OMX65553:OMX65560 OWT65553:OWT65560 PGP65553:PGP65560 PQL65553:PQL65560 QAH65553:QAH65560 QKD65553:QKD65560 QTZ65553:QTZ65560 RDV65553:RDV65560 RNR65553:RNR65560 RXN65553:RXN65560 SHJ65553:SHJ65560 SRF65553:SRF65560 TBB65553:TBB65560 TKX65553:TKX65560 TUT65553:TUT65560 UEP65553:UEP65560 UOL65553:UOL65560 UYH65553:UYH65560 VID65553:VID65560 VRZ65553:VRZ65560 WBV65553:WBV65560 WLR65553:WLR65560 WVN65553:WVN65560 F131089:F131096 JB131089:JB131096 SX131089:SX131096 ACT131089:ACT131096 AMP131089:AMP131096 AWL131089:AWL131096 BGH131089:BGH131096 BQD131089:BQD131096 BZZ131089:BZZ131096 CJV131089:CJV131096 CTR131089:CTR131096 DDN131089:DDN131096 DNJ131089:DNJ131096 DXF131089:DXF131096 EHB131089:EHB131096 EQX131089:EQX131096 FAT131089:FAT131096 FKP131089:FKP131096 FUL131089:FUL131096 GEH131089:GEH131096 GOD131089:GOD131096 GXZ131089:GXZ131096 HHV131089:HHV131096 HRR131089:HRR131096 IBN131089:IBN131096 ILJ131089:ILJ131096 IVF131089:IVF131096 JFB131089:JFB131096 JOX131089:JOX131096 JYT131089:JYT131096 KIP131089:KIP131096 KSL131089:KSL131096 LCH131089:LCH131096 LMD131089:LMD131096 LVZ131089:LVZ131096 MFV131089:MFV131096 MPR131089:MPR131096 MZN131089:MZN131096 NJJ131089:NJJ131096 NTF131089:NTF131096 ODB131089:ODB131096 OMX131089:OMX131096 OWT131089:OWT131096 PGP131089:PGP131096 PQL131089:PQL131096 QAH131089:QAH131096 QKD131089:QKD131096 QTZ131089:QTZ131096 RDV131089:RDV131096 RNR131089:RNR131096 RXN131089:RXN131096 SHJ131089:SHJ131096 SRF131089:SRF131096 TBB131089:TBB131096 TKX131089:TKX131096 TUT131089:TUT131096 UEP131089:UEP131096 UOL131089:UOL131096 UYH131089:UYH131096 VID131089:VID131096 VRZ131089:VRZ131096 WBV131089:WBV131096 WLR131089:WLR131096 WVN131089:WVN131096 F196625:F196632 JB196625:JB196632 SX196625:SX196632 ACT196625:ACT196632 AMP196625:AMP196632 AWL196625:AWL196632 BGH196625:BGH196632 BQD196625:BQD196632 BZZ196625:BZZ196632 CJV196625:CJV196632 CTR196625:CTR196632 DDN196625:DDN196632 DNJ196625:DNJ196632 DXF196625:DXF196632 EHB196625:EHB196632 EQX196625:EQX196632 FAT196625:FAT196632 FKP196625:FKP196632 FUL196625:FUL196632 GEH196625:GEH196632 GOD196625:GOD196632 GXZ196625:GXZ196632 HHV196625:HHV196632 HRR196625:HRR196632 IBN196625:IBN196632 ILJ196625:ILJ196632 IVF196625:IVF196632 JFB196625:JFB196632 JOX196625:JOX196632 JYT196625:JYT196632 KIP196625:KIP196632 KSL196625:KSL196632 LCH196625:LCH196632 LMD196625:LMD196632 LVZ196625:LVZ196632 MFV196625:MFV196632 MPR196625:MPR196632 MZN196625:MZN196632 NJJ196625:NJJ196632 NTF196625:NTF196632 ODB196625:ODB196632 OMX196625:OMX196632 OWT196625:OWT196632 PGP196625:PGP196632 PQL196625:PQL196632 QAH196625:QAH196632 QKD196625:QKD196632 QTZ196625:QTZ196632 RDV196625:RDV196632 RNR196625:RNR196632 RXN196625:RXN196632 SHJ196625:SHJ196632 SRF196625:SRF196632 TBB196625:TBB196632 TKX196625:TKX196632 TUT196625:TUT196632 UEP196625:UEP196632 UOL196625:UOL196632 UYH196625:UYH196632 VID196625:VID196632 VRZ196625:VRZ196632 WBV196625:WBV196632 WLR196625:WLR196632 WVN196625:WVN196632 F262161:F262168 JB262161:JB262168 SX262161:SX262168 ACT262161:ACT262168 AMP262161:AMP262168 AWL262161:AWL262168 BGH262161:BGH262168 BQD262161:BQD262168 BZZ262161:BZZ262168 CJV262161:CJV262168 CTR262161:CTR262168 DDN262161:DDN262168 DNJ262161:DNJ262168 DXF262161:DXF262168 EHB262161:EHB262168 EQX262161:EQX262168 FAT262161:FAT262168 FKP262161:FKP262168 FUL262161:FUL262168 GEH262161:GEH262168 GOD262161:GOD262168 GXZ262161:GXZ262168 HHV262161:HHV262168 HRR262161:HRR262168 IBN262161:IBN262168 ILJ262161:ILJ262168 IVF262161:IVF262168 JFB262161:JFB262168 JOX262161:JOX262168 JYT262161:JYT262168 KIP262161:KIP262168 KSL262161:KSL262168 LCH262161:LCH262168 LMD262161:LMD262168 LVZ262161:LVZ262168 MFV262161:MFV262168 MPR262161:MPR262168 MZN262161:MZN262168 NJJ262161:NJJ262168 NTF262161:NTF262168 ODB262161:ODB262168 OMX262161:OMX262168 OWT262161:OWT262168 PGP262161:PGP262168 PQL262161:PQL262168 QAH262161:QAH262168 QKD262161:QKD262168 QTZ262161:QTZ262168 RDV262161:RDV262168 RNR262161:RNR262168 RXN262161:RXN262168 SHJ262161:SHJ262168 SRF262161:SRF262168 TBB262161:TBB262168 TKX262161:TKX262168 TUT262161:TUT262168 UEP262161:UEP262168 UOL262161:UOL262168 UYH262161:UYH262168 VID262161:VID262168 VRZ262161:VRZ262168 WBV262161:WBV262168 WLR262161:WLR262168 WVN262161:WVN262168 F327697:F327704 JB327697:JB327704 SX327697:SX327704 ACT327697:ACT327704 AMP327697:AMP327704 AWL327697:AWL327704 BGH327697:BGH327704 BQD327697:BQD327704 BZZ327697:BZZ327704 CJV327697:CJV327704 CTR327697:CTR327704 DDN327697:DDN327704 DNJ327697:DNJ327704 DXF327697:DXF327704 EHB327697:EHB327704 EQX327697:EQX327704 FAT327697:FAT327704 FKP327697:FKP327704 FUL327697:FUL327704 GEH327697:GEH327704 GOD327697:GOD327704 GXZ327697:GXZ327704 HHV327697:HHV327704 HRR327697:HRR327704 IBN327697:IBN327704 ILJ327697:ILJ327704 IVF327697:IVF327704 JFB327697:JFB327704 JOX327697:JOX327704 JYT327697:JYT327704 KIP327697:KIP327704 KSL327697:KSL327704 LCH327697:LCH327704 LMD327697:LMD327704 LVZ327697:LVZ327704 MFV327697:MFV327704 MPR327697:MPR327704 MZN327697:MZN327704 NJJ327697:NJJ327704 NTF327697:NTF327704 ODB327697:ODB327704 OMX327697:OMX327704 OWT327697:OWT327704 PGP327697:PGP327704 PQL327697:PQL327704 QAH327697:QAH327704 QKD327697:QKD327704 QTZ327697:QTZ327704 RDV327697:RDV327704 RNR327697:RNR327704 RXN327697:RXN327704 SHJ327697:SHJ327704 SRF327697:SRF327704 TBB327697:TBB327704 TKX327697:TKX327704 TUT327697:TUT327704 UEP327697:UEP327704 UOL327697:UOL327704 UYH327697:UYH327704 VID327697:VID327704 VRZ327697:VRZ327704 WBV327697:WBV327704 WLR327697:WLR327704 WVN327697:WVN327704 F393233:F393240 JB393233:JB393240 SX393233:SX393240 ACT393233:ACT393240 AMP393233:AMP393240 AWL393233:AWL393240 BGH393233:BGH393240 BQD393233:BQD393240 BZZ393233:BZZ393240 CJV393233:CJV393240 CTR393233:CTR393240 DDN393233:DDN393240 DNJ393233:DNJ393240 DXF393233:DXF393240 EHB393233:EHB393240 EQX393233:EQX393240 FAT393233:FAT393240 FKP393233:FKP393240 FUL393233:FUL393240 GEH393233:GEH393240 GOD393233:GOD393240 GXZ393233:GXZ393240 HHV393233:HHV393240 HRR393233:HRR393240 IBN393233:IBN393240 ILJ393233:ILJ393240 IVF393233:IVF393240 JFB393233:JFB393240 JOX393233:JOX393240 JYT393233:JYT393240 KIP393233:KIP393240 KSL393233:KSL393240 LCH393233:LCH393240 LMD393233:LMD393240 LVZ393233:LVZ393240 MFV393233:MFV393240 MPR393233:MPR393240 MZN393233:MZN393240 NJJ393233:NJJ393240 NTF393233:NTF393240 ODB393233:ODB393240 OMX393233:OMX393240 OWT393233:OWT393240 PGP393233:PGP393240 PQL393233:PQL393240 QAH393233:QAH393240 QKD393233:QKD393240 QTZ393233:QTZ393240 RDV393233:RDV393240 RNR393233:RNR393240 RXN393233:RXN393240 SHJ393233:SHJ393240 SRF393233:SRF393240 TBB393233:TBB393240 TKX393233:TKX393240 TUT393233:TUT393240 UEP393233:UEP393240 UOL393233:UOL393240 UYH393233:UYH393240 VID393233:VID393240 VRZ393233:VRZ393240 WBV393233:WBV393240 WLR393233:WLR393240 WVN393233:WVN393240 F458769:F458776 JB458769:JB458776 SX458769:SX458776 ACT458769:ACT458776 AMP458769:AMP458776 AWL458769:AWL458776 BGH458769:BGH458776 BQD458769:BQD458776 BZZ458769:BZZ458776 CJV458769:CJV458776 CTR458769:CTR458776 DDN458769:DDN458776 DNJ458769:DNJ458776 DXF458769:DXF458776 EHB458769:EHB458776 EQX458769:EQX458776 FAT458769:FAT458776 FKP458769:FKP458776 FUL458769:FUL458776 GEH458769:GEH458776 GOD458769:GOD458776 GXZ458769:GXZ458776 HHV458769:HHV458776 HRR458769:HRR458776 IBN458769:IBN458776 ILJ458769:ILJ458776 IVF458769:IVF458776 JFB458769:JFB458776 JOX458769:JOX458776 JYT458769:JYT458776 KIP458769:KIP458776 KSL458769:KSL458776 LCH458769:LCH458776 LMD458769:LMD458776 LVZ458769:LVZ458776 MFV458769:MFV458776 MPR458769:MPR458776 MZN458769:MZN458776 NJJ458769:NJJ458776 NTF458769:NTF458776 ODB458769:ODB458776 OMX458769:OMX458776 OWT458769:OWT458776 PGP458769:PGP458776 PQL458769:PQL458776 QAH458769:QAH458776 QKD458769:QKD458776 QTZ458769:QTZ458776 RDV458769:RDV458776 RNR458769:RNR458776 RXN458769:RXN458776 SHJ458769:SHJ458776 SRF458769:SRF458776 TBB458769:TBB458776 TKX458769:TKX458776 TUT458769:TUT458776 UEP458769:UEP458776 UOL458769:UOL458776 UYH458769:UYH458776 VID458769:VID458776 VRZ458769:VRZ458776 WBV458769:WBV458776 WLR458769:WLR458776 WVN458769:WVN458776 F524305:F524312 JB524305:JB524312 SX524305:SX524312 ACT524305:ACT524312 AMP524305:AMP524312 AWL524305:AWL524312 BGH524305:BGH524312 BQD524305:BQD524312 BZZ524305:BZZ524312 CJV524305:CJV524312 CTR524305:CTR524312 DDN524305:DDN524312 DNJ524305:DNJ524312 DXF524305:DXF524312 EHB524305:EHB524312 EQX524305:EQX524312 FAT524305:FAT524312 FKP524305:FKP524312 FUL524305:FUL524312 GEH524305:GEH524312 GOD524305:GOD524312 GXZ524305:GXZ524312 HHV524305:HHV524312 HRR524305:HRR524312 IBN524305:IBN524312 ILJ524305:ILJ524312 IVF524305:IVF524312 JFB524305:JFB524312 JOX524305:JOX524312 JYT524305:JYT524312 KIP524305:KIP524312 KSL524305:KSL524312 LCH524305:LCH524312 LMD524305:LMD524312 LVZ524305:LVZ524312 MFV524305:MFV524312 MPR524305:MPR524312 MZN524305:MZN524312 NJJ524305:NJJ524312 NTF524305:NTF524312 ODB524305:ODB524312 OMX524305:OMX524312 OWT524305:OWT524312 PGP524305:PGP524312 PQL524305:PQL524312 QAH524305:QAH524312 QKD524305:QKD524312 QTZ524305:QTZ524312 RDV524305:RDV524312 RNR524305:RNR524312 RXN524305:RXN524312 SHJ524305:SHJ524312 SRF524305:SRF524312 TBB524305:TBB524312 TKX524305:TKX524312 TUT524305:TUT524312 UEP524305:UEP524312 UOL524305:UOL524312 UYH524305:UYH524312 VID524305:VID524312 VRZ524305:VRZ524312 WBV524305:WBV524312 WLR524305:WLR524312 WVN524305:WVN524312 F589841:F589848 JB589841:JB589848 SX589841:SX589848 ACT589841:ACT589848 AMP589841:AMP589848 AWL589841:AWL589848 BGH589841:BGH589848 BQD589841:BQD589848 BZZ589841:BZZ589848 CJV589841:CJV589848 CTR589841:CTR589848 DDN589841:DDN589848 DNJ589841:DNJ589848 DXF589841:DXF589848 EHB589841:EHB589848 EQX589841:EQX589848 FAT589841:FAT589848 FKP589841:FKP589848 FUL589841:FUL589848 GEH589841:GEH589848 GOD589841:GOD589848 GXZ589841:GXZ589848 HHV589841:HHV589848 HRR589841:HRR589848 IBN589841:IBN589848 ILJ589841:ILJ589848 IVF589841:IVF589848 JFB589841:JFB589848 JOX589841:JOX589848 JYT589841:JYT589848 KIP589841:KIP589848 KSL589841:KSL589848 LCH589841:LCH589848 LMD589841:LMD589848 LVZ589841:LVZ589848 MFV589841:MFV589848 MPR589841:MPR589848 MZN589841:MZN589848 NJJ589841:NJJ589848 NTF589841:NTF589848 ODB589841:ODB589848 OMX589841:OMX589848 OWT589841:OWT589848 PGP589841:PGP589848 PQL589841:PQL589848 QAH589841:QAH589848 QKD589841:QKD589848 QTZ589841:QTZ589848 RDV589841:RDV589848 RNR589841:RNR589848 RXN589841:RXN589848 SHJ589841:SHJ589848 SRF589841:SRF589848 TBB589841:TBB589848 TKX589841:TKX589848 TUT589841:TUT589848 UEP589841:UEP589848 UOL589841:UOL589848 UYH589841:UYH589848 VID589841:VID589848 VRZ589841:VRZ589848 WBV589841:WBV589848 WLR589841:WLR589848 WVN589841:WVN589848 F655377:F655384 JB655377:JB655384 SX655377:SX655384 ACT655377:ACT655384 AMP655377:AMP655384 AWL655377:AWL655384 BGH655377:BGH655384 BQD655377:BQD655384 BZZ655377:BZZ655384 CJV655377:CJV655384 CTR655377:CTR655384 DDN655377:DDN655384 DNJ655377:DNJ655384 DXF655377:DXF655384 EHB655377:EHB655384 EQX655377:EQX655384 FAT655377:FAT655384 FKP655377:FKP655384 FUL655377:FUL655384 GEH655377:GEH655384 GOD655377:GOD655384 GXZ655377:GXZ655384 HHV655377:HHV655384 HRR655377:HRR655384 IBN655377:IBN655384 ILJ655377:ILJ655384 IVF655377:IVF655384 JFB655377:JFB655384 JOX655377:JOX655384 JYT655377:JYT655384 KIP655377:KIP655384 KSL655377:KSL655384 LCH655377:LCH655384 LMD655377:LMD655384 LVZ655377:LVZ655384 MFV655377:MFV655384 MPR655377:MPR655384 MZN655377:MZN655384 NJJ655377:NJJ655384 NTF655377:NTF655384 ODB655377:ODB655384 OMX655377:OMX655384 OWT655377:OWT655384 PGP655377:PGP655384 PQL655377:PQL655384 QAH655377:QAH655384 QKD655377:QKD655384 QTZ655377:QTZ655384 RDV655377:RDV655384 RNR655377:RNR655384 RXN655377:RXN655384 SHJ655377:SHJ655384 SRF655377:SRF655384 TBB655377:TBB655384 TKX655377:TKX655384 TUT655377:TUT655384 UEP655377:UEP655384 UOL655377:UOL655384 UYH655377:UYH655384 VID655377:VID655384 VRZ655377:VRZ655384 WBV655377:WBV655384 WLR655377:WLR655384 WVN655377:WVN655384 F720913:F720920 JB720913:JB720920 SX720913:SX720920 ACT720913:ACT720920 AMP720913:AMP720920 AWL720913:AWL720920 BGH720913:BGH720920 BQD720913:BQD720920 BZZ720913:BZZ720920 CJV720913:CJV720920 CTR720913:CTR720920 DDN720913:DDN720920 DNJ720913:DNJ720920 DXF720913:DXF720920 EHB720913:EHB720920 EQX720913:EQX720920 FAT720913:FAT720920 FKP720913:FKP720920 FUL720913:FUL720920 GEH720913:GEH720920 GOD720913:GOD720920 GXZ720913:GXZ720920 HHV720913:HHV720920 HRR720913:HRR720920 IBN720913:IBN720920 ILJ720913:ILJ720920 IVF720913:IVF720920 JFB720913:JFB720920 JOX720913:JOX720920 JYT720913:JYT720920 KIP720913:KIP720920 KSL720913:KSL720920 LCH720913:LCH720920 LMD720913:LMD720920 LVZ720913:LVZ720920 MFV720913:MFV720920 MPR720913:MPR720920 MZN720913:MZN720920 NJJ720913:NJJ720920 NTF720913:NTF720920 ODB720913:ODB720920 OMX720913:OMX720920 OWT720913:OWT720920 PGP720913:PGP720920 PQL720913:PQL720920 QAH720913:QAH720920 QKD720913:QKD720920 QTZ720913:QTZ720920 RDV720913:RDV720920 RNR720913:RNR720920 RXN720913:RXN720920 SHJ720913:SHJ720920 SRF720913:SRF720920 TBB720913:TBB720920 TKX720913:TKX720920 TUT720913:TUT720920 UEP720913:UEP720920 UOL720913:UOL720920 UYH720913:UYH720920 VID720913:VID720920 VRZ720913:VRZ720920 WBV720913:WBV720920 WLR720913:WLR720920 WVN720913:WVN720920 F786449:F786456 JB786449:JB786456 SX786449:SX786456 ACT786449:ACT786456 AMP786449:AMP786456 AWL786449:AWL786456 BGH786449:BGH786456 BQD786449:BQD786456 BZZ786449:BZZ786456 CJV786449:CJV786456 CTR786449:CTR786456 DDN786449:DDN786456 DNJ786449:DNJ786456 DXF786449:DXF786456 EHB786449:EHB786456 EQX786449:EQX786456 FAT786449:FAT786456 FKP786449:FKP786456 FUL786449:FUL786456 GEH786449:GEH786456 GOD786449:GOD786456 GXZ786449:GXZ786456 HHV786449:HHV786456 HRR786449:HRR786456 IBN786449:IBN786456 ILJ786449:ILJ786456 IVF786449:IVF786456 JFB786449:JFB786456 JOX786449:JOX786456 JYT786449:JYT786456 KIP786449:KIP786456 KSL786449:KSL786456 LCH786449:LCH786456 LMD786449:LMD786456 LVZ786449:LVZ786456 MFV786449:MFV786456 MPR786449:MPR786456 MZN786449:MZN786456 NJJ786449:NJJ786456 NTF786449:NTF786456 ODB786449:ODB786456 OMX786449:OMX786456 OWT786449:OWT786456 PGP786449:PGP786456 PQL786449:PQL786456 QAH786449:QAH786456 QKD786449:QKD786456 QTZ786449:QTZ786456 RDV786449:RDV786456 RNR786449:RNR786456 RXN786449:RXN786456 SHJ786449:SHJ786456 SRF786449:SRF786456 TBB786449:TBB786456 TKX786449:TKX786456 TUT786449:TUT786456 UEP786449:UEP786456 UOL786449:UOL786456 UYH786449:UYH786456 VID786449:VID786456 VRZ786449:VRZ786456 WBV786449:WBV786456 WLR786449:WLR786456 WVN786449:WVN786456 F851985:F851992 JB851985:JB851992 SX851985:SX851992 ACT851985:ACT851992 AMP851985:AMP851992 AWL851985:AWL851992 BGH851985:BGH851992 BQD851985:BQD851992 BZZ851985:BZZ851992 CJV851985:CJV851992 CTR851985:CTR851992 DDN851985:DDN851992 DNJ851985:DNJ851992 DXF851985:DXF851992 EHB851985:EHB851992 EQX851985:EQX851992 FAT851985:FAT851992 FKP851985:FKP851992 FUL851985:FUL851992 GEH851985:GEH851992 GOD851985:GOD851992 GXZ851985:GXZ851992 HHV851985:HHV851992 HRR851985:HRR851992 IBN851985:IBN851992 ILJ851985:ILJ851992 IVF851985:IVF851992 JFB851985:JFB851992 JOX851985:JOX851992 JYT851985:JYT851992 KIP851985:KIP851992 KSL851985:KSL851992 LCH851985:LCH851992 LMD851985:LMD851992 LVZ851985:LVZ851992 MFV851985:MFV851992 MPR851985:MPR851992 MZN851985:MZN851992 NJJ851985:NJJ851992 NTF851985:NTF851992 ODB851985:ODB851992 OMX851985:OMX851992 OWT851985:OWT851992 PGP851985:PGP851992 PQL851985:PQL851992 QAH851985:QAH851992 QKD851985:QKD851992 QTZ851985:QTZ851992 RDV851985:RDV851992 RNR851985:RNR851992 RXN851985:RXN851992 SHJ851985:SHJ851992 SRF851985:SRF851992 TBB851985:TBB851992 TKX851985:TKX851992 TUT851985:TUT851992 UEP851985:UEP851992 UOL851985:UOL851992 UYH851985:UYH851992 VID851985:VID851992 VRZ851985:VRZ851992 WBV851985:WBV851992 WLR851985:WLR851992 WVN851985:WVN851992 F917521:F917528 JB917521:JB917528 SX917521:SX917528 ACT917521:ACT917528 AMP917521:AMP917528 AWL917521:AWL917528 BGH917521:BGH917528 BQD917521:BQD917528 BZZ917521:BZZ917528 CJV917521:CJV917528 CTR917521:CTR917528 DDN917521:DDN917528 DNJ917521:DNJ917528 DXF917521:DXF917528 EHB917521:EHB917528 EQX917521:EQX917528 FAT917521:FAT917528 FKP917521:FKP917528 FUL917521:FUL917528 GEH917521:GEH917528 GOD917521:GOD917528 GXZ917521:GXZ917528 HHV917521:HHV917528 HRR917521:HRR917528 IBN917521:IBN917528 ILJ917521:ILJ917528 IVF917521:IVF917528 JFB917521:JFB917528 JOX917521:JOX917528 JYT917521:JYT917528 KIP917521:KIP917528 KSL917521:KSL917528 LCH917521:LCH917528 LMD917521:LMD917528 LVZ917521:LVZ917528 MFV917521:MFV917528 MPR917521:MPR917528 MZN917521:MZN917528 NJJ917521:NJJ917528 NTF917521:NTF917528 ODB917521:ODB917528 OMX917521:OMX917528 OWT917521:OWT917528 PGP917521:PGP917528 PQL917521:PQL917528 QAH917521:QAH917528 QKD917521:QKD917528 QTZ917521:QTZ917528 RDV917521:RDV917528 RNR917521:RNR917528 RXN917521:RXN917528 SHJ917521:SHJ917528 SRF917521:SRF917528 TBB917521:TBB917528 TKX917521:TKX917528 TUT917521:TUT917528 UEP917521:UEP917528 UOL917521:UOL917528 UYH917521:UYH917528 VID917521:VID917528 VRZ917521:VRZ917528 WBV917521:WBV917528 WLR917521:WLR917528 WVN917521:WVN917528 F983057:F983064 JB983057:JB983064 SX983057:SX983064 ACT983057:ACT983064 AMP983057:AMP983064 AWL983057:AWL983064 BGH983057:BGH983064 BQD983057:BQD983064 BZZ983057:BZZ983064 CJV983057:CJV983064 CTR983057:CTR983064 DDN983057:DDN983064 DNJ983057:DNJ983064 DXF983057:DXF983064 EHB983057:EHB983064 EQX983057:EQX983064 FAT983057:FAT983064 FKP983057:FKP983064 FUL983057:FUL983064 GEH983057:GEH983064 GOD983057:GOD983064 GXZ983057:GXZ983064 HHV983057:HHV983064 HRR983057:HRR983064 IBN983057:IBN983064 ILJ983057:ILJ983064 IVF983057:IVF983064 JFB983057:JFB983064 JOX983057:JOX983064 JYT983057:JYT983064 KIP983057:KIP983064 KSL983057:KSL983064 LCH983057:LCH983064 LMD983057:LMD983064 LVZ983057:LVZ983064 MFV983057:MFV983064 MPR983057:MPR983064 MZN983057:MZN983064 NJJ983057:NJJ983064 NTF983057:NTF983064 ODB983057:ODB983064 OMX983057:OMX983064 OWT983057:OWT983064 PGP983057:PGP983064 PQL983057:PQL983064 QAH983057:QAH983064 QKD983057:QKD983064 QTZ983057:QTZ983064 RDV983057:RDV983064 RNR983057:RNR983064 RXN983057:RXN983064 SHJ983057:SHJ983064 SRF983057:SRF983064 TBB983057:TBB983064 TKX983057:TKX983064 TUT983057:TUT983064 UEP983057:UEP983064 UOL983057:UOL983064 UYH983057:UYH983064 VID983057:VID983064 VRZ983057:VRZ983064 WBV983057:WBV983064 WLR983057:WLR983064 WVN983057:WVN983064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xr:uid="{DBA7E53C-2C5C-4B21-A961-8F573225E6D8}">
      <formula1>"なし,（Ⅰ）,（Ⅱ）"</formula1>
    </dataValidation>
    <dataValidation type="list" allowBlank="1" showInputMessage="1" showErrorMessage="1" sqref="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xr:uid="{961A86F0-2D0F-4C05-B67A-0A027C3B6992}">
      <formula1>"なし,（Ⅰ）,（Ⅱ）,（Ⅲ）"</formula1>
    </dataValidation>
  </dataValidations>
  <printOptions horizontalCentered="1"/>
  <pageMargins left="0.6692913385826772" right="0.6692913385826772" top="0.59055118110236227" bottom="0.59055118110236227" header="0.51181102362204722" footer="0.39370078740157483"/>
  <pageSetup paperSize="9" scale="83" orientation="portrait" cellComments="asDisplayed" r:id="rId1"/>
  <headerFooter alignWithMargins="0"/>
  <rowBreaks count="1" manualBreakCount="1">
    <brk id="74"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81DD-76F0-4D11-8CF4-5F79E3249062}">
  <sheetPr>
    <tabColor rgb="FFFFFF00"/>
    <pageSetUpPr fitToPage="1"/>
  </sheetPr>
  <dimension ref="A1:R66"/>
  <sheetViews>
    <sheetView showGridLines="0" view="pageBreakPreview" topLeftCell="A37" zoomScale="80" zoomScaleNormal="100" zoomScaleSheetLayoutView="80" workbookViewId="0">
      <selection sqref="A1:K1"/>
    </sheetView>
  </sheetViews>
  <sheetFormatPr defaultColWidth="9" defaultRowHeight="13.2"/>
  <cols>
    <col min="1" max="9" width="13.6640625" customWidth="1"/>
    <col min="10" max="11" width="13" customWidth="1"/>
    <col min="257" max="265" width="13.6640625" customWidth="1"/>
    <col min="266" max="267" width="13" customWidth="1"/>
    <col min="513" max="521" width="13.6640625" customWidth="1"/>
    <col min="522" max="523" width="13" customWidth="1"/>
    <col min="769" max="777" width="13.6640625" customWidth="1"/>
    <col min="778" max="779" width="13" customWidth="1"/>
    <col min="1025" max="1033" width="13.6640625" customWidth="1"/>
    <col min="1034" max="1035" width="13" customWidth="1"/>
    <col min="1281" max="1289" width="13.6640625" customWidth="1"/>
    <col min="1290" max="1291" width="13" customWidth="1"/>
    <col min="1537" max="1545" width="13.6640625" customWidth="1"/>
    <col min="1546" max="1547" width="13" customWidth="1"/>
    <col min="1793" max="1801" width="13.6640625" customWidth="1"/>
    <col min="1802" max="1803" width="13" customWidth="1"/>
    <col min="2049" max="2057" width="13.6640625" customWidth="1"/>
    <col min="2058" max="2059" width="13" customWidth="1"/>
    <col min="2305" max="2313" width="13.6640625" customWidth="1"/>
    <col min="2314" max="2315" width="13" customWidth="1"/>
    <col min="2561" max="2569" width="13.6640625" customWidth="1"/>
    <col min="2570" max="2571" width="13" customWidth="1"/>
    <col min="2817" max="2825" width="13.6640625" customWidth="1"/>
    <col min="2826" max="2827" width="13" customWidth="1"/>
    <col min="3073" max="3081" width="13.6640625" customWidth="1"/>
    <col min="3082" max="3083" width="13" customWidth="1"/>
    <col min="3329" max="3337" width="13.6640625" customWidth="1"/>
    <col min="3338" max="3339" width="13" customWidth="1"/>
    <col min="3585" max="3593" width="13.6640625" customWidth="1"/>
    <col min="3594" max="3595" width="13" customWidth="1"/>
    <col min="3841" max="3849" width="13.6640625" customWidth="1"/>
    <col min="3850" max="3851" width="13" customWidth="1"/>
    <col min="4097" max="4105" width="13.6640625" customWidth="1"/>
    <col min="4106" max="4107" width="13" customWidth="1"/>
    <col min="4353" max="4361" width="13.6640625" customWidth="1"/>
    <col min="4362" max="4363" width="13" customWidth="1"/>
    <col min="4609" max="4617" width="13.6640625" customWidth="1"/>
    <col min="4618" max="4619" width="13" customWidth="1"/>
    <col min="4865" max="4873" width="13.6640625" customWidth="1"/>
    <col min="4874" max="4875" width="13" customWidth="1"/>
    <col min="5121" max="5129" width="13.6640625" customWidth="1"/>
    <col min="5130" max="5131" width="13" customWidth="1"/>
    <col min="5377" max="5385" width="13.6640625" customWidth="1"/>
    <col min="5386" max="5387" width="13" customWidth="1"/>
    <col min="5633" max="5641" width="13.6640625" customWidth="1"/>
    <col min="5642" max="5643" width="13" customWidth="1"/>
    <col min="5889" max="5897" width="13.6640625" customWidth="1"/>
    <col min="5898" max="5899" width="13" customWidth="1"/>
    <col min="6145" max="6153" width="13.6640625" customWidth="1"/>
    <col min="6154" max="6155" width="13" customWidth="1"/>
    <col min="6401" max="6409" width="13.6640625" customWidth="1"/>
    <col min="6410" max="6411" width="13" customWidth="1"/>
    <col min="6657" max="6665" width="13.6640625" customWidth="1"/>
    <col min="6666" max="6667" width="13" customWidth="1"/>
    <col min="6913" max="6921" width="13.6640625" customWidth="1"/>
    <col min="6922" max="6923" width="13" customWidth="1"/>
    <col min="7169" max="7177" width="13.6640625" customWidth="1"/>
    <col min="7178" max="7179" width="13" customWidth="1"/>
    <col min="7425" max="7433" width="13.6640625" customWidth="1"/>
    <col min="7434" max="7435" width="13" customWidth="1"/>
    <col min="7681" max="7689" width="13.6640625" customWidth="1"/>
    <col min="7690" max="7691" width="13" customWidth="1"/>
    <col min="7937" max="7945" width="13.6640625" customWidth="1"/>
    <col min="7946" max="7947" width="13" customWidth="1"/>
    <col min="8193" max="8201" width="13.6640625" customWidth="1"/>
    <col min="8202" max="8203" width="13" customWidth="1"/>
    <col min="8449" max="8457" width="13.6640625" customWidth="1"/>
    <col min="8458" max="8459" width="13" customWidth="1"/>
    <col min="8705" max="8713" width="13.6640625" customWidth="1"/>
    <col min="8714" max="8715" width="13" customWidth="1"/>
    <col min="8961" max="8969" width="13.6640625" customWidth="1"/>
    <col min="8970" max="8971" width="13" customWidth="1"/>
    <col min="9217" max="9225" width="13.6640625" customWidth="1"/>
    <col min="9226" max="9227" width="13" customWidth="1"/>
    <col min="9473" max="9481" width="13.6640625" customWidth="1"/>
    <col min="9482" max="9483" width="13" customWidth="1"/>
    <col min="9729" max="9737" width="13.6640625" customWidth="1"/>
    <col min="9738" max="9739" width="13" customWidth="1"/>
    <col min="9985" max="9993" width="13.6640625" customWidth="1"/>
    <col min="9994" max="9995" width="13" customWidth="1"/>
    <col min="10241" max="10249" width="13.6640625" customWidth="1"/>
    <col min="10250" max="10251" width="13" customWidth="1"/>
    <col min="10497" max="10505" width="13.6640625" customWidth="1"/>
    <col min="10506" max="10507" width="13" customWidth="1"/>
    <col min="10753" max="10761" width="13.6640625" customWidth="1"/>
    <col min="10762" max="10763" width="13" customWidth="1"/>
    <col min="11009" max="11017" width="13.6640625" customWidth="1"/>
    <col min="11018" max="11019" width="13" customWidth="1"/>
    <col min="11265" max="11273" width="13.6640625" customWidth="1"/>
    <col min="11274" max="11275" width="13" customWidth="1"/>
    <col min="11521" max="11529" width="13.6640625" customWidth="1"/>
    <col min="11530" max="11531" width="13" customWidth="1"/>
    <col min="11777" max="11785" width="13.6640625" customWidth="1"/>
    <col min="11786" max="11787" width="13" customWidth="1"/>
    <col min="12033" max="12041" width="13.6640625" customWidth="1"/>
    <col min="12042" max="12043" width="13" customWidth="1"/>
    <col min="12289" max="12297" width="13.6640625" customWidth="1"/>
    <col min="12298" max="12299" width="13" customWidth="1"/>
    <col min="12545" max="12553" width="13.6640625" customWidth="1"/>
    <col min="12554" max="12555" width="13" customWidth="1"/>
    <col min="12801" max="12809" width="13.6640625" customWidth="1"/>
    <col min="12810" max="12811" width="13" customWidth="1"/>
    <col min="13057" max="13065" width="13.6640625" customWidth="1"/>
    <col min="13066" max="13067" width="13" customWidth="1"/>
    <col min="13313" max="13321" width="13.6640625" customWidth="1"/>
    <col min="13322" max="13323" width="13" customWidth="1"/>
    <col min="13569" max="13577" width="13.6640625" customWidth="1"/>
    <col min="13578" max="13579" width="13" customWidth="1"/>
    <col min="13825" max="13833" width="13.6640625" customWidth="1"/>
    <col min="13834" max="13835" width="13" customWidth="1"/>
    <col min="14081" max="14089" width="13.6640625" customWidth="1"/>
    <col min="14090" max="14091" width="13" customWidth="1"/>
    <col min="14337" max="14345" width="13.6640625" customWidth="1"/>
    <col min="14346" max="14347" width="13" customWidth="1"/>
    <col min="14593" max="14601" width="13.6640625" customWidth="1"/>
    <col min="14602" max="14603" width="13" customWidth="1"/>
    <col min="14849" max="14857" width="13.6640625" customWidth="1"/>
    <col min="14858" max="14859" width="13" customWidth="1"/>
    <col min="15105" max="15113" width="13.6640625" customWidth="1"/>
    <col min="15114" max="15115" width="13" customWidth="1"/>
    <col min="15361" max="15369" width="13.6640625" customWidth="1"/>
    <col min="15370" max="15371" width="13" customWidth="1"/>
    <col min="15617" max="15625" width="13.6640625" customWidth="1"/>
    <col min="15626" max="15627" width="13" customWidth="1"/>
    <col min="15873" max="15881" width="13.6640625" customWidth="1"/>
    <col min="15882" max="15883" width="13" customWidth="1"/>
    <col min="16129" max="16137" width="13.6640625" customWidth="1"/>
    <col min="16138" max="16139" width="13" customWidth="1"/>
  </cols>
  <sheetData>
    <row r="1" spans="1:12" ht="21" customHeight="1">
      <c r="A1" s="678" t="s">
        <v>1222</v>
      </c>
      <c r="B1" s="678"/>
      <c r="C1" s="678"/>
      <c r="D1" s="678"/>
      <c r="E1" s="678"/>
      <c r="F1" s="678"/>
      <c r="G1" s="678"/>
      <c r="H1" s="1459" t="s">
        <v>1223</v>
      </c>
      <c r="I1" s="1459"/>
    </row>
    <row r="2" spans="1:12" ht="21" customHeight="1" thickBot="1">
      <c r="A2" s="1174" t="s">
        <v>1189</v>
      </c>
      <c r="B2" s="1174"/>
      <c r="C2" s="1174"/>
      <c r="D2" s="1174"/>
      <c r="E2" s="1174"/>
      <c r="F2" s="1174"/>
      <c r="G2" s="1174"/>
      <c r="H2" s="1174"/>
    </row>
    <row r="3" spans="1:12" ht="30" customHeight="1" thickTop="1">
      <c r="A3" s="1465"/>
      <c r="B3" s="1466"/>
      <c r="C3" s="1467" t="s">
        <v>439</v>
      </c>
      <c r="D3" s="1468"/>
      <c r="E3" s="1466" t="s">
        <v>440</v>
      </c>
      <c r="F3" s="1466"/>
      <c r="G3" s="401" t="s">
        <v>1190</v>
      </c>
      <c r="H3" s="401" t="s">
        <v>1191</v>
      </c>
      <c r="I3" s="402" t="s">
        <v>1192</v>
      </c>
      <c r="K3" s="1499" t="s">
        <v>834</v>
      </c>
      <c r="L3" s="1499"/>
    </row>
    <row r="4" spans="1:12" ht="30" customHeight="1">
      <c r="A4" s="1460" t="s">
        <v>441</v>
      </c>
      <c r="B4" s="1461"/>
      <c r="C4" s="1462">
        <v>183</v>
      </c>
      <c r="D4" s="1463"/>
      <c r="E4" s="1464">
        <f>別添３!J8</f>
        <v>57864</v>
      </c>
      <c r="F4" s="1464"/>
      <c r="G4" s="403">
        <f>別添３!K8</f>
        <v>5787</v>
      </c>
      <c r="H4" s="403">
        <f>$E4-ROUNDDOWN($E4*0.8,0)</f>
        <v>11573</v>
      </c>
      <c r="I4" s="404">
        <f>$E4-ROUNDDOWN($E4*0.7,0)</f>
        <v>17360</v>
      </c>
      <c r="K4" s="175" t="str">
        <f>別添３!G3</f>
        <v>4級地</v>
      </c>
      <c r="L4" s="175">
        <f>別添３!H3</f>
        <v>10.54</v>
      </c>
    </row>
    <row r="5" spans="1:12" ht="30" customHeight="1">
      <c r="A5" s="1460" t="s">
        <v>442</v>
      </c>
      <c r="B5" s="1461"/>
      <c r="C5" s="1462">
        <v>313</v>
      </c>
      <c r="D5" s="1463"/>
      <c r="E5" s="1464">
        <f>別添３!J9</f>
        <v>98970</v>
      </c>
      <c r="F5" s="1464"/>
      <c r="G5" s="403">
        <f>別添３!K9</f>
        <v>9897</v>
      </c>
      <c r="H5" s="403">
        <f t="shared" ref="H5:H10" si="0">$E5-ROUNDDOWN($E5*0.8,0)</f>
        <v>19794</v>
      </c>
      <c r="I5" s="404">
        <f t="shared" ref="I5:I10" si="1">$E5-ROUNDDOWN($E5*0.7,0)</f>
        <v>29691</v>
      </c>
    </row>
    <row r="6" spans="1:12" ht="30" customHeight="1">
      <c r="A6" s="1460" t="s">
        <v>443</v>
      </c>
      <c r="B6" s="1461"/>
      <c r="C6" s="1462">
        <v>542</v>
      </c>
      <c r="D6" s="1463"/>
      <c r="E6" s="1464">
        <f>別添３!J10</f>
        <v>171380</v>
      </c>
      <c r="F6" s="1464"/>
      <c r="G6" s="403">
        <f>別添３!K10</f>
        <v>17138</v>
      </c>
      <c r="H6" s="403">
        <f t="shared" si="0"/>
        <v>34276</v>
      </c>
      <c r="I6" s="404">
        <f t="shared" si="1"/>
        <v>51414</v>
      </c>
    </row>
    <row r="7" spans="1:12" ht="30" customHeight="1">
      <c r="A7" s="1460" t="s">
        <v>444</v>
      </c>
      <c r="B7" s="1461"/>
      <c r="C7" s="1462">
        <v>609</v>
      </c>
      <c r="D7" s="1463"/>
      <c r="E7" s="1464">
        <f>別添３!J11</f>
        <v>192565</v>
      </c>
      <c r="F7" s="1464"/>
      <c r="G7" s="403">
        <f>別添３!K11</f>
        <v>19257</v>
      </c>
      <c r="H7" s="403">
        <f t="shared" si="0"/>
        <v>38513</v>
      </c>
      <c r="I7" s="404">
        <f t="shared" si="1"/>
        <v>57770</v>
      </c>
    </row>
    <row r="8" spans="1:12" ht="30" customHeight="1">
      <c r="A8" s="1460" t="s">
        <v>445</v>
      </c>
      <c r="B8" s="1461"/>
      <c r="C8" s="1462">
        <v>679</v>
      </c>
      <c r="D8" s="1463"/>
      <c r="E8" s="1464">
        <f>別添３!J12</f>
        <v>214699</v>
      </c>
      <c r="F8" s="1464"/>
      <c r="G8" s="403">
        <f>別添３!K12</f>
        <v>21470</v>
      </c>
      <c r="H8" s="403">
        <f t="shared" si="0"/>
        <v>42940</v>
      </c>
      <c r="I8" s="404">
        <f t="shared" si="1"/>
        <v>64410</v>
      </c>
    </row>
    <row r="9" spans="1:12" ht="30" customHeight="1">
      <c r="A9" s="1460" t="s">
        <v>446</v>
      </c>
      <c r="B9" s="1461"/>
      <c r="C9" s="1462">
        <v>744</v>
      </c>
      <c r="D9" s="1463"/>
      <c r="E9" s="1464">
        <f>別添３!J13</f>
        <v>235252</v>
      </c>
      <c r="F9" s="1464"/>
      <c r="G9" s="403">
        <f>別添３!K13</f>
        <v>23526</v>
      </c>
      <c r="H9" s="403">
        <f t="shared" si="0"/>
        <v>47051</v>
      </c>
      <c r="I9" s="404">
        <f t="shared" si="1"/>
        <v>70576</v>
      </c>
    </row>
    <row r="10" spans="1:12" ht="30" customHeight="1">
      <c r="A10" s="1460" t="s">
        <v>447</v>
      </c>
      <c r="B10" s="1461"/>
      <c r="C10" s="1462">
        <v>813</v>
      </c>
      <c r="D10" s="1463"/>
      <c r="E10" s="1464">
        <f>別添３!J14</f>
        <v>257070</v>
      </c>
      <c r="F10" s="1464"/>
      <c r="G10" s="403">
        <f>別添３!K14</f>
        <v>25707</v>
      </c>
      <c r="H10" s="403">
        <f t="shared" si="0"/>
        <v>51414</v>
      </c>
      <c r="I10" s="404">
        <f t="shared" si="1"/>
        <v>77121</v>
      </c>
    </row>
    <row r="11" spans="1:12" ht="30" customHeight="1">
      <c r="A11" s="1460" t="s">
        <v>1193</v>
      </c>
      <c r="B11" s="1461"/>
      <c r="C11" s="1462" t="s">
        <v>1224</v>
      </c>
      <c r="D11" s="1463"/>
      <c r="E11" s="1464" t="s">
        <v>1225</v>
      </c>
      <c r="F11" s="1464"/>
      <c r="G11" s="403" t="s">
        <v>1226</v>
      </c>
      <c r="H11" s="403" t="s">
        <v>1227</v>
      </c>
      <c r="I11" s="404" t="s">
        <v>1228</v>
      </c>
    </row>
    <row r="12" spans="1:12" ht="30" customHeight="1">
      <c r="A12" s="1460" t="s">
        <v>1194</v>
      </c>
      <c r="B12" s="1461"/>
      <c r="C12" s="1462" t="s">
        <v>1229</v>
      </c>
      <c r="D12" s="1463"/>
      <c r="E12" s="1464" t="s">
        <v>1230</v>
      </c>
      <c r="F12" s="1464"/>
      <c r="G12" s="403" t="s">
        <v>1231</v>
      </c>
      <c r="H12" s="403" t="s">
        <v>1232</v>
      </c>
      <c r="I12" s="404" t="s">
        <v>1233</v>
      </c>
    </row>
    <row r="13" spans="1:12" ht="30" customHeight="1">
      <c r="A13" s="1460" t="s">
        <v>1195</v>
      </c>
      <c r="B13" s="1461"/>
      <c r="C13" s="1469" t="s">
        <v>1234</v>
      </c>
      <c r="D13" s="1470"/>
      <c r="E13" s="1464" t="s">
        <v>1235</v>
      </c>
      <c r="F13" s="1464"/>
      <c r="G13" s="403" t="s">
        <v>1236</v>
      </c>
      <c r="H13" s="403" t="s">
        <v>1237</v>
      </c>
      <c r="I13" s="404" t="s">
        <v>1238</v>
      </c>
    </row>
    <row r="14" spans="1:12" ht="30" customHeight="1">
      <c r="A14" s="1471" t="s">
        <v>1196</v>
      </c>
      <c r="B14" s="1472"/>
      <c r="C14" s="1462" t="s">
        <v>1239</v>
      </c>
      <c r="D14" s="1463"/>
      <c r="E14" s="1473" t="s">
        <v>1240</v>
      </c>
      <c r="F14" s="1473"/>
      <c r="G14" s="405" t="s">
        <v>1241</v>
      </c>
      <c r="H14" s="405" t="s">
        <v>1242</v>
      </c>
      <c r="I14" s="406" t="s">
        <v>1243</v>
      </c>
    </row>
    <row r="15" spans="1:12" ht="30" customHeight="1">
      <c r="A15" s="1471" t="s">
        <v>1197</v>
      </c>
      <c r="B15" s="1472"/>
      <c r="C15" s="1462" t="s">
        <v>1244</v>
      </c>
      <c r="D15" s="1463"/>
      <c r="E15" s="1464" t="s">
        <v>1245</v>
      </c>
      <c r="F15" s="1464"/>
      <c r="G15" s="403" t="s">
        <v>1246</v>
      </c>
      <c r="H15" s="403" t="s">
        <v>1247</v>
      </c>
      <c r="I15" s="404" t="s">
        <v>1248</v>
      </c>
    </row>
    <row r="16" spans="1:12" ht="30" customHeight="1">
      <c r="A16" s="1460" t="s">
        <v>1198</v>
      </c>
      <c r="B16" s="1461"/>
      <c r="C16" s="1462" t="s">
        <v>1249</v>
      </c>
      <c r="D16" s="1463"/>
      <c r="E16" s="1464" t="s">
        <v>1250</v>
      </c>
      <c r="F16" s="1464"/>
      <c r="G16" s="403" t="s">
        <v>1251</v>
      </c>
      <c r="H16" s="403" t="s">
        <v>1252</v>
      </c>
      <c r="I16" s="404" t="s">
        <v>1253</v>
      </c>
    </row>
    <row r="17" spans="1:9" ht="30" customHeight="1">
      <c r="A17" s="1460" t="s">
        <v>1199</v>
      </c>
      <c r="B17" s="1461"/>
      <c r="C17" s="1462" t="s">
        <v>1254</v>
      </c>
      <c r="D17" s="1463"/>
      <c r="E17" s="1464" t="s">
        <v>1255</v>
      </c>
      <c r="F17" s="1464"/>
      <c r="G17" s="403" t="s">
        <v>1256</v>
      </c>
      <c r="H17" s="403" t="s">
        <v>1257</v>
      </c>
      <c r="I17" s="404" t="s">
        <v>1258</v>
      </c>
    </row>
    <row r="18" spans="1:9" ht="30" customHeight="1">
      <c r="A18" s="1474" t="s">
        <v>1200</v>
      </c>
      <c r="B18" s="1475"/>
      <c r="C18" s="1462" t="s">
        <v>1259</v>
      </c>
      <c r="D18" s="1463"/>
      <c r="E18" s="1476" t="s">
        <v>1260</v>
      </c>
      <c r="F18" s="1477"/>
      <c r="G18" s="407" t="s">
        <v>1261</v>
      </c>
      <c r="H18" s="407" t="s">
        <v>1262</v>
      </c>
      <c r="I18" s="404" t="s">
        <v>1263</v>
      </c>
    </row>
    <row r="19" spans="1:9" ht="30" customHeight="1">
      <c r="A19" s="1474" t="s">
        <v>1201</v>
      </c>
      <c r="B19" s="1475"/>
      <c r="C19" s="1462" t="s">
        <v>1264</v>
      </c>
      <c r="D19" s="1463"/>
      <c r="E19" s="1476" t="s">
        <v>1265</v>
      </c>
      <c r="F19" s="1477"/>
      <c r="G19" s="407" t="s">
        <v>1266</v>
      </c>
      <c r="H19" s="407" t="s">
        <v>1267</v>
      </c>
      <c r="I19" s="404" t="s">
        <v>1268</v>
      </c>
    </row>
    <row r="20" spans="1:9" ht="30" customHeight="1">
      <c r="A20" s="1480" t="s">
        <v>1202</v>
      </c>
      <c r="B20" s="1481"/>
      <c r="C20" s="1469" t="s">
        <v>1300</v>
      </c>
      <c r="D20" s="1470"/>
      <c r="E20" s="1476" t="s">
        <v>1301</v>
      </c>
      <c r="F20" s="1482"/>
      <c r="G20" s="1482"/>
      <c r="H20" s="1482"/>
      <c r="I20" s="1483"/>
    </row>
    <row r="21" spans="1:9" ht="30" customHeight="1">
      <c r="A21" s="1460" t="s">
        <v>1203</v>
      </c>
      <c r="B21" s="1461"/>
      <c r="C21" s="1462" t="s">
        <v>1269</v>
      </c>
      <c r="D21" s="1463"/>
      <c r="E21" s="1476" t="s">
        <v>1270</v>
      </c>
      <c r="F21" s="1477"/>
      <c r="G21" s="408" t="s">
        <v>1271</v>
      </c>
      <c r="H21" s="408" t="s">
        <v>1272</v>
      </c>
      <c r="I21" s="409" t="s">
        <v>1273</v>
      </c>
    </row>
    <row r="22" spans="1:9" ht="30" customHeight="1">
      <c r="A22" s="1460" t="s">
        <v>1204</v>
      </c>
      <c r="B22" s="1461"/>
      <c r="C22" s="1462" t="s">
        <v>1274</v>
      </c>
      <c r="D22" s="1478"/>
      <c r="E22" s="1478"/>
      <c r="F22" s="1478"/>
      <c r="G22" s="1478"/>
      <c r="H22" s="1478"/>
      <c r="I22" s="1479"/>
    </row>
    <row r="23" spans="1:9" ht="30" customHeight="1">
      <c r="A23" s="1460" t="s">
        <v>1205</v>
      </c>
      <c r="B23" s="1461"/>
      <c r="C23" s="1462" t="s">
        <v>1275</v>
      </c>
      <c r="D23" s="1478"/>
      <c r="E23" s="1478"/>
      <c r="F23" s="1478"/>
      <c r="G23" s="1478"/>
      <c r="H23" s="1478"/>
      <c r="I23" s="1479"/>
    </row>
    <row r="24" spans="1:9" ht="30" customHeight="1">
      <c r="A24" s="1460" t="s">
        <v>1206</v>
      </c>
      <c r="B24" s="1461"/>
      <c r="C24" s="1462" t="s">
        <v>1276</v>
      </c>
      <c r="D24" s="1478"/>
      <c r="E24" s="1478"/>
      <c r="F24" s="1478"/>
      <c r="G24" s="1478"/>
      <c r="H24" s="1478"/>
      <c r="I24" s="1479"/>
    </row>
    <row r="25" spans="1:9" ht="30" customHeight="1">
      <c r="A25" s="1460" t="s">
        <v>1207</v>
      </c>
      <c r="B25" s="1461"/>
      <c r="C25" s="1469" t="s">
        <v>1277</v>
      </c>
      <c r="D25" s="1470"/>
      <c r="E25" s="1476" t="s">
        <v>1278</v>
      </c>
      <c r="F25" s="1477"/>
      <c r="G25" s="408" t="s">
        <v>1279</v>
      </c>
      <c r="H25" s="408" t="s">
        <v>1280</v>
      </c>
      <c r="I25" s="409" t="s">
        <v>1281</v>
      </c>
    </row>
    <row r="26" spans="1:9" ht="30" customHeight="1">
      <c r="A26" s="1460" t="s">
        <v>891</v>
      </c>
      <c r="B26" s="1461"/>
      <c r="C26" s="1462">
        <v>120</v>
      </c>
      <c r="D26" s="1463"/>
      <c r="E26" s="1476">
        <v>37944</v>
      </c>
      <c r="F26" s="1477"/>
      <c r="G26" s="408">
        <v>3795</v>
      </c>
      <c r="H26" s="408">
        <v>7589</v>
      </c>
      <c r="I26" s="409">
        <v>11384</v>
      </c>
    </row>
    <row r="27" spans="1:9" ht="30" customHeight="1">
      <c r="A27" s="1460" t="s">
        <v>892</v>
      </c>
      <c r="B27" s="1461"/>
      <c r="C27" s="1484">
        <v>20</v>
      </c>
      <c r="D27" s="1485"/>
      <c r="E27" s="1476">
        <v>210</v>
      </c>
      <c r="F27" s="1477"/>
      <c r="G27" s="408">
        <v>21</v>
      </c>
      <c r="H27" s="408">
        <v>42</v>
      </c>
      <c r="I27" s="409">
        <v>63</v>
      </c>
    </row>
    <row r="28" spans="1:9" ht="30" customHeight="1">
      <c r="A28" s="1460" t="s">
        <v>500</v>
      </c>
      <c r="B28" s="1461"/>
      <c r="C28" s="1462">
        <v>30</v>
      </c>
      <c r="D28" s="1463"/>
      <c r="E28" s="1486">
        <v>9486</v>
      </c>
      <c r="F28" s="1487"/>
      <c r="G28" s="408">
        <v>949</v>
      </c>
      <c r="H28" s="408">
        <v>1898</v>
      </c>
      <c r="I28" s="409">
        <v>2846</v>
      </c>
    </row>
    <row r="29" spans="1:9" ht="30" customHeight="1">
      <c r="A29" s="1460" t="s">
        <v>1208</v>
      </c>
      <c r="B29" s="1461"/>
      <c r="C29" s="1484">
        <v>250</v>
      </c>
      <c r="D29" s="1485"/>
      <c r="E29" s="1476">
        <v>2635</v>
      </c>
      <c r="F29" s="1477"/>
      <c r="G29" s="408">
        <v>264</v>
      </c>
      <c r="H29" s="408">
        <v>527</v>
      </c>
      <c r="I29" s="409">
        <v>791</v>
      </c>
    </row>
    <row r="30" spans="1:9" ht="30" customHeight="1">
      <c r="A30" s="1460" t="s">
        <v>1209</v>
      </c>
      <c r="B30" s="1461"/>
      <c r="C30" s="1469" t="s">
        <v>1282</v>
      </c>
      <c r="D30" s="1470"/>
      <c r="E30" s="1476" t="s">
        <v>1283</v>
      </c>
      <c r="F30" s="1477"/>
      <c r="G30" s="408" t="s">
        <v>1284</v>
      </c>
      <c r="H30" s="408" t="s">
        <v>1285</v>
      </c>
      <c r="I30" s="409" t="s">
        <v>1286</v>
      </c>
    </row>
    <row r="31" spans="1:9" ht="30" customHeight="1">
      <c r="A31" s="1460" t="s">
        <v>1210</v>
      </c>
      <c r="B31" s="1461"/>
      <c r="C31" s="1462">
        <v>240</v>
      </c>
      <c r="D31" s="1463"/>
      <c r="E31" s="1476">
        <v>12648</v>
      </c>
      <c r="F31" s="1477"/>
      <c r="G31" s="408" t="s">
        <v>1287</v>
      </c>
      <c r="H31" s="408" t="s">
        <v>1288</v>
      </c>
      <c r="I31" s="409" t="s">
        <v>1289</v>
      </c>
    </row>
    <row r="32" spans="1:9" ht="30" customHeight="1">
      <c r="A32" s="1460" t="s">
        <v>1211</v>
      </c>
      <c r="B32" s="1461"/>
      <c r="C32" s="1469" t="s">
        <v>1290</v>
      </c>
      <c r="D32" s="1470"/>
      <c r="E32" s="1476" t="s">
        <v>1291</v>
      </c>
      <c r="F32" s="1477"/>
      <c r="G32" s="408" t="s">
        <v>1292</v>
      </c>
      <c r="H32" s="408" t="s">
        <v>1293</v>
      </c>
      <c r="I32" s="409" t="s">
        <v>1294</v>
      </c>
    </row>
    <row r="33" spans="1:17" ht="30" customHeight="1">
      <c r="A33" s="1460" t="s">
        <v>1212</v>
      </c>
      <c r="B33" s="1461"/>
      <c r="C33" s="1469" t="s">
        <v>1295</v>
      </c>
      <c r="D33" s="1470"/>
      <c r="E33" s="1486" t="s">
        <v>1296</v>
      </c>
      <c r="F33" s="1487"/>
      <c r="G33" s="408" t="s">
        <v>1297</v>
      </c>
      <c r="H33" s="408" t="s">
        <v>1298</v>
      </c>
      <c r="I33" s="404" t="s">
        <v>1299</v>
      </c>
    </row>
    <row r="34" spans="1:17" ht="30" customHeight="1" thickBot="1">
      <c r="A34" s="1500" t="s">
        <v>902</v>
      </c>
      <c r="B34" s="1501"/>
      <c r="C34" s="1469">
        <v>40</v>
      </c>
      <c r="D34" s="1470"/>
      <c r="E34" s="1486">
        <v>418</v>
      </c>
      <c r="F34" s="1487"/>
      <c r="G34" s="408">
        <v>42</v>
      </c>
      <c r="H34" s="408">
        <v>84</v>
      </c>
      <c r="I34" s="410">
        <v>126</v>
      </c>
    </row>
    <row r="35" spans="1:17" ht="21" customHeight="1" thickTop="1">
      <c r="A35" s="1491" t="s">
        <v>1213</v>
      </c>
      <c r="B35" s="1491"/>
      <c r="C35" s="1491"/>
      <c r="D35" s="1491"/>
      <c r="E35" s="1491"/>
      <c r="F35" s="1491"/>
      <c r="G35" s="1491"/>
      <c r="H35" s="1491"/>
    </row>
    <row r="36" spans="1:17" ht="21" customHeight="1">
      <c r="A36" s="72"/>
      <c r="B36" s="72"/>
      <c r="C36" s="72"/>
      <c r="D36" s="72"/>
      <c r="E36" s="72"/>
      <c r="F36" s="72"/>
      <c r="G36" s="72"/>
      <c r="H36" s="72"/>
      <c r="I36" s="72"/>
    </row>
    <row r="37" spans="1:17" ht="21" customHeight="1" thickBot="1">
      <c r="A37" s="1174" t="s">
        <v>887</v>
      </c>
      <c r="B37" s="1174"/>
      <c r="C37" s="1174"/>
      <c r="D37" s="1174"/>
      <c r="E37" s="1174"/>
      <c r="F37" s="1174"/>
      <c r="G37" s="1174"/>
      <c r="H37" s="1174"/>
    </row>
    <row r="38" spans="1:17" ht="30" customHeight="1" thickTop="1">
      <c r="A38" s="1492" t="s">
        <v>448</v>
      </c>
      <c r="B38" s="1493"/>
      <c r="C38" s="411" t="s">
        <v>449</v>
      </c>
      <c r="D38" s="411" t="s">
        <v>1214</v>
      </c>
      <c r="E38" s="411" t="s">
        <v>1215</v>
      </c>
      <c r="F38" s="411" t="s">
        <v>1216</v>
      </c>
      <c r="G38" s="411" t="s">
        <v>1217</v>
      </c>
      <c r="H38" s="411" t="s">
        <v>450</v>
      </c>
      <c r="I38" s="412" t="s">
        <v>1218</v>
      </c>
      <c r="K38" s="421" t="s">
        <v>1303</v>
      </c>
      <c r="L38" s="422"/>
      <c r="M38" s="422"/>
      <c r="N38" s="422"/>
      <c r="O38" s="422"/>
      <c r="P38" s="422"/>
      <c r="Q38" s="422"/>
    </row>
    <row r="39" spans="1:17" ht="30" customHeight="1">
      <c r="A39" s="1494"/>
      <c r="B39" s="1495"/>
      <c r="C39" s="413">
        <f>K54</f>
        <v>60815</v>
      </c>
      <c r="D39" s="413">
        <f>L54</f>
        <v>101921</v>
      </c>
      <c r="E39" s="413">
        <f>K56</f>
        <v>177177</v>
      </c>
      <c r="F39" s="413">
        <f t="shared" ref="F39:I39" si="2">L56</f>
        <v>198362</v>
      </c>
      <c r="G39" s="413">
        <f t="shared" si="2"/>
        <v>220496</v>
      </c>
      <c r="H39" s="413">
        <f t="shared" si="2"/>
        <v>241049</v>
      </c>
      <c r="I39" s="413">
        <f t="shared" si="2"/>
        <v>262867</v>
      </c>
      <c r="K39" s="422"/>
      <c r="L39" s="422" t="s">
        <v>1304</v>
      </c>
      <c r="M39" s="423">
        <v>10.54</v>
      </c>
      <c r="N39" s="422"/>
      <c r="O39" s="422"/>
      <c r="P39" s="422"/>
      <c r="Q39" s="422"/>
    </row>
    <row r="40" spans="1:17" ht="30" customHeight="1">
      <c r="A40" s="1494" t="s">
        <v>1219</v>
      </c>
      <c r="B40" s="414" t="s">
        <v>451</v>
      </c>
      <c r="C40" s="415">
        <f>K$54-ROUNDDOWN(K$54*0.9,0)</f>
        <v>6082</v>
      </c>
      <c r="D40" s="415">
        <f t="shared" ref="D40" si="3">L$54-ROUNDDOWN(L$54*0.9,0)</f>
        <v>10193</v>
      </c>
      <c r="E40" s="415">
        <f>K$56-ROUNDDOWN(K$56*0.9,0)</f>
        <v>17718</v>
      </c>
      <c r="F40" s="415">
        <f>L$56-ROUNDDOWN(L$56*0.9,0)</f>
        <v>19837</v>
      </c>
      <c r="G40" s="415">
        <f>M$56-ROUNDDOWN(M$56*0.9,0)</f>
        <v>22050</v>
      </c>
      <c r="H40" s="415">
        <f>N$56-ROUNDDOWN(N$56*0.9,0)</f>
        <v>24105</v>
      </c>
      <c r="I40" s="415">
        <f>O$56-ROUNDDOWN(O$56*0.9,0)</f>
        <v>26287</v>
      </c>
      <c r="K40" s="424" t="s">
        <v>1305</v>
      </c>
      <c r="L40" s="425" t="s">
        <v>1306</v>
      </c>
      <c r="M40" s="426">
        <f>ROUNDDOWN(別添３!G18*30,0)</f>
        <v>270</v>
      </c>
      <c r="N40" s="422" t="s">
        <v>1307</v>
      </c>
      <c r="O40" s="422"/>
      <c r="P40" s="422"/>
      <c r="Q40" s="422"/>
    </row>
    <row r="41" spans="1:17" ht="30" customHeight="1">
      <c r="A41" s="1496"/>
      <c r="B41" s="416" t="s">
        <v>1220</v>
      </c>
      <c r="C41" s="415">
        <f>K$54-ROUNDDOWN(K$54*0.8,0)</f>
        <v>12163</v>
      </c>
      <c r="D41" s="415">
        <f>L$54-ROUNDDOWN(L$54*0.8,0)</f>
        <v>20385</v>
      </c>
      <c r="E41" s="415">
        <f>K$56-ROUNDDOWN(K$56*0.8,0)</f>
        <v>35436</v>
      </c>
      <c r="F41" s="415">
        <f>L$56-ROUNDDOWN(L$56*0.8,0)</f>
        <v>39673</v>
      </c>
      <c r="G41" s="415">
        <f>M$56-ROUNDDOWN(M$56*0.8,0)</f>
        <v>44100</v>
      </c>
      <c r="H41" s="415">
        <f>N$56-ROUNDDOWN(N$56*0.8,0)</f>
        <v>48210</v>
      </c>
      <c r="I41" s="415">
        <f>O$56-ROUNDDOWN(O$56*0.8,0)</f>
        <v>52574</v>
      </c>
      <c r="K41" s="424" t="s">
        <v>1308</v>
      </c>
      <c r="L41" s="425" t="s">
        <v>578</v>
      </c>
      <c r="M41" s="427" t="s">
        <v>564</v>
      </c>
      <c r="N41" s="422"/>
      <c r="O41" s="422"/>
      <c r="P41" s="422"/>
      <c r="Q41" s="422"/>
    </row>
    <row r="42" spans="1:17" ht="30" customHeight="1" thickBot="1">
      <c r="A42" s="1497"/>
      <c r="B42" s="417" t="s">
        <v>1221</v>
      </c>
      <c r="C42" s="418">
        <f>K$54-ROUNDDOWN(K$54*0.7,0)</f>
        <v>18245</v>
      </c>
      <c r="D42" s="418">
        <f>L$54-ROUNDDOWN(L$54*0.7,0)</f>
        <v>30577</v>
      </c>
      <c r="E42" s="418">
        <f>K$56-ROUNDDOWN(K$56*0.7,0)</f>
        <v>53154</v>
      </c>
      <c r="F42" s="418">
        <f>L$56-ROUNDDOWN(L$56*0.7,0)</f>
        <v>59509</v>
      </c>
      <c r="G42" s="418">
        <f>M$56-ROUNDDOWN(M$56*0.7,0)</f>
        <v>66149</v>
      </c>
      <c r="H42" s="418">
        <f>N$56-ROUNDDOWN(N$56*0.7,0)</f>
        <v>72315</v>
      </c>
      <c r="I42" s="419">
        <f>O$56-ROUNDDOWN(O$56*0.7,0)</f>
        <v>78861</v>
      </c>
      <c r="K42" s="424" t="s">
        <v>1086</v>
      </c>
      <c r="L42" s="425" t="s">
        <v>1327</v>
      </c>
      <c r="M42" s="426">
        <f>別添３!G19</f>
        <v>100</v>
      </c>
      <c r="N42" s="422" t="s">
        <v>1309</v>
      </c>
      <c r="O42" s="422"/>
      <c r="P42" s="422"/>
      <c r="Q42" s="422"/>
    </row>
    <row r="43" spans="1:17" ht="18" customHeight="1" thickTop="1">
      <c r="A43" s="1498" t="s">
        <v>1325</v>
      </c>
      <c r="B43" s="1498"/>
      <c r="C43" s="1498"/>
      <c r="D43" s="1498"/>
      <c r="E43" s="1498"/>
      <c r="F43" s="1498"/>
      <c r="G43" s="1498"/>
      <c r="H43" s="1498"/>
      <c r="K43" s="424" t="s">
        <v>1310</v>
      </c>
      <c r="L43" s="425" t="s">
        <v>1311</v>
      </c>
      <c r="M43" s="426">
        <f>ROUNDDOWN(別添３!G25*30,0)</f>
        <v>180</v>
      </c>
      <c r="N43" s="422" t="s">
        <v>1307</v>
      </c>
      <c r="O43" s="422"/>
      <c r="P43" s="422"/>
      <c r="Q43" s="422"/>
    </row>
    <row r="44" spans="1:17" ht="21.6" customHeight="1">
      <c r="A44" t="s">
        <v>1302</v>
      </c>
      <c r="K44" s="1488"/>
      <c r="L44" s="1489"/>
      <c r="M44" s="428">
        <f>SUM($M40:$M43)</f>
        <v>550</v>
      </c>
      <c r="N44" s="422"/>
      <c r="O44" s="422"/>
      <c r="P44" s="422"/>
      <c r="Q44" s="422"/>
    </row>
    <row r="45" spans="1:17">
      <c r="K45" s="420"/>
      <c r="L45" s="420"/>
      <c r="M45" s="429"/>
      <c r="N45" s="422"/>
      <c r="O45" s="422"/>
      <c r="P45" s="422"/>
      <c r="Q45" s="422"/>
    </row>
    <row r="46" spans="1:17" ht="16.05" customHeight="1">
      <c r="K46" s="421" t="s">
        <v>1312</v>
      </c>
      <c r="L46" s="422"/>
      <c r="M46" s="422"/>
      <c r="N46" s="422"/>
      <c r="O46" s="422"/>
      <c r="P46" s="422"/>
      <c r="Q46" s="422"/>
    </row>
    <row r="47" spans="1:17" ht="16.05" customHeight="1">
      <c r="K47" s="430" t="s">
        <v>1313</v>
      </c>
      <c r="L47" s="430" t="s">
        <v>1314</v>
      </c>
      <c r="M47" s="422"/>
      <c r="N47" s="422"/>
      <c r="O47" s="422"/>
      <c r="P47" s="422"/>
      <c r="Q47" s="422"/>
    </row>
    <row r="48" spans="1:17" ht="16.05" customHeight="1">
      <c r="K48" s="431">
        <f>(C4*30)+$M$42+$M$43</f>
        <v>5770</v>
      </c>
      <c r="L48" s="431">
        <f>(C5*30)+$M$42+$M$43</f>
        <v>9670</v>
      </c>
      <c r="M48" s="422"/>
      <c r="N48" s="422"/>
      <c r="O48" s="422"/>
      <c r="P48" s="422"/>
      <c r="Q48" s="422"/>
    </row>
    <row r="49" spans="11:18" ht="16.05" customHeight="1">
      <c r="K49" s="432" t="s">
        <v>1315</v>
      </c>
      <c r="L49" s="432" t="s">
        <v>1316</v>
      </c>
      <c r="M49" s="430" t="s">
        <v>1317</v>
      </c>
      <c r="N49" s="430" t="s">
        <v>1318</v>
      </c>
      <c r="O49" s="430" t="s">
        <v>1319</v>
      </c>
      <c r="P49" s="422"/>
      <c r="Q49" s="422"/>
    </row>
    <row r="50" spans="11:18" ht="16.05" customHeight="1">
      <c r="K50" s="431">
        <f>(C6*30)+$M$40+$M$42+$M$43</f>
        <v>16810</v>
      </c>
      <c r="L50" s="431">
        <f>(C7*30)+$M$40+$M$42+$M$43</f>
        <v>18820</v>
      </c>
      <c r="M50" s="431">
        <f>(C8*30)+$M$40+$M$42+$M$43</f>
        <v>20920</v>
      </c>
      <c r="N50" s="431">
        <f>(C9*30)+$M$40+$M$42+$M$43</f>
        <v>22870</v>
      </c>
      <c r="O50" s="431">
        <f>(C10*30)+$M$40+$M$42+$M$43</f>
        <v>24940</v>
      </c>
      <c r="P50" s="422"/>
      <c r="Q50" s="422"/>
    </row>
    <row r="51" spans="11:18" ht="16.05" customHeight="1">
      <c r="K51" s="433"/>
      <c r="L51" s="433"/>
      <c r="M51" s="433"/>
      <c r="N51" s="433"/>
      <c r="O51" s="433"/>
      <c r="P51" s="422"/>
      <c r="Q51" s="422"/>
    </row>
    <row r="52" spans="11:18" ht="16.05" customHeight="1">
      <c r="K52" s="421" t="s">
        <v>1320</v>
      </c>
      <c r="L52" s="433"/>
      <c r="M52" s="433"/>
      <c r="N52" s="433"/>
      <c r="O52" s="433"/>
      <c r="P52" s="422"/>
      <c r="Q52" s="422"/>
      <c r="R52" s="422"/>
    </row>
    <row r="53" spans="11:18" ht="16.05" customHeight="1">
      <c r="K53" s="430" t="s">
        <v>1313</v>
      </c>
      <c r="L53" s="430" t="s">
        <v>1314</v>
      </c>
      <c r="M53" s="422"/>
      <c r="N53" s="422"/>
      <c r="O53" s="422"/>
      <c r="P53" s="422"/>
      <c r="Q53" s="422"/>
      <c r="R53" s="422"/>
    </row>
    <row r="54" spans="11:18" ht="16.05" customHeight="1">
      <c r="K54" s="434">
        <f>ROUNDDOWN(K48*$M$39,0)</f>
        <v>60815</v>
      </c>
      <c r="L54" s="434">
        <f>ROUNDDOWN(L48*$M$39,0)</f>
        <v>101921</v>
      </c>
      <c r="M54" s="422"/>
      <c r="N54" s="422"/>
      <c r="O54" s="422"/>
      <c r="P54" s="422"/>
      <c r="Q54" s="422"/>
      <c r="R54" s="422"/>
    </row>
    <row r="55" spans="11:18" ht="16.05" customHeight="1">
      <c r="K55" s="430" t="s">
        <v>1315</v>
      </c>
      <c r="L55" s="430" t="s">
        <v>1316</v>
      </c>
      <c r="M55" s="430" t="s">
        <v>1317</v>
      </c>
      <c r="N55" s="430" t="s">
        <v>1318</v>
      </c>
      <c r="O55" s="430" t="s">
        <v>1319</v>
      </c>
      <c r="P55" s="422"/>
      <c r="Q55" s="422"/>
      <c r="R55" s="422"/>
    </row>
    <row r="56" spans="11:18" ht="16.05" customHeight="1">
      <c r="K56" s="434">
        <f>ROUNDDOWN(K50*$M$39,0)</f>
        <v>177177</v>
      </c>
      <c r="L56" s="434">
        <f>ROUNDDOWN(L50*$M$39,0)</f>
        <v>198362</v>
      </c>
      <c r="M56" s="434">
        <f>ROUNDDOWN(M50*$M$39,0)</f>
        <v>220496</v>
      </c>
      <c r="N56" s="434">
        <f>ROUNDDOWN(N50*$M$39,0)</f>
        <v>241049</v>
      </c>
      <c r="O56" s="434">
        <f>ROUNDDOWN(O50*$M$39,0)</f>
        <v>262867</v>
      </c>
      <c r="P56" s="422"/>
      <c r="Q56" s="422"/>
      <c r="R56" s="422"/>
    </row>
    <row r="57" spans="11:18" ht="16.05" customHeight="1">
      <c r="K57" s="422"/>
      <c r="L57" s="422"/>
      <c r="M57" s="422"/>
      <c r="N57" s="422"/>
      <c r="O57" s="422"/>
      <c r="P57" s="422"/>
      <c r="Q57" s="422"/>
      <c r="R57" s="422"/>
    </row>
    <row r="58" spans="11:18" ht="16.05" customHeight="1">
      <c r="K58" s="422"/>
      <c r="L58" s="422"/>
      <c r="M58" s="422"/>
      <c r="N58" s="422"/>
      <c r="O58" s="422"/>
      <c r="P58" s="422"/>
      <c r="Q58" s="422"/>
      <c r="R58" s="422"/>
    </row>
    <row r="59" spans="11:18" ht="16.05" customHeight="1">
      <c r="K59" s="421" t="s">
        <v>1321</v>
      </c>
      <c r="L59" s="422"/>
      <c r="M59" s="422"/>
      <c r="N59" s="422"/>
      <c r="O59" s="422"/>
      <c r="P59" s="422"/>
      <c r="Q59" s="422"/>
      <c r="R59" s="422"/>
    </row>
    <row r="60" spans="11:18" ht="16.05" customHeight="1">
      <c r="K60" s="1490" t="s">
        <v>1322</v>
      </c>
      <c r="L60" s="1490"/>
      <c r="M60" s="1490"/>
      <c r="N60" s="1490"/>
      <c r="O60" s="1490"/>
      <c r="P60" s="1490"/>
      <c r="Q60" s="1490"/>
      <c r="R60" s="1490"/>
    </row>
    <row r="61" spans="11:18" ht="16.05" customHeight="1"/>
    <row r="62" spans="11:18" ht="16.05" customHeight="1"/>
    <row r="63" spans="11:18" ht="16.05" customHeight="1"/>
    <row r="64" spans="11:18" ht="16.05" customHeight="1"/>
    <row r="65" ht="16.05" customHeight="1"/>
    <row r="66" ht="16.05" customHeight="1"/>
  </sheetData>
  <mergeCells count="104">
    <mergeCell ref="K44:L44"/>
    <mergeCell ref="K60:R60"/>
    <mergeCell ref="A35:H35"/>
    <mergeCell ref="A37:H37"/>
    <mergeCell ref="A38:B39"/>
    <mergeCell ref="A40:A42"/>
    <mergeCell ref="A43:H43"/>
    <mergeCell ref="K3:L3"/>
    <mergeCell ref="A33:B33"/>
    <mergeCell ref="C33:D33"/>
    <mergeCell ref="E33:F33"/>
    <mergeCell ref="A34:B34"/>
    <mergeCell ref="C34:D34"/>
    <mergeCell ref="E34:F34"/>
    <mergeCell ref="A31:B31"/>
    <mergeCell ref="C31:D31"/>
    <mergeCell ref="E31:F31"/>
    <mergeCell ref="A32:B32"/>
    <mergeCell ref="C32:D32"/>
    <mergeCell ref="E32:F32"/>
    <mergeCell ref="A29:B29"/>
    <mergeCell ref="C29:D29"/>
    <mergeCell ref="E29:F29"/>
    <mergeCell ref="A30:B30"/>
    <mergeCell ref="C30:D30"/>
    <mergeCell ref="E30:F30"/>
    <mergeCell ref="A27:B27"/>
    <mergeCell ref="C27:D27"/>
    <mergeCell ref="E27:F27"/>
    <mergeCell ref="A28:B28"/>
    <mergeCell ref="C28:D28"/>
    <mergeCell ref="E28:F28"/>
    <mergeCell ref="A24:B24"/>
    <mergeCell ref="C24:I24"/>
    <mergeCell ref="A25:B25"/>
    <mergeCell ref="C25:D25"/>
    <mergeCell ref="E25:F25"/>
    <mergeCell ref="A26:B26"/>
    <mergeCell ref="C26:D26"/>
    <mergeCell ref="E26:F26"/>
    <mergeCell ref="A21:B21"/>
    <mergeCell ref="C21:D21"/>
    <mergeCell ref="E21:F21"/>
    <mergeCell ref="A22:B22"/>
    <mergeCell ref="C22:I22"/>
    <mergeCell ref="A23:B23"/>
    <mergeCell ref="C23:I23"/>
    <mergeCell ref="A19:B19"/>
    <mergeCell ref="C19:D19"/>
    <mergeCell ref="E19:F19"/>
    <mergeCell ref="A20:B20"/>
    <mergeCell ref="C20:D20"/>
    <mergeCell ref="E20:I20"/>
    <mergeCell ref="A17:B17"/>
    <mergeCell ref="C17:D17"/>
    <mergeCell ref="E17:F17"/>
    <mergeCell ref="A18:B18"/>
    <mergeCell ref="C18:D18"/>
    <mergeCell ref="E18:F18"/>
    <mergeCell ref="A15:B15"/>
    <mergeCell ref="C15:D15"/>
    <mergeCell ref="E15:F15"/>
    <mergeCell ref="A16:B16"/>
    <mergeCell ref="C16:D16"/>
    <mergeCell ref="E16:F16"/>
    <mergeCell ref="A13:B13"/>
    <mergeCell ref="C13:D13"/>
    <mergeCell ref="E13:F13"/>
    <mergeCell ref="A14:B14"/>
    <mergeCell ref="C14:D14"/>
    <mergeCell ref="E14:F14"/>
    <mergeCell ref="A11:B11"/>
    <mergeCell ref="C11:D11"/>
    <mergeCell ref="E11:F11"/>
    <mergeCell ref="A12:B12"/>
    <mergeCell ref="C12:D12"/>
    <mergeCell ref="E12:F12"/>
    <mergeCell ref="A9:B9"/>
    <mergeCell ref="C9:D9"/>
    <mergeCell ref="E9:F9"/>
    <mergeCell ref="A10:B10"/>
    <mergeCell ref="C10:D10"/>
    <mergeCell ref="E10:F10"/>
    <mergeCell ref="A7:B7"/>
    <mergeCell ref="C7:D7"/>
    <mergeCell ref="E7:F7"/>
    <mergeCell ref="A8:B8"/>
    <mergeCell ref="C8:D8"/>
    <mergeCell ref="E8:F8"/>
    <mergeCell ref="A1:G1"/>
    <mergeCell ref="H1:I1"/>
    <mergeCell ref="A5:B5"/>
    <mergeCell ref="C5:D5"/>
    <mergeCell ref="E5:F5"/>
    <mergeCell ref="A6:B6"/>
    <mergeCell ref="C6:D6"/>
    <mergeCell ref="E6:F6"/>
    <mergeCell ref="A2:H2"/>
    <mergeCell ref="A3:B3"/>
    <mergeCell ref="C3:D3"/>
    <mergeCell ref="E3:F3"/>
    <mergeCell ref="A4:B4"/>
    <mergeCell ref="C4:D4"/>
    <mergeCell ref="E4:F4"/>
  </mergeCells>
  <phoneticPr fontId="4"/>
  <pageMargins left="0.70866141732283472" right="0.70866141732283472" top="0.74803149606299213" bottom="0.74803149606299213" header="0.31496062992125984" footer="0.31496062992125984"/>
  <pageSetup paperSize="9" scale="72" fitToHeight="0" orientation="portrait" r:id="rId1"/>
  <rowBreaks count="1" manualBreakCount="1">
    <brk id="36" max="8" man="1"/>
  </rowBreaks>
  <colBreaks count="1" manualBreakCount="1">
    <brk id="4" max="4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7B165-027D-45C1-9F10-FA769650E838}">
  <dimension ref="A1:DF266"/>
  <sheetViews>
    <sheetView showGridLines="0" view="pageBreakPreview" zoomScale="80" zoomScaleNormal="100" zoomScaleSheetLayoutView="80" workbookViewId="0">
      <selection sqref="A1:K1"/>
    </sheetView>
  </sheetViews>
  <sheetFormatPr defaultColWidth="9" defaultRowHeight="15" customHeight="1"/>
  <cols>
    <col min="1" max="1" width="2.6640625" style="228" customWidth="1"/>
    <col min="2" max="78" width="2.6640625" style="222" customWidth="1"/>
    <col min="79" max="79" width="7" style="223" customWidth="1"/>
    <col min="80" max="80" width="6.109375" style="223" customWidth="1"/>
    <col min="81" max="95" width="5.6640625" style="223" customWidth="1"/>
    <col min="96" max="108" width="4.6640625" style="223" customWidth="1"/>
    <col min="109" max="110" width="2.6640625" style="223" customWidth="1"/>
    <col min="111" max="117" width="2.6640625" style="222" customWidth="1"/>
    <col min="118" max="16384" width="9" style="222"/>
  </cols>
  <sheetData>
    <row r="1" spans="1:110" ht="15" customHeight="1">
      <c r="A1" s="1503" t="s">
        <v>1104</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c r="AE1" s="1504"/>
      <c r="AF1" s="1504"/>
      <c r="AG1" s="1504"/>
      <c r="AH1" s="1504"/>
      <c r="AI1" s="1504"/>
      <c r="AJ1" s="1504"/>
      <c r="AK1" s="1504"/>
      <c r="AL1" s="1505"/>
      <c r="AM1" s="220"/>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row>
    <row r="2" spans="1:110" ht="15" customHeight="1">
      <c r="A2" s="1506"/>
      <c r="B2" s="1507"/>
      <c r="C2" s="1507"/>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c r="AK2" s="1507"/>
      <c r="AL2" s="1508"/>
      <c r="AM2" s="220"/>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row>
    <row r="3" spans="1:110" s="225" customFormat="1" ht="18" customHeight="1">
      <c r="A3" s="353"/>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224"/>
    </row>
    <row r="4" spans="1:110" s="225" customFormat="1" ht="18" customHeight="1">
      <c r="A4" s="355" t="s">
        <v>1105</v>
      </c>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row>
    <row r="5" spans="1:110" s="225" customFormat="1" ht="18" customHeight="1">
      <c r="A5" s="356"/>
      <c r="B5" s="1502" t="s">
        <v>1106</v>
      </c>
      <c r="C5" s="1502"/>
      <c r="D5" s="1502"/>
      <c r="E5" s="1502"/>
      <c r="F5" s="1502"/>
      <c r="G5" s="1502"/>
      <c r="H5" s="1502"/>
      <c r="I5" s="1502"/>
      <c r="J5" s="1502"/>
      <c r="K5" s="1502"/>
      <c r="L5" s="1502"/>
      <c r="M5" s="1502"/>
      <c r="N5" s="1502"/>
      <c r="O5" s="1502"/>
      <c r="P5" s="1502"/>
      <c r="Q5" s="1502"/>
      <c r="R5" s="1502"/>
      <c r="S5" s="1502"/>
      <c r="T5" s="1502"/>
      <c r="U5" s="1502"/>
      <c r="V5" s="1502"/>
      <c r="W5" s="1502"/>
      <c r="X5" s="1502"/>
      <c r="Y5" s="1502"/>
      <c r="Z5" s="1502"/>
      <c r="AA5" s="1502"/>
      <c r="AB5" s="1502"/>
      <c r="AC5" s="1502"/>
      <c r="AD5" s="1502"/>
      <c r="AE5" s="1502"/>
      <c r="AF5" s="1502"/>
      <c r="AG5" s="1502"/>
      <c r="AH5" s="1502"/>
      <c r="AI5" s="1502"/>
      <c r="AJ5" s="1502"/>
      <c r="AK5" s="1502"/>
      <c r="AL5" s="1502"/>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row>
    <row r="6" spans="1:110" s="225" customFormat="1" ht="18" customHeight="1">
      <c r="A6" s="356"/>
      <c r="B6" s="1502"/>
      <c r="C6" s="1502"/>
      <c r="D6" s="1502"/>
      <c r="E6" s="1502"/>
      <c r="F6" s="1502"/>
      <c r="G6" s="1502"/>
      <c r="H6" s="1502"/>
      <c r="I6" s="1502"/>
      <c r="J6" s="1502"/>
      <c r="K6" s="1502"/>
      <c r="L6" s="1502"/>
      <c r="M6" s="1502"/>
      <c r="N6" s="1502"/>
      <c r="O6" s="1502"/>
      <c r="P6" s="1502"/>
      <c r="Q6" s="1502"/>
      <c r="R6" s="1502"/>
      <c r="S6" s="1502"/>
      <c r="T6" s="1502"/>
      <c r="U6" s="1502"/>
      <c r="V6" s="1502"/>
      <c r="W6" s="1502"/>
      <c r="X6" s="1502"/>
      <c r="Y6" s="1502"/>
      <c r="Z6" s="1502"/>
      <c r="AA6" s="1502"/>
      <c r="AB6" s="1502"/>
      <c r="AC6" s="1502"/>
      <c r="AD6" s="1502"/>
      <c r="AE6" s="1502"/>
      <c r="AF6" s="1502"/>
      <c r="AG6" s="1502"/>
      <c r="AH6" s="1502"/>
      <c r="AI6" s="1502"/>
      <c r="AJ6" s="1502"/>
      <c r="AK6" s="1502"/>
      <c r="AL6" s="1502"/>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row>
    <row r="7" spans="1:110" s="225" customFormat="1" ht="18" customHeight="1">
      <c r="A7" s="356"/>
      <c r="B7" s="1509" t="s">
        <v>1107</v>
      </c>
      <c r="C7" s="1510"/>
      <c r="D7" s="1510"/>
      <c r="E7" s="1510"/>
      <c r="F7" s="1510"/>
      <c r="G7" s="1510"/>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511"/>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row>
    <row r="8" spans="1:110" s="225" customFormat="1" ht="18" customHeight="1">
      <c r="A8" s="356"/>
      <c r="B8" s="1512"/>
      <c r="C8" s="1513"/>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514"/>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6"/>
      <c r="DD8" s="226"/>
      <c r="DE8" s="226"/>
      <c r="DF8" s="226"/>
    </row>
    <row r="9" spans="1:110" s="225" customFormat="1" ht="18" customHeight="1">
      <c r="A9" s="356"/>
      <c r="B9" s="1512"/>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514"/>
      <c r="CA9" s="226"/>
      <c r="CB9" s="226"/>
      <c r="CC9" s="226"/>
      <c r="CD9" s="226"/>
      <c r="CE9" s="226"/>
      <c r="CF9" s="226"/>
      <c r="CG9" s="226"/>
      <c r="CH9" s="226"/>
      <c r="CI9" s="226"/>
      <c r="CJ9" s="226"/>
      <c r="CK9" s="226"/>
      <c r="CL9" s="226"/>
      <c r="CM9" s="226"/>
      <c r="CN9" s="226"/>
      <c r="CO9" s="226"/>
      <c r="CP9" s="226"/>
      <c r="CQ9" s="226"/>
      <c r="CR9" s="226"/>
      <c r="CS9" s="226"/>
      <c r="CT9" s="226"/>
      <c r="CU9" s="226"/>
      <c r="CV9" s="226"/>
      <c r="CW9" s="226"/>
      <c r="CX9" s="226"/>
      <c r="CY9" s="226"/>
      <c r="CZ9" s="226"/>
      <c r="DA9" s="226"/>
      <c r="DB9" s="226"/>
      <c r="DC9" s="226"/>
      <c r="DD9" s="226"/>
      <c r="DE9" s="226"/>
      <c r="DF9" s="226"/>
    </row>
    <row r="10" spans="1:110" s="225" customFormat="1" ht="18" customHeight="1">
      <c r="A10" s="356"/>
      <c r="B10" s="1512"/>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514"/>
      <c r="CA10" s="226"/>
      <c r="CB10" s="226"/>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row>
    <row r="11" spans="1:110" s="225" customFormat="1" ht="18" customHeight="1">
      <c r="A11" s="356"/>
      <c r="B11" s="1512"/>
      <c r="C11" s="1513"/>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514"/>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row>
    <row r="12" spans="1:110" s="225" customFormat="1" ht="18" customHeight="1">
      <c r="A12" s="356"/>
      <c r="B12" s="1512"/>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4"/>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226"/>
      <c r="CX12" s="226"/>
      <c r="CY12" s="226"/>
      <c r="CZ12" s="226"/>
      <c r="DA12" s="226"/>
      <c r="DB12" s="226"/>
      <c r="DC12" s="226"/>
      <c r="DD12" s="226"/>
      <c r="DE12" s="226"/>
      <c r="DF12" s="226"/>
    </row>
    <row r="13" spans="1:110" s="225" customFormat="1" ht="18" customHeight="1">
      <c r="A13" s="356"/>
      <c r="B13" s="1512"/>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4"/>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row>
    <row r="14" spans="1:110" s="225" customFormat="1" ht="18" customHeight="1">
      <c r="A14" s="356"/>
      <c r="B14" s="1512"/>
      <c r="C14" s="1513"/>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514"/>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row>
    <row r="15" spans="1:110" s="225" customFormat="1" ht="18" customHeight="1">
      <c r="A15" s="356"/>
      <c r="B15" s="1512"/>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514"/>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row>
    <row r="16" spans="1:110" s="225" customFormat="1" ht="18" customHeight="1">
      <c r="A16" s="356"/>
      <c r="B16" s="1512"/>
      <c r="C16" s="1513"/>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514"/>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row>
    <row r="17" spans="1:110" s="225" customFormat="1" ht="18" customHeight="1">
      <c r="A17" s="356"/>
      <c r="B17" s="1512"/>
      <c r="C17" s="1513"/>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514"/>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row>
    <row r="18" spans="1:110" s="225" customFormat="1" ht="18" customHeight="1">
      <c r="A18" s="356"/>
      <c r="B18" s="1512"/>
      <c r="C18" s="1513"/>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514"/>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row>
    <row r="19" spans="1:110" s="225" customFormat="1" ht="18" customHeight="1">
      <c r="A19" s="356"/>
      <c r="B19" s="1512"/>
      <c r="C19" s="1513"/>
      <c r="D19" s="1513"/>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514"/>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row>
    <row r="20" spans="1:110" s="225" customFormat="1" ht="18" customHeight="1">
      <c r="A20" s="356"/>
      <c r="B20" s="1512"/>
      <c r="C20" s="1513"/>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514"/>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row>
    <row r="21" spans="1:110" s="225" customFormat="1" ht="18" customHeight="1">
      <c r="A21" s="356"/>
      <c r="B21" s="1512"/>
      <c r="C21" s="1513"/>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514"/>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row>
    <row r="22" spans="1:110" s="225" customFormat="1" ht="18" customHeight="1">
      <c r="A22" s="356"/>
      <c r="B22" s="1512"/>
      <c r="C22" s="1513"/>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514"/>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row>
    <row r="23" spans="1:110" s="225" customFormat="1" ht="18" customHeight="1">
      <c r="A23" s="356"/>
      <c r="B23" s="1512"/>
      <c r="C23" s="1513"/>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514"/>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row>
    <row r="24" spans="1:110" s="225" customFormat="1" ht="18" customHeight="1">
      <c r="A24" s="356"/>
      <c r="B24" s="1512"/>
      <c r="C24" s="1513"/>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514"/>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row>
    <row r="25" spans="1:110" s="225" customFormat="1" ht="18" customHeight="1">
      <c r="A25" s="356"/>
      <c r="B25" s="1512"/>
      <c r="C25" s="1513"/>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514"/>
      <c r="CA25" s="226"/>
      <c r="CB25" s="226"/>
      <c r="CC25" s="226"/>
      <c r="CD25" s="226"/>
      <c r="CE25" s="226"/>
      <c r="CF25" s="226"/>
      <c r="CG25" s="226"/>
      <c r="CH25" s="226"/>
      <c r="CI25" s="226"/>
      <c r="CJ25" s="226"/>
      <c r="CK25" s="226"/>
      <c r="CL25" s="226"/>
      <c r="CM25" s="226"/>
      <c r="CN25" s="226"/>
      <c r="CO25" s="226"/>
      <c r="CP25" s="226"/>
      <c r="CQ25" s="226"/>
      <c r="CR25" s="226"/>
      <c r="CS25" s="226"/>
      <c r="CT25" s="226"/>
      <c r="CU25" s="226"/>
      <c r="CV25" s="226"/>
      <c r="CW25" s="226"/>
      <c r="CX25" s="226"/>
      <c r="CY25" s="226"/>
      <c r="CZ25" s="226"/>
      <c r="DA25" s="226"/>
      <c r="DB25" s="226"/>
      <c r="DC25" s="226"/>
      <c r="DD25" s="226"/>
      <c r="DE25" s="226"/>
      <c r="DF25" s="226"/>
    </row>
    <row r="26" spans="1:110" s="225" customFormat="1" ht="18" customHeight="1">
      <c r="A26" s="356"/>
      <c r="B26" s="1512"/>
      <c r="C26" s="1513"/>
      <c r="D26" s="1513"/>
      <c r="E26" s="1513"/>
      <c r="F26" s="1513"/>
      <c r="G26" s="1513"/>
      <c r="H26" s="1513"/>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13"/>
      <c r="AI26" s="1513"/>
      <c r="AJ26" s="1513"/>
      <c r="AK26" s="1513"/>
      <c r="AL26" s="1514"/>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row>
    <row r="27" spans="1:110" s="225" customFormat="1" ht="18" customHeight="1">
      <c r="A27" s="356"/>
      <c r="B27" s="1515"/>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517"/>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row>
    <row r="28" spans="1:110" s="225" customFormat="1" ht="18" customHeight="1">
      <c r="A28" s="356"/>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row>
    <row r="29" spans="1:110" s="225" customFormat="1" ht="18" customHeight="1">
      <c r="A29" s="355" t="s">
        <v>1108</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row>
    <row r="30" spans="1:110" s="225" customFormat="1" ht="18" customHeight="1">
      <c r="A30" s="356"/>
      <c r="B30" s="1502" t="s">
        <v>1109</v>
      </c>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row>
    <row r="31" spans="1:110" s="225" customFormat="1" ht="18" customHeight="1">
      <c r="A31" s="356"/>
      <c r="B31" s="1502"/>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row>
    <row r="32" spans="1:110" s="225" customFormat="1" ht="18" customHeight="1">
      <c r="A32" s="356"/>
      <c r="B32" s="1502"/>
      <c r="C32" s="1502"/>
      <c r="D32" s="1502"/>
      <c r="E32" s="1502"/>
      <c r="F32" s="1502"/>
      <c r="G32" s="1502"/>
      <c r="H32" s="1502"/>
      <c r="I32" s="1502"/>
      <c r="J32" s="1502"/>
      <c r="K32" s="1502"/>
      <c r="L32" s="1502"/>
      <c r="M32" s="1502"/>
      <c r="N32" s="1502"/>
      <c r="O32" s="1502"/>
      <c r="P32" s="1502"/>
      <c r="Q32" s="1502"/>
      <c r="R32" s="1502"/>
      <c r="S32" s="1502"/>
      <c r="T32" s="1502"/>
      <c r="U32" s="1502"/>
      <c r="V32" s="1502"/>
      <c r="W32" s="1502"/>
      <c r="X32" s="1502"/>
      <c r="Y32" s="1502"/>
      <c r="Z32" s="1502"/>
      <c r="AA32" s="1502"/>
      <c r="AB32" s="1502"/>
      <c r="AC32" s="1502"/>
      <c r="AD32" s="1502"/>
      <c r="AE32" s="1502"/>
      <c r="AF32" s="1502"/>
      <c r="AG32" s="1502"/>
      <c r="AH32" s="1502"/>
      <c r="AI32" s="1502"/>
      <c r="AJ32" s="1502"/>
      <c r="AK32" s="1502"/>
      <c r="AL32" s="1502"/>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row>
    <row r="33" spans="1:110" s="225" customFormat="1" ht="18" customHeight="1">
      <c r="A33" s="356"/>
      <c r="B33" s="1509" t="s">
        <v>1110</v>
      </c>
      <c r="C33" s="1510"/>
      <c r="D33" s="1510"/>
      <c r="E33" s="1510"/>
      <c r="F33" s="1510"/>
      <c r="G33" s="1510"/>
      <c r="H33" s="1510"/>
      <c r="I33" s="1510"/>
      <c r="J33" s="1510"/>
      <c r="K33" s="1510"/>
      <c r="L33" s="1510"/>
      <c r="M33" s="1510"/>
      <c r="N33" s="1510"/>
      <c r="O33" s="1510"/>
      <c r="P33" s="1510"/>
      <c r="Q33" s="1510"/>
      <c r="R33" s="1510"/>
      <c r="S33" s="1510"/>
      <c r="T33" s="1510"/>
      <c r="U33" s="1510"/>
      <c r="V33" s="1510"/>
      <c r="W33" s="1510"/>
      <c r="X33" s="1510"/>
      <c r="Y33" s="1510"/>
      <c r="Z33" s="1510"/>
      <c r="AA33" s="1510"/>
      <c r="AB33" s="1510"/>
      <c r="AC33" s="1510"/>
      <c r="AD33" s="1510"/>
      <c r="AE33" s="1510"/>
      <c r="AF33" s="1510"/>
      <c r="AG33" s="1510"/>
      <c r="AH33" s="1510"/>
      <c r="AI33" s="1510"/>
      <c r="AJ33" s="1510"/>
      <c r="AK33" s="1510"/>
      <c r="AL33" s="1511"/>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row>
    <row r="34" spans="1:110" s="225" customFormat="1" ht="18" customHeight="1">
      <c r="A34" s="356"/>
      <c r="B34" s="1512"/>
      <c r="C34" s="1513"/>
      <c r="D34" s="1513"/>
      <c r="E34" s="1513"/>
      <c r="F34" s="1513"/>
      <c r="G34" s="1513"/>
      <c r="H34" s="1513"/>
      <c r="I34" s="1513"/>
      <c r="J34" s="1513"/>
      <c r="K34" s="1513"/>
      <c r="L34" s="1513"/>
      <c r="M34" s="1513"/>
      <c r="N34" s="1513"/>
      <c r="O34" s="1513"/>
      <c r="P34" s="1513"/>
      <c r="Q34" s="1513"/>
      <c r="R34" s="1513"/>
      <c r="S34" s="1513"/>
      <c r="T34" s="1513"/>
      <c r="U34" s="1513"/>
      <c r="V34" s="1513"/>
      <c r="W34" s="1513"/>
      <c r="X34" s="1513"/>
      <c r="Y34" s="1513"/>
      <c r="Z34" s="1513"/>
      <c r="AA34" s="1513"/>
      <c r="AB34" s="1513"/>
      <c r="AC34" s="1513"/>
      <c r="AD34" s="1513"/>
      <c r="AE34" s="1513"/>
      <c r="AF34" s="1513"/>
      <c r="AG34" s="1513"/>
      <c r="AH34" s="1513"/>
      <c r="AI34" s="1513"/>
      <c r="AJ34" s="1513"/>
      <c r="AK34" s="1513"/>
      <c r="AL34" s="1514"/>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row>
    <row r="35" spans="1:110" s="225" customFormat="1" ht="18" customHeight="1">
      <c r="A35" s="356"/>
      <c r="B35" s="1512"/>
      <c r="C35" s="1513"/>
      <c r="D35" s="1513"/>
      <c r="E35" s="1513"/>
      <c r="F35" s="1513"/>
      <c r="G35" s="1513"/>
      <c r="H35" s="1513"/>
      <c r="I35" s="1513"/>
      <c r="J35" s="1513"/>
      <c r="K35" s="1513"/>
      <c r="L35" s="1513"/>
      <c r="M35" s="1513"/>
      <c r="N35" s="1513"/>
      <c r="O35" s="1513"/>
      <c r="P35" s="1513"/>
      <c r="Q35" s="1513"/>
      <c r="R35" s="1513"/>
      <c r="S35" s="1513"/>
      <c r="T35" s="1513"/>
      <c r="U35" s="1513"/>
      <c r="V35" s="1513"/>
      <c r="W35" s="1513"/>
      <c r="X35" s="1513"/>
      <c r="Y35" s="1513"/>
      <c r="Z35" s="1513"/>
      <c r="AA35" s="1513"/>
      <c r="AB35" s="1513"/>
      <c r="AC35" s="1513"/>
      <c r="AD35" s="1513"/>
      <c r="AE35" s="1513"/>
      <c r="AF35" s="1513"/>
      <c r="AG35" s="1513"/>
      <c r="AH35" s="1513"/>
      <c r="AI35" s="1513"/>
      <c r="AJ35" s="1513"/>
      <c r="AK35" s="1513"/>
      <c r="AL35" s="1514"/>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row>
    <row r="36" spans="1:110" s="225" customFormat="1" ht="18" customHeight="1">
      <c r="A36" s="356"/>
      <c r="B36" s="1512"/>
      <c r="C36" s="1513"/>
      <c r="D36" s="1513"/>
      <c r="E36" s="1513"/>
      <c r="F36" s="1513"/>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514"/>
      <c r="CA36" s="226"/>
      <c r="CB36" s="226"/>
      <c r="CC36" s="226"/>
      <c r="CD36" s="226"/>
      <c r="CE36" s="226"/>
      <c r="CF36" s="226"/>
      <c r="CG36" s="226"/>
      <c r="CH36" s="226"/>
      <c r="CI36" s="226"/>
      <c r="CJ36" s="226"/>
      <c r="CK36" s="226"/>
      <c r="CL36" s="226"/>
      <c r="CM36" s="226"/>
      <c r="CN36" s="226"/>
      <c r="CO36" s="226"/>
      <c r="CP36" s="226"/>
      <c r="CQ36" s="226"/>
      <c r="CR36" s="226"/>
      <c r="CS36" s="226"/>
      <c r="CT36" s="226"/>
      <c r="CU36" s="226"/>
      <c r="CV36" s="226"/>
      <c r="CW36" s="226"/>
      <c r="CX36" s="226"/>
      <c r="CY36" s="226"/>
      <c r="CZ36" s="226"/>
      <c r="DA36" s="226"/>
      <c r="DB36" s="226"/>
      <c r="DC36" s="226"/>
      <c r="DD36" s="226"/>
      <c r="DE36" s="226"/>
      <c r="DF36" s="226"/>
    </row>
    <row r="37" spans="1:110" s="225" customFormat="1" ht="18" customHeight="1">
      <c r="A37" s="356"/>
      <c r="B37" s="1512"/>
      <c r="C37" s="1513"/>
      <c r="D37" s="1513"/>
      <c r="E37" s="151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514"/>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row>
    <row r="38" spans="1:110" s="225" customFormat="1" ht="18" customHeight="1">
      <c r="A38" s="356"/>
      <c r="B38" s="1512"/>
      <c r="C38" s="1513"/>
      <c r="D38" s="1513"/>
      <c r="E38" s="1513"/>
      <c r="F38" s="1513"/>
      <c r="G38" s="1513"/>
      <c r="H38" s="1513"/>
      <c r="I38" s="1513"/>
      <c r="J38" s="1513"/>
      <c r="K38" s="1513"/>
      <c r="L38" s="1513"/>
      <c r="M38" s="1513"/>
      <c r="N38" s="1513"/>
      <c r="O38" s="1513"/>
      <c r="P38" s="1513"/>
      <c r="Q38" s="1513"/>
      <c r="R38" s="1513"/>
      <c r="S38" s="1513"/>
      <c r="T38" s="1513"/>
      <c r="U38" s="1513"/>
      <c r="V38" s="1513"/>
      <c r="W38" s="1513"/>
      <c r="X38" s="1513"/>
      <c r="Y38" s="1513"/>
      <c r="Z38" s="1513"/>
      <c r="AA38" s="1513"/>
      <c r="AB38" s="1513"/>
      <c r="AC38" s="1513"/>
      <c r="AD38" s="1513"/>
      <c r="AE38" s="1513"/>
      <c r="AF38" s="1513"/>
      <c r="AG38" s="1513"/>
      <c r="AH38" s="1513"/>
      <c r="AI38" s="1513"/>
      <c r="AJ38" s="1513"/>
      <c r="AK38" s="1513"/>
      <c r="AL38" s="1514"/>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row>
    <row r="39" spans="1:110" s="225" customFormat="1" ht="18" customHeight="1">
      <c r="A39" s="356"/>
      <c r="B39" s="1512"/>
      <c r="C39" s="1513"/>
      <c r="D39" s="1513"/>
      <c r="E39" s="1513"/>
      <c r="F39" s="1513"/>
      <c r="G39" s="1513"/>
      <c r="H39" s="1513"/>
      <c r="I39" s="1513"/>
      <c r="J39" s="1513"/>
      <c r="K39" s="1513"/>
      <c r="L39" s="1513"/>
      <c r="M39" s="1513"/>
      <c r="N39" s="1513"/>
      <c r="O39" s="1513"/>
      <c r="P39" s="1513"/>
      <c r="Q39" s="1513"/>
      <c r="R39" s="1513"/>
      <c r="S39" s="1513"/>
      <c r="T39" s="1513"/>
      <c r="U39" s="1513"/>
      <c r="V39" s="1513"/>
      <c r="W39" s="1513"/>
      <c r="X39" s="1513"/>
      <c r="Y39" s="1513"/>
      <c r="Z39" s="1513"/>
      <c r="AA39" s="1513"/>
      <c r="AB39" s="1513"/>
      <c r="AC39" s="1513"/>
      <c r="AD39" s="1513"/>
      <c r="AE39" s="1513"/>
      <c r="AF39" s="1513"/>
      <c r="AG39" s="1513"/>
      <c r="AH39" s="1513"/>
      <c r="AI39" s="1513"/>
      <c r="AJ39" s="1513"/>
      <c r="AK39" s="1513"/>
      <c r="AL39" s="1514"/>
      <c r="CA39" s="226"/>
      <c r="CB39" s="226"/>
      <c r="CC39" s="226"/>
      <c r="CD39" s="226"/>
      <c r="CE39" s="226"/>
      <c r="CF39" s="226"/>
      <c r="CG39" s="226"/>
      <c r="CH39" s="226"/>
      <c r="CI39" s="226"/>
      <c r="CJ39" s="226"/>
      <c r="CK39" s="226"/>
      <c r="CL39" s="226"/>
      <c r="CM39" s="226"/>
      <c r="CN39" s="226"/>
      <c r="CO39" s="226"/>
      <c r="CP39" s="226"/>
      <c r="CQ39" s="226"/>
      <c r="CR39" s="226"/>
      <c r="CS39" s="226"/>
      <c r="CT39" s="226"/>
      <c r="CU39" s="226"/>
      <c r="CV39" s="226"/>
      <c r="CW39" s="226"/>
      <c r="CX39" s="226"/>
      <c r="CY39" s="226"/>
      <c r="CZ39" s="226"/>
      <c r="DA39" s="226"/>
      <c r="DB39" s="226"/>
      <c r="DC39" s="226"/>
      <c r="DD39" s="226"/>
      <c r="DE39" s="226"/>
      <c r="DF39" s="226"/>
    </row>
    <row r="40" spans="1:110" s="225" customFormat="1" ht="18" customHeight="1">
      <c r="A40" s="356"/>
      <c r="B40" s="1512"/>
      <c r="C40" s="1513"/>
      <c r="D40" s="1513"/>
      <c r="E40" s="1513"/>
      <c r="F40" s="1513"/>
      <c r="G40" s="1513"/>
      <c r="H40" s="1513"/>
      <c r="I40" s="1513"/>
      <c r="J40" s="1513"/>
      <c r="K40" s="1513"/>
      <c r="L40" s="1513"/>
      <c r="M40" s="1513"/>
      <c r="N40" s="1513"/>
      <c r="O40" s="1513"/>
      <c r="P40" s="1513"/>
      <c r="Q40" s="1513"/>
      <c r="R40" s="1513"/>
      <c r="S40" s="1513"/>
      <c r="T40" s="1513"/>
      <c r="U40" s="1513"/>
      <c r="V40" s="1513"/>
      <c r="W40" s="1513"/>
      <c r="X40" s="1513"/>
      <c r="Y40" s="1513"/>
      <c r="Z40" s="1513"/>
      <c r="AA40" s="1513"/>
      <c r="AB40" s="1513"/>
      <c r="AC40" s="1513"/>
      <c r="AD40" s="1513"/>
      <c r="AE40" s="1513"/>
      <c r="AF40" s="1513"/>
      <c r="AG40" s="1513"/>
      <c r="AH40" s="1513"/>
      <c r="AI40" s="1513"/>
      <c r="AJ40" s="1513"/>
      <c r="AK40" s="1513"/>
      <c r="AL40" s="1514"/>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row>
    <row r="41" spans="1:110" s="225" customFormat="1" ht="18" customHeight="1">
      <c r="A41" s="356"/>
      <c r="B41" s="1512"/>
      <c r="C41" s="1513"/>
      <c r="D41" s="1513"/>
      <c r="E41" s="1513"/>
      <c r="F41" s="1513"/>
      <c r="G41" s="1513"/>
      <c r="H41" s="1513"/>
      <c r="I41" s="1513"/>
      <c r="J41" s="1513"/>
      <c r="K41" s="1513"/>
      <c r="L41" s="1513"/>
      <c r="M41" s="1513"/>
      <c r="N41" s="1513"/>
      <c r="O41" s="1513"/>
      <c r="P41" s="1513"/>
      <c r="Q41" s="1513"/>
      <c r="R41" s="1513"/>
      <c r="S41" s="1513"/>
      <c r="T41" s="1513"/>
      <c r="U41" s="1513"/>
      <c r="V41" s="1513"/>
      <c r="W41" s="1513"/>
      <c r="X41" s="1513"/>
      <c r="Y41" s="1513"/>
      <c r="Z41" s="1513"/>
      <c r="AA41" s="1513"/>
      <c r="AB41" s="1513"/>
      <c r="AC41" s="1513"/>
      <c r="AD41" s="1513"/>
      <c r="AE41" s="1513"/>
      <c r="AF41" s="1513"/>
      <c r="AG41" s="1513"/>
      <c r="AH41" s="1513"/>
      <c r="AI41" s="1513"/>
      <c r="AJ41" s="1513"/>
      <c r="AK41" s="1513"/>
      <c r="AL41" s="1514"/>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row>
    <row r="42" spans="1:110" s="225" customFormat="1" ht="18" customHeight="1">
      <c r="A42" s="356"/>
      <c r="B42" s="1512"/>
      <c r="C42" s="1513"/>
      <c r="D42" s="1513"/>
      <c r="E42" s="1513"/>
      <c r="F42" s="1513"/>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514"/>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row>
    <row r="43" spans="1:110" s="225" customFormat="1" ht="18" customHeight="1">
      <c r="A43" s="356"/>
      <c r="B43" s="1512"/>
      <c r="C43" s="1513"/>
      <c r="D43" s="1513"/>
      <c r="E43" s="151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514"/>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row>
    <row r="44" spans="1:110" s="225" customFormat="1" ht="18" customHeight="1">
      <c r="A44" s="356"/>
      <c r="B44" s="1512"/>
      <c r="C44" s="1513"/>
      <c r="D44" s="1513"/>
      <c r="E44" s="151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514"/>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row>
    <row r="45" spans="1:110" s="225" customFormat="1" ht="18" customHeight="1">
      <c r="A45" s="356"/>
      <c r="B45" s="1512"/>
      <c r="C45" s="1513"/>
      <c r="D45" s="1513"/>
      <c r="E45" s="1513"/>
      <c r="F45" s="1513"/>
      <c r="G45" s="1513"/>
      <c r="H45" s="1513"/>
      <c r="I45" s="1513"/>
      <c r="J45" s="1513"/>
      <c r="K45" s="1513"/>
      <c r="L45" s="1513"/>
      <c r="M45" s="1513"/>
      <c r="N45" s="1513"/>
      <c r="O45" s="1513"/>
      <c r="P45" s="1513"/>
      <c r="Q45" s="1513"/>
      <c r="R45" s="1513"/>
      <c r="S45" s="1513"/>
      <c r="T45" s="1513"/>
      <c r="U45" s="1513"/>
      <c r="V45" s="1513"/>
      <c r="W45" s="1513"/>
      <c r="X45" s="1513"/>
      <c r="Y45" s="1513"/>
      <c r="Z45" s="1513"/>
      <c r="AA45" s="1513"/>
      <c r="AB45" s="1513"/>
      <c r="AC45" s="1513"/>
      <c r="AD45" s="1513"/>
      <c r="AE45" s="1513"/>
      <c r="AF45" s="1513"/>
      <c r="AG45" s="1513"/>
      <c r="AH45" s="1513"/>
      <c r="AI45" s="1513"/>
      <c r="AJ45" s="1513"/>
      <c r="AK45" s="1513"/>
      <c r="AL45" s="1514"/>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row>
    <row r="46" spans="1:110" s="225" customFormat="1" ht="18" customHeight="1">
      <c r="A46" s="356"/>
      <c r="B46" s="1512"/>
      <c r="C46" s="1513"/>
      <c r="D46" s="1513"/>
      <c r="E46" s="1513"/>
      <c r="F46" s="1513"/>
      <c r="G46" s="1513"/>
      <c r="H46" s="1513"/>
      <c r="I46" s="1513"/>
      <c r="J46" s="1513"/>
      <c r="K46" s="1513"/>
      <c r="L46" s="1513"/>
      <c r="M46" s="1513"/>
      <c r="N46" s="1513"/>
      <c r="O46" s="1513"/>
      <c r="P46" s="1513"/>
      <c r="Q46" s="1513"/>
      <c r="R46" s="1513"/>
      <c r="S46" s="1513"/>
      <c r="T46" s="1513"/>
      <c r="U46" s="1513"/>
      <c r="V46" s="1513"/>
      <c r="W46" s="1513"/>
      <c r="X46" s="1513"/>
      <c r="Y46" s="1513"/>
      <c r="Z46" s="1513"/>
      <c r="AA46" s="1513"/>
      <c r="AB46" s="1513"/>
      <c r="AC46" s="1513"/>
      <c r="AD46" s="1513"/>
      <c r="AE46" s="1513"/>
      <c r="AF46" s="1513"/>
      <c r="AG46" s="1513"/>
      <c r="AH46" s="1513"/>
      <c r="AI46" s="1513"/>
      <c r="AJ46" s="1513"/>
      <c r="AK46" s="1513"/>
      <c r="AL46" s="1514"/>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row>
    <row r="47" spans="1:110" s="225" customFormat="1" ht="18" customHeight="1">
      <c r="A47" s="356"/>
      <c r="B47" s="1515"/>
      <c r="C47" s="1516"/>
      <c r="D47" s="1516"/>
      <c r="E47" s="1516"/>
      <c r="F47" s="1516"/>
      <c r="G47" s="1516"/>
      <c r="H47" s="1516"/>
      <c r="I47" s="1516"/>
      <c r="J47" s="1516"/>
      <c r="K47" s="1516"/>
      <c r="L47" s="1516"/>
      <c r="M47" s="1516"/>
      <c r="N47" s="1516"/>
      <c r="O47" s="1516"/>
      <c r="P47" s="1516"/>
      <c r="Q47" s="1516"/>
      <c r="R47" s="1516"/>
      <c r="S47" s="1516"/>
      <c r="T47" s="1516"/>
      <c r="U47" s="1516"/>
      <c r="V47" s="1516"/>
      <c r="W47" s="1516"/>
      <c r="X47" s="1516"/>
      <c r="Y47" s="1516"/>
      <c r="Z47" s="1516"/>
      <c r="AA47" s="1516"/>
      <c r="AB47" s="1516"/>
      <c r="AC47" s="1516"/>
      <c r="AD47" s="1516"/>
      <c r="AE47" s="1516"/>
      <c r="AF47" s="1516"/>
      <c r="AG47" s="1516"/>
      <c r="AH47" s="1516"/>
      <c r="AI47" s="1516"/>
      <c r="AJ47" s="1516"/>
      <c r="AK47" s="1516"/>
      <c r="AL47" s="1517"/>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row>
    <row r="48" spans="1:110" s="225" customFormat="1" ht="18" customHeight="1">
      <c r="A48" s="356"/>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226"/>
      <c r="DC48" s="226"/>
      <c r="DD48" s="226"/>
      <c r="DE48" s="226"/>
      <c r="DF48" s="226"/>
    </row>
    <row r="49" spans="1:110" s="225" customFormat="1" ht="18" customHeight="1">
      <c r="A49" s="355" t="s">
        <v>1111</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row>
    <row r="50" spans="1:110" s="225" customFormat="1" ht="18" customHeight="1">
      <c r="A50" s="360"/>
      <c r="B50" s="1502" t="s">
        <v>903</v>
      </c>
      <c r="C50" s="1502"/>
      <c r="D50" s="1502"/>
      <c r="E50" s="1502"/>
      <c r="F50" s="1502"/>
      <c r="G50" s="1502"/>
      <c r="H50" s="1502"/>
      <c r="I50" s="1502"/>
      <c r="J50" s="1502"/>
      <c r="K50" s="1502"/>
      <c r="L50" s="1502"/>
      <c r="M50" s="1502"/>
      <c r="N50" s="1502"/>
      <c r="O50" s="1502"/>
      <c r="P50" s="1502"/>
      <c r="Q50" s="1502"/>
      <c r="R50" s="1502"/>
      <c r="S50" s="1502"/>
      <c r="T50" s="1502"/>
      <c r="U50" s="1502"/>
      <c r="V50" s="1502"/>
      <c r="W50" s="1502"/>
      <c r="X50" s="1502"/>
      <c r="Y50" s="1502"/>
      <c r="Z50" s="1502"/>
      <c r="AA50" s="1502"/>
      <c r="AB50" s="1502"/>
      <c r="AC50" s="1502"/>
      <c r="AD50" s="1502"/>
      <c r="AE50" s="1502"/>
      <c r="AF50" s="1502"/>
      <c r="AG50" s="1502"/>
      <c r="AH50" s="1502"/>
      <c r="AI50" s="1502"/>
      <c r="AJ50" s="1502"/>
      <c r="AK50" s="1502"/>
      <c r="AL50" s="1502"/>
      <c r="CA50" s="226"/>
      <c r="CB50" s="226"/>
      <c r="CC50" s="226"/>
      <c r="CD50" s="226"/>
      <c r="CE50" s="226"/>
      <c r="CF50" s="226"/>
      <c r="CG50" s="226"/>
      <c r="CH50" s="226"/>
      <c r="CI50" s="226"/>
      <c r="CJ50" s="226"/>
      <c r="CK50" s="226"/>
      <c r="CL50" s="226"/>
      <c r="CM50" s="226"/>
      <c r="CN50" s="226"/>
      <c r="CO50" s="226"/>
      <c r="CP50" s="226"/>
      <c r="CQ50" s="226"/>
      <c r="CR50" s="226"/>
      <c r="CS50" s="226"/>
      <c r="CT50" s="226"/>
      <c r="CU50" s="226"/>
      <c r="CV50" s="226"/>
      <c r="CW50" s="226"/>
      <c r="CX50" s="226"/>
      <c r="CY50" s="226"/>
      <c r="CZ50" s="226"/>
      <c r="DA50" s="226"/>
      <c r="DB50" s="226"/>
      <c r="DC50" s="226"/>
      <c r="DD50" s="226"/>
      <c r="DE50" s="226"/>
      <c r="DF50" s="226"/>
    </row>
    <row r="51" spans="1:110" s="225" customFormat="1" ht="18" customHeight="1">
      <c r="A51" s="360"/>
      <c r="B51" s="1502"/>
      <c r="C51" s="1502"/>
      <c r="D51" s="1502"/>
      <c r="E51" s="1502"/>
      <c r="F51" s="1502"/>
      <c r="G51" s="1502"/>
      <c r="H51" s="1502"/>
      <c r="I51" s="1502"/>
      <c r="J51" s="1502"/>
      <c r="K51" s="1502"/>
      <c r="L51" s="1502"/>
      <c r="M51" s="1502"/>
      <c r="N51" s="1502"/>
      <c r="O51" s="1502"/>
      <c r="P51" s="1502"/>
      <c r="Q51" s="1502"/>
      <c r="R51" s="1502"/>
      <c r="S51" s="1502"/>
      <c r="T51" s="1502"/>
      <c r="U51" s="1502"/>
      <c r="V51" s="1502"/>
      <c r="W51" s="1502"/>
      <c r="X51" s="1502"/>
      <c r="Y51" s="1502"/>
      <c r="Z51" s="1502"/>
      <c r="AA51" s="1502"/>
      <c r="AB51" s="1502"/>
      <c r="AC51" s="1502"/>
      <c r="AD51" s="1502"/>
      <c r="AE51" s="1502"/>
      <c r="AF51" s="1502"/>
      <c r="AG51" s="1502"/>
      <c r="AH51" s="1502"/>
      <c r="AI51" s="1502"/>
      <c r="AJ51" s="1502"/>
      <c r="AK51" s="1502"/>
      <c r="AL51" s="1502"/>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row>
    <row r="52" spans="1:110" s="225" customFormat="1" ht="18" customHeight="1">
      <c r="A52" s="360"/>
      <c r="B52" s="1502"/>
      <c r="C52" s="1502"/>
      <c r="D52" s="1502"/>
      <c r="E52" s="1502"/>
      <c r="F52" s="1502"/>
      <c r="G52" s="1502"/>
      <c r="H52" s="1502"/>
      <c r="I52" s="1502"/>
      <c r="J52" s="1502"/>
      <c r="K52" s="1502"/>
      <c r="L52" s="1502"/>
      <c r="M52" s="1502"/>
      <c r="N52" s="1502"/>
      <c r="O52" s="1502"/>
      <c r="P52" s="1502"/>
      <c r="Q52" s="1502"/>
      <c r="R52" s="1502"/>
      <c r="S52" s="1502"/>
      <c r="T52" s="1502"/>
      <c r="U52" s="1502"/>
      <c r="V52" s="1502"/>
      <c r="W52" s="1502"/>
      <c r="X52" s="1502"/>
      <c r="Y52" s="1502"/>
      <c r="Z52" s="1502"/>
      <c r="AA52" s="1502"/>
      <c r="AB52" s="1502"/>
      <c r="AC52" s="1502"/>
      <c r="AD52" s="1502"/>
      <c r="AE52" s="1502"/>
      <c r="AF52" s="1502"/>
      <c r="AG52" s="1502"/>
      <c r="AH52" s="1502"/>
      <c r="AI52" s="1502"/>
      <c r="AJ52" s="1502"/>
      <c r="AK52" s="1502"/>
      <c r="AL52" s="1502"/>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row>
    <row r="53" spans="1:110" s="225" customFormat="1" ht="18" customHeight="1">
      <c r="A53" s="360"/>
      <c r="B53" s="1502"/>
      <c r="C53" s="1502"/>
      <c r="D53" s="1502"/>
      <c r="E53" s="1502"/>
      <c r="F53" s="1502"/>
      <c r="G53" s="1502"/>
      <c r="H53" s="1502"/>
      <c r="I53" s="1502"/>
      <c r="J53" s="1502"/>
      <c r="K53" s="1502"/>
      <c r="L53" s="1502"/>
      <c r="M53" s="1502"/>
      <c r="N53" s="1502"/>
      <c r="O53" s="1502"/>
      <c r="P53" s="1502"/>
      <c r="Q53" s="1502"/>
      <c r="R53" s="1502"/>
      <c r="S53" s="1502"/>
      <c r="T53" s="1502"/>
      <c r="U53" s="1502"/>
      <c r="V53" s="1502"/>
      <c r="W53" s="1502"/>
      <c r="X53" s="1502"/>
      <c r="Y53" s="1502"/>
      <c r="Z53" s="1502"/>
      <c r="AA53" s="1502"/>
      <c r="AB53" s="1502"/>
      <c r="AC53" s="1502"/>
      <c r="AD53" s="1502"/>
      <c r="AE53" s="1502"/>
      <c r="AF53" s="1502"/>
      <c r="AG53" s="1502"/>
      <c r="AH53" s="1502"/>
      <c r="AI53" s="1502"/>
      <c r="AJ53" s="1502"/>
      <c r="AK53" s="1502"/>
      <c r="AL53" s="1502"/>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row>
    <row r="54" spans="1:110" s="225" customFormat="1" ht="18" customHeight="1">
      <c r="A54" s="360"/>
      <c r="B54" s="1502"/>
      <c r="C54" s="1502"/>
      <c r="D54" s="1502"/>
      <c r="E54" s="1502"/>
      <c r="F54" s="1502"/>
      <c r="G54" s="1502"/>
      <c r="H54" s="1502"/>
      <c r="I54" s="1502"/>
      <c r="J54" s="1502"/>
      <c r="K54" s="1502"/>
      <c r="L54" s="1502"/>
      <c r="M54" s="1502"/>
      <c r="N54" s="1502"/>
      <c r="O54" s="1502"/>
      <c r="P54" s="1502"/>
      <c r="Q54" s="1502"/>
      <c r="R54" s="1502"/>
      <c r="S54" s="1502"/>
      <c r="T54" s="1502"/>
      <c r="U54" s="1502"/>
      <c r="V54" s="1502"/>
      <c r="W54" s="1502"/>
      <c r="X54" s="1502"/>
      <c r="Y54" s="1502"/>
      <c r="Z54" s="1502"/>
      <c r="AA54" s="1502"/>
      <c r="AB54" s="1502"/>
      <c r="AC54" s="1502"/>
      <c r="AD54" s="1502"/>
      <c r="AE54" s="1502"/>
      <c r="AF54" s="1502"/>
      <c r="AG54" s="1502"/>
      <c r="AH54" s="1502"/>
      <c r="AI54" s="1502"/>
      <c r="AJ54" s="1502"/>
      <c r="AK54" s="1502"/>
      <c r="AL54" s="1502"/>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row>
    <row r="55" spans="1:110" s="225" customFormat="1" ht="18" customHeight="1">
      <c r="A55" s="360"/>
      <c r="B55" s="1502"/>
      <c r="C55" s="1502"/>
      <c r="D55" s="1502"/>
      <c r="E55" s="1502"/>
      <c r="F55" s="1502"/>
      <c r="G55" s="1502"/>
      <c r="H55" s="1502"/>
      <c r="I55" s="1502"/>
      <c r="J55" s="1502"/>
      <c r="K55" s="1502"/>
      <c r="L55" s="1502"/>
      <c r="M55" s="1502"/>
      <c r="N55" s="1502"/>
      <c r="O55" s="1502"/>
      <c r="P55" s="1502"/>
      <c r="Q55" s="1502"/>
      <c r="R55" s="1502"/>
      <c r="S55" s="1502"/>
      <c r="T55" s="1502"/>
      <c r="U55" s="1502"/>
      <c r="V55" s="1502"/>
      <c r="W55" s="1502"/>
      <c r="X55" s="1502"/>
      <c r="Y55" s="1502"/>
      <c r="Z55" s="1502"/>
      <c r="AA55" s="1502"/>
      <c r="AB55" s="1502"/>
      <c r="AC55" s="1502"/>
      <c r="AD55" s="1502"/>
      <c r="AE55" s="1502"/>
      <c r="AF55" s="1502"/>
      <c r="AG55" s="1502"/>
      <c r="AH55" s="1502"/>
      <c r="AI55" s="1502"/>
      <c r="AJ55" s="1502"/>
      <c r="AK55" s="1502"/>
      <c r="AL55" s="1502"/>
      <c r="CA55" s="226"/>
      <c r="CB55" s="226"/>
      <c r="CC55" s="226"/>
      <c r="CD55" s="226"/>
      <c r="CE55" s="226"/>
      <c r="CF55" s="226"/>
      <c r="CG55" s="226"/>
      <c r="CH55" s="226"/>
      <c r="CI55" s="226"/>
      <c r="CJ55" s="226"/>
      <c r="CK55" s="226"/>
      <c r="CL55" s="226"/>
      <c r="CM55" s="226"/>
      <c r="CN55" s="226"/>
      <c r="CO55" s="226"/>
      <c r="CP55" s="226"/>
      <c r="CQ55" s="226"/>
      <c r="CR55" s="226"/>
      <c r="CS55" s="226"/>
      <c r="CT55" s="226"/>
      <c r="CU55" s="226"/>
      <c r="CV55" s="226"/>
      <c r="CW55" s="226"/>
      <c r="CX55" s="226"/>
      <c r="CY55" s="226"/>
      <c r="CZ55" s="226"/>
      <c r="DA55" s="226"/>
      <c r="DB55" s="226"/>
      <c r="DC55" s="226"/>
      <c r="DD55" s="226"/>
      <c r="DE55" s="226"/>
      <c r="DF55" s="226"/>
    </row>
    <row r="56" spans="1:110" s="225" customFormat="1" ht="18" customHeight="1">
      <c r="A56" s="360"/>
      <c r="B56" s="1502"/>
      <c r="C56" s="1502"/>
      <c r="D56" s="1502"/>
      <c r="E56" s="1502"/>
      <c r="F56" s="1502"/>
      <c r="G56" s="1502"/>
      <c r="H56" s="1502"/>
      <c r="I56" s="1502"/>
      <c r="J56" s="1502"/>
      <c r="K56" s="1502"/>
      <c r="L56" s="1502"/>
      <c r="M56" s="1502"/>
      <c r="N56" s="1502"/>
      <c r="O56" s="1502"/>
      <c r="P56" s="1502"/>
      <c r="Q56" s="1502"/>
      <c r="R56" s="1502"/>
      <c r="S56" s="1502"/>
      <c r="T56" s="1502"/>
      <c r="U56" s="1502"/>
      <c r="V56" s="1502"/>
      <c r="W56" s="1502"/>
      <c r="X56" s="1502"/>
      <c r="Y56" s="1502"/>
      <c r="Z56" s="1502"/>
      <c r="AA56" s="1502"/>
      <c r="AB56" s="1502"/>
      <c r="AC56" s="1502"/>
      <c r="AD56" s="1502"/>
      <c r="AE56" s="1502"/>
      <c r="AF56" s="1502"/>
      <c r="AG56" s="1502"/>
      <c r="AH56" s="1502"/>
      <c r="AI56" s="1502"/>
      <c r="AJ56" s="1502"/>
      <c r="AK56" s="1502"/>
      <c r="AL56" s="1502"/>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6"/>
    </row>
    <row r="57" spans="1:110" s="225" customFormat="1" ht="18"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CA57" s="226"/>
      <c r="CB57" s="226"/>
      <c r="CC57" s="226"/>
      <c r="CD57" s="226"/>
      <c r="CE57" s="226"/>
      <c r="CF57" s="226"/>
      <c r="CG57" s="226"/>
      <c r="CH57" s="226"/>
      <c r="CI57" s="226"/>
      <c r="CJ57" s="226"/>
      <c r="CK57" s="226"/>
      <c r="CL57" s="226"/>
      <c r="CM57" s="226"/>
      <c r="CN57" s="226"/>
      <c r="CO57" s="226"/>
      <c r="CP57" s="226"/>
      <c r="CQ57" s="226"/>
      <c r="CR57" s="226"/>
      <c r="CS57" s="226"/>
      <c r="CT57" s="226"/>
      <c r="CU57" s="226"/>
      <c r="CV57" s="226"/>
      <c r="CW57" s="226"/>
      <c r="CX57" s="226"/>
      <c r="CY57" s="226"/>
      <c r="CZ57" s="226"/>
      <c r="DA57" s="226"/>
      <c r="DB57" s="226"/>
      <c r="DC57" s="226"/>
      <c r="DD57" s="226"/>
      <c r="DE57" s="226"/>
      <c r="DF57" s="226"/>
    </row>
    <row r="58" spans="1:110" s="225" customFormat="1" ht="18" customHeight="1">
      <c r="A58" s="355" t="s">
        <v>1112</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26"/>
      <c r="DB58" s="226"/>
      <c r="DC58" s="226"/>
      <c r="DD58" s="226"/>
      <c r="DE58" s="226"/>
      <c r="DF58" s="226"/>
    </row>
    <row r="59" spans="1:110" s="225" customFormat="1" ht="18" customHeight="1">
      <c r="A59" s="356"/>
      <c r="B59" s="1502" t="s">
        <v>1113</v>
      </c>
      <c r="C59" s="1502"/>
      <c r="D59" s="1502"/>
      <c r="E59" s="1502"/>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c r="AG59" s="1502"/>
      <c r="AH59" s="1502"/>
      <c r="AI59" s="1502"/>
      <c r="AJ59" s="1502"/>
      <c r="AK59" s="1502"/>
      <c r="AL59" s="1502"/>
      <c r="CA59" s="226"/>
      <c r="CB59" s="226"/>
      <c r="CC59" s="226"/>
      <c r="CD59" s="226"/>
      <c r="CE59" s="226"/>
      <c r="CF59" s="226"/>
      <c r="CG59" s="226"/>
      <c r="CH59" s="226"/>
      <c r="CI59" s="226"/>
      <c r="CJ59" s="226"/>
      <c r="CK59" s="226"/>
      <c r="CL59" s="226"/>
      <c r="CM59" s="226"/>
      <c r="CN59" s="226"/>
      <c r="CO59" s="226"/>
      <c r="CP59" s="226"/>
      <c r="CQ59" s="226"/>
      <c r="CR59" s="226"/>
      <c r="CS59" s="226"/>
      <c r="CT59" s="226"/>
      <c r="CU59" s="226"/>
      <c r="CV59" s="226"/>
      <c r="CW59" s="226"/>
      <c r="CX59" s="226"/>
      <c r="CY59" s="226"/>
      <c r="CZ59" s="226"/>
      <c r="DA59" s="226"/>
      <c r="DB59" s="226"/>
      <c r="DC59" s="226"/>
      <c r="DD59" s="226"/>
      <c r="DE59" s="226"/>
      <c r="DF59" s="226"/>
    </row>
    <row r="60" spans="1:110" s="225" customFormat="1" ht="18" customHeight="1">
      <c r="A60" s="356"/>
      <c r="B60" s="1502"/>
      <c r="C60" s="1502"/>
      <c r="D60" s="1502"/>
      <c r="E60" s="1502"/>
      <c r="F60" s="1502"/>
      <c r="G60" s="1502"/>
      <c r="H60" s="1502"/>
      <c r="I60" s="1502"/>
      <c r="J60" s="1502"/>
      <c r="K60" s="1502"/>
      <c r="L60" s="1502"/>
      <c r="M60" s="1502"/>
      <c r="N60" s="1502"/>
      <c r="O60" s="1502"/>
      <c r="P60" s="1502"/>
      <c r="Q60" s="1502"/>
      <c r="R60" s="1502"/>
      <c r="S60" s="1502"/>
      <c r="T60" s="1502"/>
      <c r="U60" s="1502"/>
      <c r="V60" s="1502"/>
      <c r="W60" s="1502"/>
      <c r="X60" s="1502"/>
      <c r="Y60" s="1502"/>
      <c r="Z60" s="1502"/>
      <c r="AA60" s="1502"/>
      <c r="AB60" s="1502"/>
      <c r="AC60" s="1502"/>
      <c r="AD60" s="1502"/>
      <c r="AE60" s="1502"/>
      <c r="AF60" s="1502"/>
      <c r="AG60" s="1502"/>
      <c r="AH60" s="1502"/>
      <c r="AI60" s="1502"/>
      <c r="AJ60" s="1502"/>
      <c r="AK60" s="1502"/>
      <c r="AL60" s="1502"/>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row>
    <row r="61" spans="1:110" s="225" customFormat="1" ht="18" customHeight="1">
      <c r="A61" s="356"/>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CA61" s="226"/>
      <c r="CB61" s="226"/>
      <c r="CC61" s="226"/>
      <c r="CD61" s="226"/>
      <c r="CE61" s="226"/>
      <c r="CF61" s="226"/>
      <c r="CG61" s="226"/>
      <c r="CH61" s="226"/>
      <c r="CI61" s="226"/>
      <c r="CJ61" s="226"/>
      <c r="CK61" s="226"/>
      <c r="CL61" s="226"/>
      <c r="CM61" s="226"/>
      <c r="CN61" s="226"/>
      <c r="CO61" s="226"/>
      <c r="CP61" s="226"/>
      <c r="CQ61" s="226"/>
      <c r="CR61" s="226"/>
      <c r="CS61" s="226"/>
      <c r="CT61" s="226"/>
      <c r="CU61" s="226"/>
      <c r="CV61" s="226"/>
      <c r="CW61" s="226"/>
      <c r="CX61" s="226"/>
      <c r="CY61" s="226"/>
      <c r="CZ61" s="226"/>
      <c r="DA61" s="226"/>
      <c r="DB61" s="226"/>
      <c r="DC61" s="226"/>
      <c r="DD61" s="226"/>
      <c r="DE61" s="226"/>
      <c r="DF61" s="226"/>
    </row>
    <row r="62" spans="1:110" s="225" customFormat="1" ht="18" customHeight="1">
      <c r="A62" s="356"/>
      <c r="B62" s="1509" t="s">
        <v>1114</v>
      </c>
      <c r="C62" s="1510"/>
      <c r="D62" s="1510"/>
      <c r="E62" s="1510"/>
      <c r="F62" s="1510"/>
      <c r="G62" s="1510"/>
      <c r="H62" s="1510"/>
      <c r="I62" s="1510"/>
      <c r="J62" s="1510"/>
      <c r="K62" s="1510"/>
      <c r="L62" s="1510"/>
      <c r="M62" s="1510"/>
      <c r="N62" s="1510"/>
      <c r="O62" s="1510"/>
      <c r="P62" s="1510"/>
      <c r="Q62" s="1510"/>
      <c r="R62" s="1510"/>
      <c r="S62" s="1510"/>
      <c r="T62" s="1510"/>
      <c r="U62" s="1510"/>
      <c r="V62" s="1510"/>
      <c r="W62" s="1510"/>
      <c r="X62" s="1510"/>
      <c r="Y62" s="1510"/>
      <c r="Z62" s="1510"/>
      <c r="AA62" s="1510"/>
      <c r="AB62" s="1510"/>
      <c r="AC62" s="1510"/>
      <c r="AD62" s="1510"/>
      <c r="AE62" s="1510"/>
      <c r="AF62" s="1510"/>
      <c r="AG62" s="1510"/>
      <c r="AH62" s="1510"/>
      <c r="AI62" s="1510"/>
      <c r="AJ62" s="1510"/>
      <c r="AK62" s="1510"/>
      <c r="AL62" s="1511"/>
      <c r="CA62" s="226"/>
      <c r="CB62" s="226"/>
      <c r="CC62" s="226"/>
      <c r="CD62" s="226"/>
      <c r="CE62" s="226"/>
      <c r="CF62" s="226"/>
      <c r="CG62" s="226"/>
      <c r="CH62" s="226"/>
      <c r="CI62" s="226"/>
      <c r="CJ62" s="226"/>
      <c r="CK62" s="226"/>
      <c r="CL62" s="226"/>
      <c r="CM62" s="226"/>
      <c r="CN62" s="226"/>
      <c r="CO62" s="226"/>
      <c r="CP62" s="226"/>
      <c r="CQ62" s="226"/>
      <c r="CR62" s="226"/>
      <c r="CS62" s="226"/>
      <c r="CT62" s="226"/>
      <c r="CU62" s="226"/>
      <c r="CV62" s="226"/>
      <c r="CW62" s="226"/>
      <c r="CX62" s="226"/>
      <c r="CY62" s="226"/>
      <c r="CZ62" s="226"/>
      <c r="DA62" s="226"/>
      <c r="DB62" s="226"/>
      <c r="DC62" s="226"/>
      <c r="DD62" s="226"/>
      <c r="DE62" s="226"/>
      <c r="DF62" s="226"/>
    </row>
    <row r="63" spans="1:110" s="225" customFormat="1" ht="18" customHeight="1">
      <c r="A63" s="356"/>
      <c r="B63" s="1512"/>
      <c r="C63" s="1513"/>
      <c r="D63" s="1513"/>
      <c r="E63" s="1513"/>
      <c r="F63" s="151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514"/>
      <c r="CA63" s="226"/>
      <c r="CB63" s="226"/>
      <c r="CC63" s="226"/>
      <c r="CD63" s="226"/>
      <c r="CE63" s="226"/>
      <c r="CF63" s="226"/>
      <c r="CG63" s="226"/>
      <c r="CH63" s="226"/>
      <c r="CI63" s="226"/>
      <c r="CJ63" s="226"/>
      <c r="CK63" s="226"/>
      <c r="CL63" s="226"/>
      <c r="CM63" s="226"/>
      <c r="CN63" s="226"/>
      <c r="CO63" s="226"/>
      <c r="CP63" s="226"/>
      <c r="CQ63" s="226"/>
      <c r="CR63" s="226"/>
      <c r="CS63" s="226"/>
      <c r="CT63" s="226"/>
      <c r="CU63" s="226"/>
      <c r="CV63" s="226"/>
      <c r="CW63" s="226"/>
      <c r="CX63" s="226"/>
      <c r="CY63" s="226"/>
      <c r="CZ63" s="226"/>
      <c r="DA63" s="226"/>
      <c r="DB63" s="226"/>
      <c r="DC63" s="226"/>
      <c r="DD63" s="226"/>
      <c r="DE63" s="226"/>
      <c r="DF63" s="226"/>
    </row>
    <row r="64" spans="1:110" s="225" customFormat="1" ht="18" customHeight="1">
      <c r="A64" s="356"/>
      <c r="B64" s="1512"/>
      <c r="C64" s="1513"/>
      <c r="D64" s="1513"/>
      <c r="E64" s="1513"/>
      <c r="F64" s="1513"/>
      <c r="G64" s="1513"/>
      <c r="H64" s="1513"/>
      <c r="I64" s="1513"/>
      <c r="J64" s="1513"/>
      <c r="K64" s="1513"/>
      <c r="L64" s="1513"/>
      <c r="M64" s="1513"/>
      <c r="N64" s="1513"/>
      <c r="O64" s="1513"/>
      <c r="P64" s="1513"/>
      <c r="Q64" s="1513"/>
      <c r="R64" s="1513"/>
      <c r="S64" s="1513"/>
      <c r="T64" s="1513"/>
      <c r="U64" s="1513"/>
      <c r="V64" s="1513"/>
      <c r="W64" s="1513"/>
      <c r="X64" s="1513"/>
      <c r="Y64" s="1513"/>
      <c r="Z64" s="1513"/>
      <c r="AA64" s="1513"/>
      <c r="AB64" s="1513"/>
      <c r="AC64" s="1513"/>
      <c r="AD64" s="1513"/>
      <c r="AE64" s="1513"/>
      <c r="AF64" s="1513"/>
      <c r="AG64" s="1513"/>
      <c r="AH64" s="1513"/>
      <c r="AI64" s="1513"/>
      <c r="AJ64" s="1513"/>
      <c r="AK64" s="1513"/>
      <c r="AL64" s="1514"/>
      <c r="CA64" s="226"/>
      <c r="CB64" s="226"/>
      <c r="CC64" s="226"/>
      <c r="CD64" s="226"/>
      <c r="CE64" s="226"/>
      <c r="CF64" s="226"/>
      <c r="CG64" s="226"/>
      <c r="CH64" s="226"/>
      <c r="CI64" s="226"/>
      <c r="CJ64" s="226"/>
      <c r="CK64" s="226"/>
      <c r="CL64" s="226"/>
      <c r="CM64" s="226"/>
      <c r="CN64" s="226"/>
      <c r="CO64" s="226"/>
      <c r="CP64" s="226"/>
      <c r="CQ64" s="226"/>
      <c r="CR64" s="226"/>
      <c r="CS64" s="226"/>
      <c r="CT64" s="226"/>
      <c r="CU64" s="226"/>
      <c r="CV64" s="226"/>
      <c r="CW64" s="226"/>
      <c r="CX64" s="226"/>
      <c r="CY64" s="226"/>
      <c r="CZ64" s="226"/>
      <c r="DA64" s="226"/>
      <c r="DB64" s="226"/>
      <c r="DC64" s="226"/>
      <c r="DD64" s="226"/>
      <c r="DE64" s="226"/>
      <c r="DF64" s="226"/>
    </row>
    <row r="65" spans="1:110" s="225" customFormat="1" ht="18" customHeight="1">
      <c r="A65" s="356"/>
      <c r="B65" s="1512"/>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514"/>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row>
    <row r="66" spans="1:110" s="225" customFormat="1" ht="18" customHeight="1">
      <c r="A66" s="356"/>
      <c r="B66" s="1512"/>
      <c r="C66" s="1513"/>
      <c r="D66" s="1513"/>
      <c r="E66" s="1513"/>
      <c r="F66" s="1513"/>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514"/>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row>
    <row r="67" spans="1:110" s="225" customFormat="1" ht="18" customHeight="1">
      <c r="A67" s="356"/>
      <c r="B67" s="1512"/>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514"/>
      <c r="CA67" s="226"/>
      <c r="CB67" s="226"/>
      <c r="CC67" s="226"/>
      <c r="CD67" s="226"/>
      <c r="CE67" s="226"/>
      <c r="CF67" s="226"/>
      <c r="CG67" s="226"/>
      <c r="CH67" s="226"/>
      <c r="CI67" s="226"/>
      <c r="CJ67" s="226"/>
      <c r="CK67" s="226"/>
      <c r="CL67" s="226"/>
      <c r="CM67" s="226"/>
      <c r="CN67" s="226"/>
      <c r="CO67" s="226"/>
      <c r="CP67" s="226"/>
      <c r="CQ67" s="226"/>
      <c r="CR67" s="226"/>
      <c r="CS67" s="226"/>
      <c r="CT67" s="226"/>
      <c r="CU67" s="226"/>
      <c r="CV67" s="226"/>
      <c r="CW67" s="226"/>
      <c r="CX67" s="226"/>
      <c r="CY67" s="226"/>
      <c r="CZ67" s="226"/>
      <c r="DA67" s="226"/>
      <c r="DB67" s="226"/>
      <c r="DC67" s="226"/>
      <c r="DD67" s="226"/>
      <c r="DE67" s="226"/>
      <c r="DF67" s="226"/>
    </row>
    <row r="68" spans="1:110" s="225" customFormat="1" ht="18" customHeight="1">
      <c r="A68" s="356"/>
      <c r="B68" s="1512"/>
      <c r="C68" s="1513"/>
      <c r="D68" s="1513"/>
      <c r="E68" s="1513"/>
      <c r="F68" s="1513"/>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514"/>
      <c r="CA68" s="226"/>
      <c r="CB68" s="226"/>
      <c r="CC68" s="226"/>
      <c r="CD68" s="226"/>
      <c r="CE68" s="226"/>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row>
    <row r="69" spans="1:110" s="225" customFormat="1" ht="18" customHeight="1">
      <c r="A69" s="356"/>
      <c r="B69" s="1512"/>
      <c r="C69" s="1513"/>
      <c r="D69" s="1513"/>
      <c r="E69" s="1513"/>
      <c r="F69" s="1513"/>
      <c r="G69" s="1513"/>
      <c r="H69" s="1513"/>
      <c r="I69" s="1513"/>
      <c r="J69" s="1513"/>
      <c r="K69" s="1513"/>
      <c r="L69" s="1513"/>
      <c r="M69" s="1513"/>
      <c r="N69" s="1513"/>
      <c r="O69" s="1513"/>
      <c r="P69" s="1513"/>
      <c r="Q69" s="1513"/>
      <c r="R69" s="1513"/>
      <c r="S69" s="1513"/>
      <c r="T69" s="1513"/>
      <c r="U69" s="1513"/>
      <c r="V69" s="1513"/>
      <c r="W69" s="1513"/>
      <c r="X69" s="1513"/>
      <c r="Y69" s="1513"/>
      <c r="Z69" s="1513"/>
      <c r="AA69" s="1513"/>
      <c r="AB69" s="1513"/>
      <c r="AC69" s="1513"/>
      <c r="AD69" s="1513"/>
      <c r="AE69" s="1513"/>
      <c r="AF69" s="1513"/>
      <c r="AG69" s="1513"/>
      <c r="AH69" s="1513"/>
      <c r="AI69" s="1513"/>
      <c r="AJ69" s="1513"/>
      <c r="AK69" s="1513"/>
      <c r="AL69" s="1514"/>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row>
    <row r="70" spans="1:110" s="225" customFormat="1" ht="18" customHeight="1">
      <c r="A70" s="356"/>
      <c r="B70" s="1515"/>
      <c r="C70" s="1516"/>
      <c r="D70" s="1516"/>
      <c r="E70" s="1516"/>
      <c r="F70" s="1516"/>
      <c r="G70" s="1516"/>
      <c r="H70" s="1516"/>
      <c r="I70" s="1516"/>
      <c r="J70" s="1516"/>
      <c r="K70" s="1516"/>
      <c r="L70" s="1516"/>
      <c r="M70" s="1516"/>
      <c r="N70" s="1516"/>
      <c r="O70" s="1516"/>
      <c r="P70" s="1516"/>
      <c r="Q70" s="1516"/>
      <c r="R70" s="1516"/>
      <c r="S70" s="1516"/>
      <c r="T70" s="1516"/>
      <c r="U70" s="1516"/>
      <c r="V70" s="1516"/>
      <c r="W70" s="1516"/>
      <c r="X70" s="1516"/>
      <c r="Y70" s="1516"/>
      <c r="Z70" s="1516"/>
      <c r="AA70" s="1516"/>
      <c r="AB70" s="1516"/>
      <c r="AC70" s="1516"/>
      <c r="AD70" s="1516"/>
      <c r="AE70" s="1516"/>
      <c r="AF70" s="1516"/>
      <c r="AG70" s="1516"/>
      <c r="AH70" s="1516"/>
      <c r="AI70" s="1516"/>
      <c r="AJ70" s="1516"/>
      <c r="AK70" s="1516"/>
      <c r="AL70" s="1517"/>
      <c r="CA70" s="226"/>
      <c r="CB70" s="226"/>
      <c r="CC70" s="226"/>
      <c r="CD70" s="226"/>
      <c r="CE70" s="226"/>
      <c r="CF70" s="226"/>
      <c r="CG70" s="226"/>
      <c r="CH70" s="226"/>
      <c r="CI70" s="226"/>
      <c r="CJ70" s="226"/>
      <c r="CK70" s="226"/>
      <c r="CL70" s="226"/>
      <c r="CM70" s="226"/>
      <c r="CN70" s="226"/>
      <c r="CO70" s="226"/>
      <c r="CP70" s="226"/>
      <c r="CQ70" s="226"/>
      <c r="CR70" s="226"/>
      <c r="CS70" s="226"/>
      <c r="CT70" s="226"/>
      <c r="CU70" s="226"/>
      <c r="CV70" s="226"/>
      <c r="CW70" s="226"/>
      <c r="CX70" s="226"/>
      <c r="CY70" s="226"/>
      <c r="CZ70" s="226"/>
      <c r="DA70" s="226"/>
      <c r="DB70" s="226"/>
      <c r="DC70" s="226"/>
      <c r="DD70" s="226"/>
      <c r="DE70" s="226"/>
      <c r="DF70" s="226"/>
    </row>
    <row r="71" spans="1:110" s="225" customFormat="1" ht="18" customHeight="1">
      <c r="A71" s="356"/>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CA71" s="226"/>
      <c r="CB71" s="226"/>
      <c r="CC71" s="226"/>
      <c r="CD71" s="226"/>
      <c r="CE71" s="226"/>
      <c r="CF71" s="226"/>
      <c r="CG71" s="226"/>
      <c r="CH71" s="226"/>
      <c r="CI71" s="226"/>
      <c r="CJ71" s="226"/>
      <c r="CK71" s="226"/>
      <c r="CL71" s="226"/>
      <c r="CM71" s="226"/>
      <c r="CN71" s="226"/>
      <c r="CO71" s="226"/>
      <c r="CP71" s="226"/>
      <c r="CQ71" s="226"/>
      <c r="CR71" s="226"/>
      <c r="CS71" s="226"/>
      <c r="CT71" s="226"/>
      <c r="CU71" s="226"/>
      <c r="CV71" s="226"/>
      <c r="CW71" s="226"/>
      <c r="CX71" s="226"/>
      <c r="CY71" s="226"/>
      <c r="CZ71" s="226"/>
      <c r="DA71" s="226"/>
      <c r="DB71" s="226"/>
      <c r="DC71" s="226"/>
      <c r="DD71" s="226"/>
      <c r="DE71" s="226"/>
      <c r="DF71" s="226"/>
    </row>
    <row r="72" spans="1:110" s="225" customFormat="1" ht="18" customHeight="1">
      <c r="A72" s="355" t="s">
        <v>1115</v>
      </c>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CA72" s="226"/>
      <c r="CB72" s="226"/>
      <c r="CC72" s="226"/>
      <c r="CD72" s="226"/>
      <c r="CE72" s="226"/>
      <c r="CF72" s="226"/>
      <c r="CG72" s="226"/>
      <c r="CH72" s="226"/>
      <c r="CI72" s="226"/>
      <c r="CJ72" s="226"/>
      <c r="CK72" s="226"/>
      <c r="CL72" s="226"/>
      <c r="CM72" s="226"/>
      <c r="CN72" s="226"/>
      <c r="CO72" s="226"/>
      <c r="CP72" s="226"/>
      <c r="CQ72" s="226"/>
      <c r="CR72" s="226"/>
      <c r="CS72" s="226"/>
      <c r="CT72" s="226"/>
      <c r="CU72" s="226"/>
      <c r="CV72" s="226"/>
      <c r="CW72" s="226"/>
      <c r="CX72" s="226"/>
      <c r="CY72" s="226"/>
      <c r="CZ72" s="226"/>
      <c r="DA72" s="226"/>
      <c r="DB72" s="226"/>
      <c r="DC72" s="226"/>
      <c r="DD72" s="226"/>
      <c r="DE72" s="226"/>
      <c r="DF72" s="226"/>
    </row>
    <row r="73" spans="1:110" s="225" customFormat="1" ht="18" customHeight="1">
      <c r="A73" s="356"/>
      <c r="B73" s="1502" t="s">
        <v>1116</v>
      </c>
      <c r="C73" s="1502"/>
      <c r="D73" s="1502"/>
      <c r="E73" s="1502"/>
      <c r="F73" s="1502"/>
      <c r="G73" s="1502"/>
      <c r="H73" s="1502"/>
      <c r="I73" s="1502"/>
      <c r="J73" s="1502"/>
      <c r="K73" s="1502"/>
      <c r="L73" s="1502"/>
      <c r="M73" s="1502"/>
      <c r="N73" s="1502"/>
      <c r="O73" s="1502"/>
      <c r="P73" s="1502"/>
      <c r="Q73" s="1502"/>
      <c r="R73" s="1502"/>
      <c r="S73" s="1502"/>
      <c r="T73" s="1502"/>
      <c r="U73" s="1502"/>
      <c r="V73" s="1502"/>
      <c r="W73" s="1502"/>
      <c r="X73" s="1502"/>
      <c r="Y73" s="1502"/>
      <c r="Z73" s="1502"/>
      <c r="AA73" s="1502"/>
      <c r="AB73" s="1502"/>
      <c r="AC73" s="1502"/>
      <c r="AD73" s="1502"/>
      <c r="AE73" s="1502"/>
      <c r="AF73" s="1502"/>
      <c r="AG73" s="1502"/>
      <c r="AH73" s="1502"/>
      <c r="AI73" s="1502"/>
      <c r="AJ73" s="1502"/>
      <c r="AK73" s="1502"/>
      <c r="AL73" s="1502"/>
      <c r="CA73" s="226"/>
      <c r="CB73" s="226"/>
      <c r="CC73" s="226"/>
      <c r="CD73" s="226"/>
      <c r="CE73" s="226"/>
      <c r="CF73" s="226"/>
      <c r="CG73" s="226"/>
      <c r="CH73" s="226"/>
      <c r="CI73" s="226"/>
      <c r="CJ73" s="226"/>
      <c r="CK73" s="226"/>
      <c r="CL73" s="226"/>
      <c r="CM73" s="226"/>
      <c r="CN73" s="226"/>
      <c r="CO73" s="226"/>
      <c r="CP73" s="226"/>
      <c r="CQ73" s="226"/>
      <c r="CR73" s="226"/>
      <c r="CS73" s="226"/>
      <c r="CT73" s="226"/>
      <c r="CU73" s="226"/>
      <c r="CV73" s="226"/>
      <c r="CW73" s="226"/>
      <c r="CX73" s="226"/>
      <c r="CY73" s="226"/>
      <c r="CZ73" s="226"/>
      <c r="DA73" s="226"/>
      <c r="DB73" s="226"/>
      <c r="DC73" s="226"/>
      <c r="DD73" s="226"/>
      <c r="DE73" s="226"/>
      <c r="DF73" s="226"/>
    </row>
    <row r="74" spans="1:110" s="225" customFormat="1" ht="18" customHeight="1">
      <c r="A74" s="356"/>
      <c r="B74" s="1502"/>
      <c r="C74" s="1502"/>
      <c r="D74" s="1502"/>
      <c r="E74" s="1502"/>
      <c r="F74" s="1502"/>
      <c r="G74" s="1502"/>
      <c r="H74" s="1502"/>
      <c r="I74" s="1502"/>
      <c r="J74" s="1502"/>
      <c r="K74" s="1502"/>
      <c r="L74" s="1502"/>
      <c r="M74" s="1502"/>
      <c r="N74" s="1502"/>
      <c r="O74" s="1502"/>
      <c r="P74" s="1502"/>
      <c r="Q74" s="1502"/>
      <c r="R74" s="1502"/>
      <c r="S74" s="1502"/>
      <c r="T74" s="1502"/>
      <c r="U74" s="1502"/>
      <c r="V74" s="1502"/>
      <c r="W74" s="1502"/>
      <c r="X74" s="1502"/>
      <c r="Y74" s="1502"/>
      <c r="Z74" s="1502"/>
      <c r="AA74" s="1502"/>
      <c r="AB74" s="1502"/>
      <c r="AC74" s="1502"/>
      <c r="AD74" s="1502"/>
      <c r="AE74" s="1502"/>
      <c r="AF74" s="1502"/>
      <c r="AG74" s="1502"/>
      <c r="AH74" s="1502"/>
      <c r="AI74" s="1502"/>
      <c r="AJ74" s="1502"/>
      <c r="AK74" s="1502"/>
      <c r="AL74" s="1502"/>
      <c r="CA74" s="226"/>
      <c r="CB74" s="226"/>
      <c r="CC74" s="226"/>
      <c r="CD74" s="226"/>
      <c r="CE74" s="226"/>
      <c r="CF74" s="226"/>
      <c r="CG74" s="226"/>
      <c r="CH74" s="226"/>
      <c r="CI74" s="226"/>
      <c r="CJ74" s="226"/>
      <c r="CK74" s="226"/>
      <c r="CL74" s="226"/>
      <c r="CM74" s="226"/>
      <c r="CN74" s="226"/>
      <c r="CO74" s="226"/>
      <c r="CP74" s="226"/>
      <c r="CQ74" s="226"/>
      <c r="CR74" s="226"/>
      <c r="CS74" s="226"/>
      <c r="CT74" s="226"/>
      <c r="CU74" s="226"/>
      <c r="CV74" s="226"/>
      <c r="CW74" s="226"/>
      <c r="CX74" s="226"/>
      <c r="CY74" s="226"/>
      <c r="CZ74" s="226"/>
      <c r="DA74" s="226"/>
      <c r="DB74" s="226"/>
      <c r="DC74" s="226"/>
      <c r="DD74" s="226"/>
      <c r="DE74" s="226"/>
      <c r="DF74" s="226"/>
    </row>
    <row r="75" spans="1:110" s="225" customFormat="1" ht="18" customHeight="1">
      <c r="A75" s="356"/>
      <c r="B75" s="1509" t="s">
        <v>1117</v>
      </c>
      <c r="C75" s="1510"/>
      <c r="D75" s="1510"/>
      <c r="E75" s="1510"/>
      <c r="F75" s="1510"/>
      <c r="G75" s="1510"/>
      <c r="H75" s="1510"/>
      <c r="I75" s="1510"/>
      <c r="J75" s="1510"/>
      <c r="K75" s="1510"/>
      <c r="L75" s="1510"/>
      <c r="M75" s="1510"/>
      <c r="N75" s="1510"/>
      <c r="O75" s="1510"/>
      <c r="P75" s="1510"/>
      <c r="Q75" s="1510"/>
      <c r="R75" s="1510"/>
      <c r="S75" s="1510"/>
      <c r="T75" s="1510"/>
      <c r="U75" s="1510"/>
      <c r="V75" s="1510"/>
      <c r="W75" s="1510"/>
      <c r="X75" s="1510"/>
      <c r="Y75" s="1510"/>
      <c r="Z75" s="1510"/>
      <c r="AA75" s="1510"/>
      <c r="AB75" s="1510"/>
      <c r="AC75" s="1510"/>
      <c r="AD75" s="1510"/>
      <c r="AE75" s="1510"/>
      <c r="AF75" s="1510"/>
      <c r="AG75" s="1510"/>
      <c r="AH75" s="1510"/>
      <c r="AI75" s="1510"/>
      <c r="AJ75" s="1510"/>
      <c r="AK75" s="1510"/>
      <c r="AL75" s="1511"/>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row>
    <row r="76" spans="1:110" s="225" customFormat="1" ht="18" customHeight="1">
      <c r="A76" s="356"/>
      <c r="B76" s="1512"/>
      <c r="C76" s="1513"/>
      <c r="D76" s="1513"/>
      <c r="E76" s="1513"/>
      <c r="F76" s="151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514"/>
      <c r="CA76" s="226"/>
      <c r="CB76" s="226"/>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row>
    <row r="77" spans="1:110" s="225" customFormat="1" ht="18" customHeight="1">
      <c r="A77" s="356"/>
      <c r="B77" s="1512"/>
      <c r="C77" s="1513"/>
      <c r="D77" s="1513"/>
      <c r="E77" s="1513"/>
      <c r="F77" s="151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514"/>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row>
    <row r="78" spans="1:110" s="225" customFormat="1" ht="18" customHeight="1">
      <c r="A78" s="356"/>
      <c r="B78" s="1512"/>
      <c r="C78" s="1513"/>
      <c r="D78" s="1513"/>
      <c r="E78" s="1513"/>
      <c r="F78" s="1513"/>
      <c r="G78" s="1513"/>
      <c r="H78" s="1513"/>
      <c r="I78" s="1513"/>
      <c r="J78" s="1513"/>
      <c r="K78" s="1513"/>
      <c r="L78" s="1513"/>
      <c r="M78" s="1513"/>
      <c r="N78" s="1513"/>
      <c r="O78" s="1513"/>
      <c r="P78" s="1513"/>
      <c r="Q78" s="1513"/>
      <c r="R78" s="1513"/>
      <c r="S78" s="1513"/>
      <c r="T78" s="1513"/>
      <c r="U78" s="1513"/>
      <c r="V78" s="1513"/>
      <c r="W78" s="1513"/>
      <c r="X78" s="1513"/>
      <c r="Y78" s="1513"/>
      <c r="Z78" s="1513"/>
      <c r="AA78" s="1513"/>
      <c r="AB78" s="1513"/>
      <c r="AC78" s="1513"/>
      <c r="AD78" s="1513"/>
      <c r="AE78" s="1513"/>
      <c r="AF78" s="1513"/>
      <c r="AG78" s="1513"/>
      <c r="AH78" s="1513"/>
      <c r="AI78" s="1513"/>
      <c r="AJ78" s="1513"/>
      <c r="AK78" s="1513"/>
      <c r="AL78" s="1514"/>
      <c r="CA78" s="226"/>
      <c r="CB78" s="226"/>
      <c r="CC78" s="226"/>
      <c r="CD78" s="226"/>
      <c r="CE78" s="226"/>
      <c r="CF78" s="226"/>
      <c r="CG78" s="226"/>
      <c r="CH78" s="226"/>
      <c r="CI78" s="226"/>
      <c r="CJ78" s="226"/>
      <c r="CK78" s="226"/>
      <c r="CL78" s="226"/>
      <c r="CM78" s="226"/>
      <c r="CN78" s="226"/>
      <c r="CO78" s="226"/>
      <c r="CP78" s="226"/>
      <c r="CQ78" s="226"/>
      <c r="CR78" s="226"/>
      <c r="CS78" s="226"/>
      <c r="CT78" s="226"/>
      <c r="CU78" s="226"/>
      <c r="CV78" s="226"/>
      <c r="CW78" s="226"/>
      <c r="CX78" s="226"/>
      <c r="CY78" s="226"/>
      <c r="CZ78" s="226"/>
      <c r="DA78" s="226"/>
      <c r="DB78" s="226"/>
      <c r="DC78" s="226"/>
      <c r="DD78" s="226"/>
      <c r="DE78" s="226"/>
      <c r="DF78" s="226"/>
    </row>
    <row r="79" spans="1:110" s="225" customFormat="1" ht="18" customHeight="1">
      <c r="A79" s="356"/>
      <c r="B79" s="1512"/>
      <c r="C79" s="1513"/>
      <c r="D79" s="1513"/>
      <c r="E79" s="1513"/>
      <c r="F79" s="1513"/>
      <c r="G79" s="1513"/>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514"/>
      <c r="CA79" s="226"/>
      <c r="CB79" s="226"/>
      <c r="CC79" s="226"/>
      <c r="CD79" s="226"/>
      <c r="CE79" s="226"/>
      <c r="CF79" s="226"/>
      <c r="CG79" s="226"/>
      <c r="CH79" s="226"/>
      <c r="CI79" s="226"/>
      <c r="CJ79" s="226"/>
      <c r="CK79" s="226"/>
      <c r="CL79" s="226"/>
      <c r="CM79" s="226"/>
      <c r="CN79" s="226"/>
      <c r="CO79" s="226"/>
      <c r="CP79" s="226"/>
      <c r="CQ79" s="226"/>
      <c r="CR79" s="226"/>
      <c r="CS79" s="226"/>
      <c r="CT79" s="226"/>
      <c r="CU79" s="226"/>
      <c r="CV79" s="226"/>
      <c r="CW79" s="226"/>
      <c r="CX79" s="226"/>
      <c r="CY79" s="226"/>
      <c r="CZ79" s="226"/>
      <c r="DA79" s="226"/>
      <c r="DB79" s="226"/>
      <c r="DC79" s="226"/>
      <c r="DD79" s="226"/>
      <c r="DE79" s="226"/>
      <c r="DF79" s="226"/>
    </row>
    <row r="80" spans="1:110" s="225" customFormat="1" ht="18" customHeight="1">
      <c r="A80" s="356"/>
      <c r="B80" s="1512"/>
      <c r="C80" s="1513"/>
      <c r="D80" s="1513"/>
      <c r="E80" s="1513"/>
      <c r="F80" s="151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514"/>
      <c r="CA80" s="226"/>
      <c r="CB80" s="226"/>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6"/>
    </row>
    <row r="81" spans="1:110" s="225" customFormat="1" ht="18" customHeight="1">
      <c r="A81" s="356"/>
      <c r="B81" s="1512"/>
      <c r="C81" s="1513"/>
      <c r="D81" s="1513"/>
      <c r="E81" s="1513"/>
      <c r="F81" s="1513"/>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514"/>
      <c r="CA81" s="226"/>
      <c r="CB81" s="226"/>
      <c r="CC81" s="226"/>
      <c r="CD81" s="226"/>
      <c r="CE81" s="226"/>
      <c r="CF81" s="226"/>
      <c r="CG81" s="226"/>
      <c r="CH81" s="226"/>
      <c r="CI81" s="226"/>
      <c r="CJ81" s="226"/>
      <c r="CK81" s="226"/>
      <c r="CL81" s="226"/>
      <c r="CM81" s="226"/>
      <c r="CN81" s="226"/>
      <c r="CO81" s="226"/>
      <c r="CP81" s="226"/>
      <c r="CQ81" s="226"/>
      <c r="CR81" s="226"/>
      <c r="CS81" s="226"/>
      <c r="CT81" s="226"/>
      <c r="CU81" s="226"/>
      <c r="CV81" s="226"/>
      <c r="CW81" s="226"/>
      <c r="CX81" s="226"/>
      <c r="CY81" s="226"/>
      <c r="CZ81" s="226"/>
      <c r="DA81" s="226"/>
      <c r="DB81" s="226"/>
      <c r="DC81" s="226"/>
      <c r="DD81" s="226"/>
      <c r="DE81" s="226"/>
      <c r="DF81" s="226"/>
    </row>
    <row r="82" spans="1:110" s="225" customFormat="1" ht="18" customHeight="1">
      <c r="A82" s="356"/>
      <c r="B82" s="1512"/>
      <c r="C82" s="1513"/>
      <c r="D82" s="1513"/>
      <c r="E82" s="1513"/>
      <c r="F82" s="1513"/>
      <c r="G82" s="1513"/>
      <c r="H82" s="1513"/>
      <c r="I82" s="1513"/>
      <c r="J82" s="1513"/>
      <c r="K82" s="1513"/>
      <c r="L82" s="1513"/>
      <c r="M82" s="1513"/>
      <c r="N82" s="1513"/>
      <c r="O82" s="1513"/>
      <c r="P82" s="1513"/>
      <c r="Q82" s="1513"/>
      <c r="R82" s="1513"/>
      <c r="S82" s="1513"/>
      <c r="T82" s="1513"/>
      <c r="U82" s="1513"/>
      <c r="V82" s="1513"/>
      <c r="W82" s="1513"/>
      <c r="X82" s="1513"/>
      <c r="Y82" s="1513"/>
      <c r="Z82" s="1513"/>
      <c r="AA82" s="1513"/>
      <c r="AB82" s="1513"/>
      <c r="AC82" s="1513"/>
      <c r="AD82" s="1513"/>
      <c r="AE82" s="1513"/>
      <c r="AF82" s="1513"/>
      <c r="AG82" s="1513"/>
      <c r="AH82" s="1513"/>
      <c r="AI82" s="1513"/>
      <c r="AJ82" s="1513"/>
      <c r="AK82" s="1513"/>
      <c r="AL82" s="1514"/>
      <c r="CA82" s="226"/>
      <c r="CB82" s="226"/>
      <c r="CC82" s="226"/>
      <c r="CD82" s="226"/>
      <c r="CE82" s="226"/>
      <c r="CF82" s="226"/>
      <c r="CG82" s="226"/>
      <c r="CH82" s="226"/>
      <c r="CI82" s="226"/>
      <c r="CJ82" s="226"/>
      <c r="CK82" s="226"/>
      <c r="CL82" s="226"/>
      <c r="CM82" s="226"/>
      <c r="CN82" s="226"/>
      <c r="CO82" s="226"/>
      <c r="CP82" s="226"/>
      <c r="CQ82" s="226"/>
      <c r="CR82" s="226"/>
      <c r="CS82" s="226"/>
      <c r="CT82" s="226"/>
      <c r="CU82" s="226"/>
      <c r="CV82" s="226"/>
      <c r="CW82" s="226"/>
      <c r="CX82" s="226"/>
      <c r="CY82" s="226"/>
      <c r="CZ82" s="226"/>
      <c r="DA82" s="226"/>
      <c r="DB82" s="226"/>
      <c r="DC82" s="226"/>
      <c r="DD82" s="226"/>
      <c r="DE82" s="226"/>
      <c r="DF82" s="226"/>
    </row>
    <row r="83" spans="1:110" s="225" customFormat="1" ht="18" customHeight="1">
      <c r="A83" s="356"/>
      <c r="B83" s="1512"/>
      <c r="C83" s="1513"/>
      <c r="D83" s="1513"/>
      <c r="E83" s="1513"/>
      <c r="F83" s="1513"/>
      <c r="G83" s="1513"/>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514"/>
      <c r="CA83" s="226"/>
      <c r="CB83" s="226"/>
      <c r="CC83" s="226"/>
      <c r="CD83" s="226"/>
      <c r="CE83" s="226"/>
      <c r="CF83" s="226"/>
      <c r="CG83" s="226"/>
      <c r="CH83" s="226"/>
      <c r="CI83" s="226"/>
      <c r="CJ83" s="226"/>
      <c r="CK83" s="226"/>
      <c r="CL83" s="226"/>
      <c r="CM83" s="226"/>
      <c r="CN83" s="226"/>
      <c r="CO83" s="226"/>
      <c r="CP83" s="226"/>
      <c r="CQ83" s="226"/>
      <c r="CR83" s="226"/>
      <c r="CS83" s="226"/>
      <c r="CT83" s="226"/>
      <c r="CU83" s="226"/>
      <c r="CV83" s="226"/>
      <c r="CW83" s="226"/>
      <c r="CX83" s="226"/>
      <c r="CY83" s="226"/>
      <c r="CZ83" s="226"/>
      <c r="DA83" s="226"/>
      <c r="DB83" s="226"/>
      <c r="DC83" s="226"/>
      <c r="DD83" s="226"/>
      <c r="DE83" s="226"/>
      <c r="DF83" s="226"/>
    </row>
    <row r="84" spans="1:110" s="225" customFormat="1" ht="18" customHeight="1">
      <c r="A84" s="356"/>
      <c r="B84" s="1515"/>
      <c r="C84" s="1516"/>
      <c r="D84" s="1516"/>
      <c r="E84" s="1516"/>
      <c r="F84" s="1516"/>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517"/>
      <c r="CA84" s="226"/>
      <c r="CB84" s="226"/>
      <c r="CC84" s="226"/>
      <c r="CD84" s="226"/>
      <c r="CE84" s="226"/>
      <c r="CF84" s="226"/>
      <c r="CG84" s="226"/>
      <c r="CH84" s="226"/>
      <c r="CI84" s="226"/>
      <c r="CJ84" s="226"/>
      <c r="CK84" s="226"/>
      <c r="CL84" s="226"/>
      <c r="CM84" s="226"/>
      <c r="CN84" s="226"/>
      <c r="CO84" s="226"/>
      <c r="CP84" s="226"/>
      <c r="CQ84" s="226"/>
      <c r="CR84" s="226"/>
      <c r="CS84" s="226"/>
      <c r="CT84" s="226"/>
      <c r="CU84" s="226"/>
      <c r="CV84" s="226"/>
      <c r="CW84" s="226"/>
      <c r="CX84" s="226"/>
      <c r="CY84" s="226"/>
      <c r="CZ84" s="226"/>
      <c r="DA84" s="226"/>
      <c r="DB84" s="226"/>
      <c r="DC84" s="226"/>
      <c r="DD84" s="226"/>
      <c r="DE84" s="226"/>
      <c r="DF84" s="226"/>
    </row>
    <row r="85" spans="1:110" s="225" customFormat="1" ht="18" customHeight="1">
      <c r="A85" s="356"/>
      <c r="B85" s="361"/>
      <c r="C85" s="361"/>
      <c r="D85" s="361"/>
      <c r="E85" s="361"/>
      <c r="F85" s="361"/>
      <c r="G85" s="361"/>
      <c r="H85" s="361"/>
      <c r="I85" s="361"/>
      <c r="J85" s="361"/>
      <c r="K85" s="361"/>
      <c r="L85" s="361"/>
      <c r="M85" s="361"/>
      <c r="N85" s="361"/>
      <c r="O85" s="361"/>
      <c r="P85" s="361"/>
      <c r="Q85" s="361"/>
      <c r="R85" s="361"/>
      <c r="S85" s="361"/>
      <c r="T85" s="361"/>
      <c r="U85" s="361"/>
      <c r="V85" s="361"/>
      <c r="W85" s="361"/>
      <c r="X85" s="361"/>
      <c r="Y85" s="361"/>
      <c r="Z85" s="361"/>
      <c r="AA85" s="361"/>
      <c r="AB85" s="361"/>
      <c r="AC85" s="361"/>
      <c r="AD85" s="361"/>
      <c r="AE85" s="361"/>
      <c r="AF85" s="361"/>
      <c r="AG85" s="361"/>
      <c r="AH85" s="361"/>
      <c r="AI85" s="361"/>
      <c r="AJ85" s="361"/>
      <c r="AK85" s="361"/>
      <c r="AL85" s="361"/>
      <c r="CA85" s="226"/>
      <c r="CB85" s="226"/>
      <c r="CC85" s="226"/>
      <c r="CD85" s="226"/>
      <c r="CE85" s="226"/>
      <c r="CF85" s="226"/>
      <c r="CG85" s="226"/>
      <c r="CH85" s="226"/>
      <c r="CI85" s="226"/>
      <c r="CJ85" s="226"/>
      <c r="CK85" s="226"/>
      <c r="CL85" s="226"/>
      <c r="CM85" s="226"/>
      <c r="CN85" s="226"/>
      <c r="CO85" s="226"/>
      <c r="CP85" s="226"/>
      <c r="CQ85" s="226"/>
      <c r="CR85" s="226"/>
      <c r="CS85" s="226"/>
      <c r="CT85" s="226"/>
      <c r="CU85" s="226"/>
      <c r="CV85" s="226"/>
      <c r="CW85" s="226"/>
      <c r="CX85" s="226"/>
      <c r="CY85" s="226"/>
      <c r="CZ85" s="226"/>
      <c r="DA85" s="226"/>
      <c r="DB85" s="226"/>
      <c r="DC85" s="226"/>
      <c r="DD85" s="226"/>
      <c r="DE85" s="226"/>
      <c r="DF85" s="226"/>
    </row>
    <row r="86" spans="1:110" s="225" customFormat="1" ht="18" customHeight="1">
      <c r="A86" s="355" t="s">
        <v>1118</v>
      </c>
      <c r="B86" s="361"/>
      <c r="C86" s="361"/>
      <c r="D86" s="361"/>
      <c r="E86" s="361"/>
      <c r="F86" s="361"/>
      <c r="G86" s="361"/>
      <c r="H86" s="361"/>
      <c r="I86" s="361"/>
      <c r="J86" s="361"/>
      <c r="K86" s="361"/>
      <c r="L86" s="361"/>
      <c r="M86" s="361"/>
      <c r="N86" s="361"/>
      <c r="O86" s="361"/>
      <c r="P86" s="361"/>
      <c r="Q86" s="361"/>
      <c r="R86" s="361"/>
      <c r="S86" s="361"/>
      <c r="T86" s="361"/>
      <c r="U86" s="361"/>
      <c r="V86" s="361"/>
      <c r="W86" s="361"/>
      <c r="X86" s="361"/>
      <c r="Y86" s="361"/>
      <c r="Z86" s="361"/>
      <c r="AA86" s="361"/>
      <c r="AB86" s="361"/>
      <c r="AC86" s="361"/>
      <c r="AD86" s="361"/>
      <c r="AE86" s="361"/>
      <c r="AF86" s="361"/>
      <c r="AG86" s="361"/>
      <c r="AH86" s="361"/>
      <c r="AI86" s="361"/>
      <c r="AJ86" s="361"/>
      <c r="AK86" s="361"/>
      <c r="AL86" s="361"/>
      <c r="CA86" s="226"/>
      <c r="CB86" s="226"/>
      <c r="CC86" s="226"/>
      <c r="CD86" s="226"/>
      <c r="CE86" s="226"/>
      <c r="CF86" s="226"/>
      <c r="CG86" s="226"/>
      <c r="CH86" s="226"/>
      <c r="CI86" s="226"/>
      <c r="CJ86" s="226"/>
      <c r="CK86" s="226"/>
      <c r="CL86" s="226"/>
      <c r="CM86" s="226"/>
      <c r="CN86" s="226"/>
      <c r="CO86" s="226"/>
      <c r="CP86" s="226"/>
      <c r="CQ86" s="226"/>
      <c r="CR86" s="226"/>
      <c r="CS86" s="226"/>
      <c r="CT86" s="226"/>
      <c r="CU86" s="226"/>
      <c r="CV86" s="226"/>
      <c r="CW86" s="226"/>
      <c r="CX86" s="226"/>
      <c r="CY86" s="226"/>
      <c r="CZ86" s="226"/>
      <c r="DA86" s="226"/>
      <c r="DB86" s="226"/>
      <c r="DC86" s="226"/>
      <c r="DD86" s="226"/>
      <c r="DE86" s="226"/>
      <c r="DF86" s="226"/>
    </row>
    <row r="87" spans="1:110" s="225" customFormat="1" ht="18" customHeight="1">
      <c r="A87" s="356"/>
      <c r="B87" s="1502" t="s">
        <v>1119</v>
      </c>
      <c r="C87" s="1502"/>
      <c r="D87" s="1502"/>
      <c r="E87" s="1502"/>
      <c r="F87" s="1502"/>
      <c r="G87" s="1502"/>
      <c r="H87" s="1502"/>
      <c r="I87" s="1502"/>
      <c r="J87" s="1502"/>
      <c r="K87" s="1502"/>
      <c r="L87" s="1502"/>
      <c r="M87" s="1502"/>
      <c r="N87" s="1502"/>
      <c r="O87" s="1502"/>
      <c r="P87" s="1502"/>
      <c r="Q87" s="1502"/>
      <c r="R87" s="1502"/>
      <c r="S87" s="1502"/>
      <c r="T87" s="1502"/>
      <c r="U87" s="1502"/>
      <c r="V87" s="1502"/>
      <c r="W87" s="1502"/>
      <c r="X87" s="1502"/>
      <c r="Y87" s="1502"/>
      <c r="Z87" s="1502"/>
      <c r="AA87" s="1502"/>
      <c r="AB87" s="1502"/>
      <c r="AC87" s="1502"/>
      <c r="AD87" s="1502"/>
      <c r="AE87" s="1502"/>
      <c r="AF87" s="1502"/>
      <c r="AG87" s="1502"/>
      <c r="AH87" s="1502"/>
      <c r="AI87" s="1502"/>
      <c r="AJ87" s="1502"/>
      <c r="AK87" s="1502"/>
      <c r="AL87" s="1502"/>
      <c r="CA87" s="226"/>
      <c r="CB87" s="226"/>
      <c r="CC87" s="226"/>
      <c r="CD87" s="226"/>
      <c r="CE87" s="226"/>
      <c r="CF87" s="226"/>
      <c r="CG87" s="226"/>
      <c r="CH87" s="226"/>
      <c r="CI87" s="226"/>
      <c r="CJ87" s="226"/>
      <c r="CK87" s="226"/>
      <c r="CL87" s="226"/>
      <c r="CM87" s="226"/>
      <c r="CN87" s="226"/>
      <c r="CO87" s="226"/>
      <c r="CP87" s="226"/>
      <c r="CQ87" s="226"/>
      <c r="CR87" s="226"/>
      <c r="CS87" s="226"/>
      <c r="CT87" s="226"/>
      <c r="CU87" s="226"/>
      <c r="CV87" s="226"/>
      <c r="CW87" s="226"/>
      <c r="CX87" s="226"/>
      <c r="CY87" s="226"/>
      <c r="CZ87" s="226"/>
      <c r="DA87" s="226"/>
      <c r="DB87" s="226"/>
      <c r="DC87" s="226"/>
      <c r="DD87" s="226"/>
      <c r="DE87" s="226"/>
      <c r="DF87" s="226"/>
    </row>
    <row r="88" spans="1:110" s="225" customFormat="1" ht="18" customHeight="1">
      <c r="A88" s="356"/>
      <c r="B88" s="1502"/>
      <c r="C88" s="1502"/>
      <c r="D88" s="1502"/>
      <c r="E88" s="1502"/>
      <c r="F88" s="1502"/>
      <c r="G88" s="1502"/>
      <c r="H88" s="1502"/>
      <c r="I88" s="1502"/>
      <c r="J88" s="1502"/>
      <c r="K88" s="1502"/>
      <c r="L88" s="1502"/>
      <c r="M88" s="1502"/>
      <c r="N88" s="1502"/>
      <c r="O88" s="1502"/>
      <c r="P88" s="1502"/>
      <c r="Q88" s="1502"/>
      <c r="R88" s="1502"/>
      <c r="S88" s="1502"/>
      <c r="T88" s="1502"/>
      <c r="U88" s="1502"/>
      <c r="V88" s="1502"/>
      <c r="W88" s="1502"/>
      <c r="X88" s="1502"/>
      <c r="Y88" s="1502"/>
      <c r="Z88" s="1502"/>
      <c r="AA88" s="1502"/>
      <c r="AB88" s="1502"/>
      <c r="AC88" s="1502"/>
      <c r="AD88" s="1502"/>
      <c r="AE88" s="1502"/>
      <c r="AF88" s="1502"/>
      <c r="AG88" s="1502"/>
      <c r="AH88" s="1502"/>
      <c r="AI88" s="1502"/>
      <c r="AJ88" s="1502"/>
      <c r="AK88" s="1502"/>
      <c r="AL88" s="1502"/>
      <c r="CA88" s="226"/>
      <c r="CB88" s="226"/>
      <c r="CC88" s="226"/>
      <c r="CD88" s="226"/>
      <c r="CE88" s="226"/>
      <c r="CF88" s="226"/>
      <c r="CG88" s="226"/>
      <c r="CH88" s="226"/>
      <c r="CI88" s="226"/>
      <c r="CJ88" s="226"/>
      <c r="CK88" s="226"/>
      <c r="CL88" s="226"/>
      <c r="CM88" s="226"/>
      <c r="CN88" s="226"/>
      <c r="CO88" s="226"/>
      <c r="CP88" s="226"/>
      <c r="CQ88" s="226"/>
      <c r="CR88" s="226"/>
      <c r="CS88" s="226"/>
      <c r="CT88" s="226"/>
      <c r="CU88" s="226"/>
      <c r="CV88" s="226"/>
      <c r="CW88" s="226"/>
      <c r="CX88" s="226"/>
      <c r="CY88" s="226"/>
      <c r="CZ88" s="226"/>
      <c r="DA88" s="226"/>
      <c r="DB88" s="226"/>
      <c r="DC88" s="226"/>
      <c r="DD88" s="226"/>
      <c r="DE88" s="226"/>
      <c r="DF88" s="226"/>
    </row>
    <row r="89" spans="1:110" s="225" customFormat="1" ht="18" customHeight="1">
      <c r="A89" s="356"/>
      <c r="B89" s="1518" t="s">
        <v>904</v>
      </c>
      <c r="C89" s="1519"/>
      <c r="D89" s="1519"/>
      <c r="E89" s="1519"/>
      <c r="F89" s="1519"/>
      <c r="G89" s="1519"/>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520"/>
      <c r="CA89" s="226"/>
      <c r="CB89" s="226"/>
      <c r="CC89" s="226"/>
      <c r="CD89" s="226"/>
      <c r="CE89" s="226"/>
      <c r="CF89" s="226"/>
      <c r="CG89" s="226"/>
      <c r="CH89" s="226"/>
      <c r="CI89" s="226"/>
      <c r="CJ89" s="226"/>
      <c r="CK89" s="226"/>
      <c r="CL89" s="226"/>
      <c r="CM89" s="226"/>
      <c r="CN89" s="226"/>
      <c r="CO89" s="226"/>
      <c r="CP89" s="226"/>
      <c r="CQ89" s="226"/>
      <c r="CR89" s="226"/>
      <c r="CS89" s="226"/>
      <c r="CT89" s="226"/>
      <c r="CU89" s="226"/>
      <c r="CV89" s="226"/>
      <c r="CW89" s="226"/>
      <c r="CX89" s="226"/>
      <c r="CY89" s="226"/>
      <c r="CZ89" s="226"/>
      <c r="DA89" s="226"/>
      <c r="DB89" s="226"/>
      <c r="DC89" s="226"/>
      <c r="DD89" s="226"/>
      <c r="DE89" s="226"/>
      <c r="DF89" s="226"/>
    </row>
    <row r="90" spans="1:110" s="225" customFormat="1" ht="18" customHeight="1">
      <c r="A90" s="356"/>
      <c r="B90" s="361"/>
      <c r="C90" s="361"/>
      <c r="D90" s="361"/>
      <c r="E90" s="361"/>
      <c r="F90" s="361"/>
      <c r="G90" s="361"/>
      <c r="H90" s="361"/>
      <c r="I90" s="361"/>
      <c r="J90" s="361"/>
      <c r="K90" s="361"/>
      <c r="L90" s="361"/>
      <c r="M90" s="361"/>
      <c r="N90" s="361"/>
      <c r="O90" s="361"/>
      <c r="P90" s="361"/>
      <c r="Q90" s="361"/>
      <c r="R90" s="361"/>
      <c r="S90" s="361"/>
      <c r="T90" s="361"/>
      <c r="U90" s="361"/>
      <c r="V90" s="361"/>
      <c r="W90" s="361"/>
      <c r="X90" s="361"/>
      <c r="Y90" s="361"/>
      <c r="Z90" s="361"/>
      <c r="AA90" s="361"/>
      <c r="AB90" s="361"/>
      <c r="AC90" s="361"/>
      <c r="AD90" s="361"/>
      <c r="AE90" s="361"/>
      <c r="AF90" s="361"/>
      <c r="AG90" s="361"/>
      <c r="AH90" s="361"/>
      <c r="AI90" s="361"/>
      <c r="AJ90" s="361"/>
      <c r="AK90" s="361"/>
      <c r="AL90" s="361"/>
      <c r="CA90" s="226"/>
      <c r="CB90" s="226"/>
      <c r="CC90" s="226"/>
      <c r="CD90" s="226"/>
      <c r="CE90" s="226"/>
      <c r="CF90" s="226"/>
      <c r="CG90" s="226"/>
      <c r="CH90" s="226"/>
      <c r="CI90" s="226"/>
      <c r="CJ90" s="226"/>
      <c r="CK90" s="226"/>
      <c r="CL90" s="226"/>
      <c r="CM90" s="226"/>
      <c r="CN90" s="226"/>
      <c r="CO90" s="226"/>
      <c r="CP90" s="226"/>
      <c r="CQ90" s="226"/>
      <c r="CR90" s="226"/>
      <c r="CS90" s="226"/>
      <c r="CT90" s="226"/>
      <c r="CU90" s="226"/>
      <c r="CV90" s="226"/>
      <c r="CW90" s="226"/>
      <c r="CX90" s="226"/>
      <c r="CY90" s="226"/>
      <c r="CZ90" s="226"/>
      <c r="DA90" s="226"/>
      <c r="DB90" s="226"/>
      <c r="DC90" s="226"/>
      <c r="DD90" s="226"/>
      <c r="DE90" s="226"/>
      <c r="DF90" s="226"/>
    </row>
    <row r="91" spans="1:110" s="225" customFormat="1" ht="18" customHeight="1">
      <c r="A91" s="355" t="s">
        <v>1120</v>
      </c>
      <c r="B91" s="361"/>
      <c r="C91" s="361"/>
      <c r="D91" s="361"/>
      <c r="E91" s="361"/>
      <c r="F91" s="361"/>
      <c r="G91" s="361"/>
      <c r="H91" s="361"/>
      <c r="I91" s="361"/>
      <c r="J91" s="361"/>
      <c r="K91" s="361"/>
      <c r="L91" s="361"/>
      <c r="M91" s="361"/>
      <c r="N91" s="361"/>
      <c r="O91" s="361"/>
      <c r="P91" s="361"/>
      <c r="Q91" s="361"/>
      <c r="R91" s="361"/>
      <c r="S91" s="361"/>
      <c r="T91" s="361"/>
      <c r="U91" s="361"/>
      <c r="V91" s="361"/>
      <c r="W91" s="361"/>
      <c r="X91" s="361"/>
      <c r="Y91" s="361"/>
      <c r="Z91" s="361"/>
      <c r="AA91" s="361"/>
      <c r="AB91" s="361"/>
      <c r="AC91" s="361"/>
      <c r="AD91" s="361"/>
      <c r="AE91" s="361"/>
      <c r="AF91" s="361"/>
      <c r="AG91" s="361"/>
      <c r="AH91" s="361"/>
      <c r="AI91" s="361"/>
      <c r="AJ91" s="361"/>
      <c r="AK91" s="361"/>
      <c r="AL91" s="361"/>
      <c r="CA91" s="226"/>
      <c r="CB91" s="226"/>
      <c r="CC91" s="226"/>
      <c r="CD91" s="226"/>
      <c r="CE91" s="226"/>
      <c r="CF91" s="226"/>
      <c r="CG91" s="226"/>
      <c r="CH91" s="226"/>
      <c r="CI91" s="226"/>
      <c r="CJ91" s="226"/>
      <c r="CK91" s="226"/>
      <c r="CL91" s="226"/>
      <c r="CM91" s="226"/>
      <c r="CN91" s="226"/>
      <c r="CO91" s="226"/>
      <c r="CP91" s="226"/>
      <c r="CQ91" s="226"/>
      <c r="CR91" s="226"/>
      <c r="CS91" s="226"/>
      <c r="CT91" s="226"/>
      <c r="CU91" s="226"/>
      <c r="CV91" s="226"/>
      <c r="CW91" s="226"/>
      <c r="CX91" s="226"/>
      <c r="CY91" s="226"/>
      <c r="CZ91" s="226"/>
      <c r="DA91" s="226"/>
      <c r="DB91" s="226"/>
      <c r="DC91" s="226"/>
      <c r="DD91" s="226"/>
      <c r="DE91" s="226"/>
      <c r="DF91" s="226"/>
    </row>
    <row r="92" spans="1:110" s="225" customFormat="1" ht="18" customHeight="1">
      <c r="A92" s="356"/>
      <c r="B92" s="1502" t="s">
        <v>1121</v>
      </c>
      <c r="C92" s="1502"/>
      <c r="D92" s="1502"/>
      <c r="E92" s="1502"/>
      <c r="F92" s="1502"/>
      <c r="G92" s="1502"/>
      <c r="H92" s="1502"/>
      <c r="I92" s="1502"/>
      <c r="J92" s="1502"/>
      <c r="K92" s="1502"/>
      <c r="L92" s="1502"/>
      <c r="M92" s="1502"/>
      <c r="N92" s="1502"/>
      <c r="O92" s="1502"/>
      <c r="P92" s="1502"/>
      <c r="Q92" s="1502"/>
      <c r="R92" s="1502"/>
      <c r="S92" s="1502"/>
      <c r="T92" s="1502"/>
      <c r="U92" s="1502"/>
      <c r="V92" s="1502"/>
      <c r="W92" s="1502"/>
      <c r="X92" s="1502"/>
      <c r="Y92" s="1502"/>
      <c r="Z92" s="1502"/>
      <c r="AA92" s="1502"/>
      <c r="AB92" s="1502"/>
      <c r="AC92" s="1502"/>
      <c r="AD92" s="1502"/>
      <c r="AE92" s="1502"/>
      <c r="AF92" s="1502"/>
      <c r="AG92" s="1502"/>
      <c r="AH92" s="1502"/>
      <c r="AI92" s="1502"/>
      <c r="AJ92" s="1502"/>
      <c r="AK92" s="1502"/>
      <c r="AL92" s="1502"/>
      <c r="CA92" s="226"/>
      <c r="CB92" s="226"/>
      <c r="CC92" s="226"/>
      <c r="CD92" s="226"/>
      <c r="CE92" s="226"/>
      <c r="CF92" s="226"/>
      <c r="CG92" s="226"/>
      <c r="CH92" s="226"/>
      <c r="CI92" s="226"/>
      <c r="CJ92" s="226"/>
      <c r="CK92" s="226"/>
      <c r="CL92" s="226"/>
      <c r="CM92" s="226"/>
      <c r="CN92" s="226"/>
      <c r="CO92" s="226"/>
      <c r="CP92" s="226"/>
      <c r="CQ92" s="226"/>
      <c r="CR92" s="226"/>
      <c r="CS92" s="226"/>
      <c r="CT92" s="226"/>
      <c r="CU92" s="226"/>
      <c r="CV92" s="226"/>
      <c r="CW92" s="226"/>
      <c r="CX92" s="226"/>
      <c r="CY92" s="226"/>
      <c r="CZ92" s="226"/>
      <c r="DA92" s="226"/>
      <c r="DB92" s="226"/>
      <c r="DC92" s="226"/>
      <c r="DD92" s="226"/>
      <c r="DE92" s="226"/>
      <c r="DF92" s="226"/>
    </row>
    <row r="93" spans="1:110" s="225" customFormat="1" ht="18" customHeight="1">
      <c r="A93" s="356"/>
      <c r="B93" s="1502"/>
      <c r="C93" s="1502"/>
      <c r="D93" s="1502"/>
      <c r="E93" s="1502"/>
      <c r="F93" s="1502"/>
      <c r="G93" s="1502"/>
      <c r="H93" s="1502"/>
      <c r="I93" s="1502"/>
      <c r="J93" s="1502"/>
      <c r="K93" s="1502"/>
      <c r="L93" s="1502"/>
      <c r="M93" s="1502"/>
      <c r="N93" s="1502"/>
      <c r="O93" s="1502"/>
      <c r="P93" s="1502"/>
      <c r="Q93" s="1502"/>
      <c r="R93" s="1502"/>
      <c r="S93" s="1502"/>
      <c r="T93" s="1502"/>
      <c r="U93" s="1502"/>
      <c r="V93" s="1502"/>
      <c r="W93" s="1502"/>
      <c r="X93" s="1502"/>
      <c r="Y93" s="1502"/>
      <c r="Z93" s="1502"/>
      <c r="AA93" s="1502"/>
      <c r="AB93" s="1502"/>
      <c r="AC93" s="1502"/>
      <c r="AD93" s="1502"/>
      <c r="AE93" s="1502"/>
      <c r="AF93" s="1502"/>
      <c r="AG93" s="1502"/>
      <c r="AH93" s="1502"/>
      <c r="AI93" s="1502"/>
      <c r="AJ93" s="1502"/>
      <c r="AK93" s="1502"/>
      <c r="AL93" s="1502"/>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row>
    <row r="94" spans="1:110" s="225" customFormat="1" ht="18" customHeight="1">
      <c r="A94" s="356"/>
      <c r="B94" s="1509" t="s">
        <v>1122</v>
      </c>
      <c r="C94" s="1510"/>
      <c r="D94" s="1510"/>
      <c r="E94" s="1510"/>
      <c r="F94" s="1510"/>
      <c r="G94" s="1510"/>
      <c r="H94" s="1510"/>
      <c r="I94" s="1510"/>
      <c r="J94" s="1510"/>
      <c r="K94" s="1510"/>
      <c r="L94" s="1510"/>
      <c r="M94" s="1510"/>
      <c r="N94" s="1510"/>
      <c r="O94" s="1510"/>
      <c r="P94" s="1510"/>
      <c r="Q94" s="1510"/>
      <c r="R94" s="1510"/>
      <c r="S94" s="1510"/>
      <c r="T94" s="1510"/>
      <c r="U94" s="1510"/>
      <c r="V94" s="1510"/>
      <c r="W94" s="1510"/>
      <c r="X94" s="1510"/>
      <c r="Y94" s="1510"/>
      <c r="Z94" s="1510"/>
      <c r="AA94" s="1510"/>
      <c r="AB94" s="1510"/>
      <c r="AC94" s="1510"/>
      <c r="AD94" s="1510"/>
      <c r="AE94" s="1510"/>
      <c r="AF94" s="1510"/>
      <c r="AG94" s="1510"/>
      <c r="AH94" s="1510"/>
      <c r="AI94" s="1510"/>
      <c r="AJ94" s="1510"/>
      <c r="AK94" s="1510"/>
      <c r="AL94" s="1511"/>
      <c r="CA94" s="226"/>
      <c r="CB94" s="226"/>
      <c r="CC94" s="226"/>
      <c r="CD94" s="226"/>
      <c r="CE94" s="226"/>
      <c r="CF94" s="226"/>
      <c r="CG94" s="226"/>
      <c r="CH94" s="226"/>
      <c r="CI94" s="226"/>
      <c r="CJ94" s="226"/>
      <c r="CK94" s="226"/>
      <c r="CL94" s="226"/>
      <c r="CM94" s="226"/>
      <c r="CN94" s="226"/>
      <c r="CO94" s="226"/>
      <c r="CP94" s="226"/>
      <c r="CQ94" s="226"/>
      <c r="CR94" s="226"/>
      <c r="CS94" s="226"/>
      <c r="CT94" s="226"/>
      <c r="CU94" s="226"/>
      <c r="CV94" s="226"/>
      <c r="CW94" s="226"/>
      <c r="CX94" s="226"/>
      <c r="CY94" s="226"/>
      <c r="CZ94" s="226"/>
      <c r="DA94" s="226"/>
      <c r="DB94" s="226"/>
      <c r="DC94" s="226"/>
      <c r="DD94" s="226"/>
      <c r="DE94" s="226"/>
      <c r="DF94" s="226"/>
    </row>
    <row r="95" spans="1:110" s="225" customFormat="1" ht="18" customHeight="1">
      <c r="A95" s="356"/>
      <c r="B95" s="1512"/>
      <c r="C95" s="1513"/>
      <c r="D95" s="1513"/>
      <c r="E95" s="1513"/>
      <c r="F95" s="1513"/>
      <c r="G95" s="1513"/>
      <c r="H95" s="1513"/>
      <c r="I95" s="1513"/>
      <c r="J95" s="1513"/>
      <c r="K95" s="1513"/>
      <c r="L95" s="1513"/>
      <c r="M95" s="1513"/>
      <c r="N95" s="1513"/>
      <c r="O95" s="1513"/>
      <c r="P95" s="1513"/>
      <c r="Q95" s="1513"/>
      <c r="R95" s="1513"/>
      <c r="S95" s="1513"/>
      <c r="T95" s="1513"/>
      <c r="U95" s="1513"/>
      <c r="V95" s="1513"/>
      <c r="W95" s="1513"/>
      <c r="X95" s="1513"/>
      <c r="Y95" s="1513"/>
      <c r="Z95" s="1513"/>
      <c r="AA95" s="1513"/>
      <c r="AB95" s="1513"/>
      <c r="AC95" s="1513"/>
      <c r="AD95" s="1513"/>
      <c r="AE95" s="1513"/>
      <c r="AF95" s="1513"/>
      <c r="AG95" s="1513"/>
      <c r="AH95" s="1513"/>
      <c r="AI95" s="1513"/>
      <c r="AJ95" s="1513"/>
      <c r="AK95" s="1513"/>
      <c r="AL95" s="1514"/>
      <c r="CA95" s="226"/>
      <c r="CB95" s="226"/>
      <c r="CC95" s="226"/>
      <c r="CD95" s="226"/>
      <c r="CE95" s="226"/>
      <c r="CF95" s="226"/>
      <c r="CG95" s="226"/>
      <c r="CH95" s="226"/>
      <c r="CI95" s="226"/>
      <c r="CJ95" s="226"/>
      <c r="CK95" s="226"/>
      <c r="CL95" s="226"/>
      <c r="CM95" s="226"/>
      <c r="CN95" s="226"/>
      <c r="CO95" s="226"/>
      <c r="CP95" s="226"/>
      <c r="CQ95" s="226"/>
      <c r="CR95" s="226"/>
      <c r="CS95" s="226"/>
      <c r="CT95" s="226"/>
      <c r="CU95" s="226"/>
      <c r="CV95" s="226"/>
      <c r="CW95" s="226"/>
      <c r="CX95" s="226"/>
      <c r="CY95" s="226"/>
      <c r="CZ95" s="226"/>
      <c r="DA95" s="226"/>
      <c r="DB95" s="226"/>
      <c r="DC95" s="226"/>
      <c r="DD95" s="226"/>
      <c r="DE95" s="226"/>
      <c r="DF95" s="226"/>
    </row>
    <row r="96" spans="1:110" s="225" customFormat="1" ht="18" customHeight="1">
      <c r="A96" s="356"/>
      <c r="B96" s="1512"/>
      <c r="C96" s="1513"/>
      <c r="D96" s="1513"/>
      <c r="E96" s="1513"/>
      <c r="F96" s="1513"/>
      <c r="G96" s="1513"/>
      <c r="H96" s="1513"/>
      <c r="I96" s="1513"/>
      <c r="J96" s="1513"/>
      <c r="K96" s="1513"/>
      <c r="L96" s="1513"/>
      <c r="M96" s="1513"/>
      <c r="N96" s="1513"/>
      <c r="O96" s="1513"/>
      <c r="P96" s="1513"/>
      <c r="Q96" s="1513"/>
      <c r="R96" s="1513"/>
      <c r="S96" s="1513"/>
      <c r="T96" s="1513"/>
      <c r="U96" s="1513"/>
      <c r="V96" s="1513"/>
      <c r="W96" s="1513"/>
      <c r="X96" s="1513"/>
      <c r="Y96" s="1513"/>
      <c r="Z96" s="1513"/>
      <c r="AA96" s="1513"/>
      <c r="AB96" s="1513"/>
      <c r="AC96" s="1513"/>
      <c r="AD96" s="1513"/>
      <c r="AE96" s="1513"/>
      <c r="AF96" s="1513"/>
      <c r="AG96" s="1513"/>
      <c r="AH96" s="1513"/>
      <c r="AI96" s="1513"/>
      <c r="AJ96" s="1513"/>
      <c r="AK96" s="1513"/>
      <c r="AL96" s="1514"/>
      <c r="CA96" s="226"/>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row>
    <row r="97" spans="1:110" s="225" customFormat="1" ht="18" customHeight="1">
      <c r="A97" s="356"/>
      <c r="B97" s="1512"/>
      <c r="C97" s="1513"/>
      <c r="D97" s="1513"/>
      <c r="E97" s="1513"/>
      <c r="F97" s="1513"/>
      <c r="G97" s="1513"/>
      <c r="H97" s="1513"/>
      <c r="I97" s="1513"/>
      <c r="J97" s="1513"/>
      <c r="K97" s="1513"/>
      <c r="L97" s="1513"/>
      <c r="M97" s="1513"/>
      <c r="N97" s="1513"/>
      <c r="O97" s="1513"/>
      <c r="P97" s="1513"/>
      <c r="Q97" s="1513"/>
      <c r="R97" s="1513"/>
      <c r="S97" s="1513"/>
      <c r="T97" s="1513"/>
      <c r="U97" s="1513"/>
      <c r="V97" s="1513"/>
      <c r="W97" s="1513"/>
      <c r="X97" s="1513"/>
      <c r="Y97" s="1513"/>
      <c r="Z97" s="1513"/>
      <c r="AA97" s="1513"/>
      <c r="AB97" s="1513"/>
      <c r="AC97" s="1513"/>
      <c r="AD97" s="1513"/>
      <c r="AE97" s="1513"/>
      <c r="AF97" s="1513"/>
      <c r="AG97" s="1513"/>
      <c r="AH97" s="1513"/>
      <c r="AI97" s="1513"/>
      <c r="AJ97" s="1513"/>
      <c r="AK97" s="1513"/>
      <c r="AL97" s="1514"/>
      <c r="CA97" s="226"/>
      <c r="CB97" s="226"/>
      <c r="CC97" s="226"/>
      <c r="CD97" s="226"/>
      <c r="CE97" s="226"/>
      <c r="CF97" s="226"/>
      <c r="CG97" s="226"/>
      <c r="CH97" s="226"/>
      <c r="CI97" s="226"/>
      <c r="CJ97" s="226"/>
      <c r="CK97" s="226"/>
      <c r="CL97" s="226"/>
      <c r="CM97" s="226"/>
      <c r="CN97" s="226"/>
      <c r="CO97" s="226"/>
      <c r="CP97" s="226"/>
      <c r="CQ97" s="226"/>
      <c r="CR97" s="226"/>
      <c r="CS97" s="226"/>
      <c r="CT97" s="226"/>
      <c r="CU97" s="226"/>
      <c r="CV97" s="226"/>
      <c r="CW97" s="226"/>
      <c r="CX97" s="226"/>
      <c r="CY97" s="226"/>
      <c r="CZ97" s="226"/>
      <c r="DA97" s="226"/>
      <c r="DB97" s="226"/>
      <c r="DC97" s="226"/>
      <c r="DD97" s="226"/>
      <c r="DE97" s="226"/>
      <c r="DF97" s="226"/>
    </row>
    <row r="98" spans="1:110" s="225" customFormat="1" ht="18" customHeight="1">
      <c r="A98" s="356"/>
      <c r="B98" s="1512"/>
      <c r="C98" s="1513"/>
      <c r="D98" s="1513"/>
      <c r="E98" s="1513"/>
      <c r="F98" s="1513"/>
      <c r="G98" s="1513"/>
      <c r="H98" s="1513"/>
      <c r="I98" s="1513"/>
      <c r="J98" s="1513"/>
      <c r="K98" s="1513"/>
      <c r="L98" s="1513"/>
      <c r="M98" s="1513"/>
      <c r="N98" s="1513"/>
      <c r="O98" s="1513"/>
      <c r="P98" s="1513"/>
      <c r="Q98" s="1513"/>
      <c r="R98" s="1513"/>
      <c r="S98" s="1513"/>
      <c r="T98" s="1513"/>
      <c r="U98" s="1513"/>
      <c r="V98" s="1513"/>
      <c r="W98" s="1513"/>
      <c r="X98" s="1513"/>
      <c r="Y98" s="1513"/>
      <c r="Z98" s="1513"/>
      <c r="AA98" s="1513"/>
      <c r="AB98" s="1513"/>
      <c r="AC98" s="1513"/>
      <c r="AD98" s="1513"/>
      <c r="AE98" s="1513"/>
      <c r="AF98" s="1513"/>
      <c r="AG98" s="1513"/>
      <c r="AH98" s="1513"/>
      <c r="AI98" s="1513"/>
      <c r="AJ98" s="1513"/>
      <c r="AK98" s="1513"/>
      <c r="AL98" s="1514"/>
      <c r="CA98" s="226"/>
      <c r="CB98" s="226"/>
      <c r="CC98" s="226"/>
      <c r="CD98" s="226"/>
      <c r="CE98" s="226"/>
      <c r="CF98" s="226"/>
      <c r="CG98" s="226"/>
      <c r="CH98" s="226"/>
      <c r="CI98" s="226"/>
      <c r="CJ98" s="226"/>
      <c r="CK98" s="226"/>
      <c r="CL98" s="226"/>
      <c r="CM98" s="226"/>
      <c r="CN98" s="226"/>
      <c r="CO98" s="226"/>
      <c r="CP98" s="226"/>
      <c r="CQ98" s="226"/>
      <c r="CR98" s="226"/>
      <c r="CS98" s="226"/>
      <c r="CT98" s="226"/>
      <c r="CU98" s="226"/>
      <c r="CV98" s="226"/>
      <c r="CW98" s="226"/>
      <c r="CX98" s="226"/>
      <c r="CY98" s="226"/>
      <c r="CZ98" s="226"/>
      <c r="DA98" s="226"/>
      <c r="DB98" s="226"/>
      <c r="DC98" s="226"/>
      <c r="DD98" s="226"/>
      <c r="DE98" s="226"/>
      <c r="DF98" s="226"/>
    </row>
    <row r="99" spans="1:110" s="225" customFormat="1" ht="18" customHeight="1">
      <c r="A99" s="356"/>
      <c r="B99" s="1512"/>
      <c r="C99" s="1513"/>
      <c r="D99" s="1513"/>
      <c r="E99" s="1513"/>
      <c r="F99" s="1513"/>
      <c r="G99" s="1513"/>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514"/>
      <c r="CA99" s="226"/>
      <c r="CB99" s="226"/>
      <c r="CC99" s="226"/>
      <c r="CD99" s="226"/>
      <c r="CE99" s="226"/>
      <c r="CF99" s="226"/>
      <c r="CG99" s="226"/>
      <c r="CH99" s="226"/>
      <c r="CI99" s="226"/>
      <c r="CJ99" s="226"/>
      <c r="CK99" s="226"/>
      <c r="CL99" s="226"/>
      <c r="CM99" s="226"/>
      <c r="CN99" s="226"/>
      <c r="CO99" s="226"/>
      <c r="CP99" s="226"/>
      <c r="CQ99" s="226"/>
      <c r="CR99" s="226"/>
      <c r="CS99" s="226"/>
      <c r="CT99" s="226"/>
      <c r="CU99" s="226"/>
      <c r="CV99" s="226"/>
      <c r="CW99" s="226"/>
      <c r="CX99" s="226"/>
      <c r="CY99" s="226"/>
      <c r="CZ99" s="226"/>
      <c r="DA99" s="226"/>
      <c r="DB99" s="226"/>
      <c r="DC99" s="226"/>
      <c r="DD99" s="226"/>
      <c r="DE99" s="226"/>
      <c r="DF99" s="226"/>
    </row>
    <row r="100" spans="1:110" s="225" customFormat="1" ht="18" customHeight="1">
      <c r="A100" s="356"/>
      <c r="B100" s="1512"/>
      <c r="C100" s="1513"/>
      <c r="D100" s="1513"/>
      <c r="E100" s="1513"/>
      <c r="F100" s="1513"/>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514"/>
      <c r="CA100" s="226"/>
      <c r="CB100" s="226"/>
      <c r="CC100" s="226"/>
      <c r="CD100" s="226"/>
      <c r="CE100" s="226"/>
      <c r="CF100" s="226"/>
      <c r="CG100" s="226"/>
      <c r="CH100" s="226"/>
      <c r="CI100" s="226"/>
      <c r="CJ100" s="226"/>
      <c r="CK100" s="226"/>
      <c r="CL100" s="226"/>
      <c r="CM100" s="226"/>
      <c r="CN100" s="226"/>
      <c r="CO100" s="226"/>
      <c r="CP100" s="226"/>
      <c r="CQ100" s="226"/>
      <c r="CR100" s="226"/>
      <c r="CS100" s="226"/>
      <c r="CT100" s="226"/>
      <c r="CU100" s="226"/>
      <c r="CV100" s="226"/>
      <c r="CW100" s="226"/>
      <c r="CX100" s="226"/>
      <c r="CY100" s="226"/>
      <c r="CZ100" s="226"/>
      <c r="DA100" s="226"/>
      <c r="DB100" s="226"/>
      <c r="DC100" s="226"/>
      <c r="DD100" s="226"/>
      <c r="DE100" s="226"/>
      <c r="DF100" s="226"/>
    </row>
    <row r="101" spans="1:110" s="225" customFormat="1" ht="18" customHeight="1">
      <c r="A101" s="356"/>
      <c r="B101" s="1512"/>
      <c r="C101" s="1513"/>
      <c r="D101" s="1513"/>
      <c r="E101" s="1513"/>
      <c r="F101" s="1513"/>
      <c r="G101" s="1513"/>
      <c r="H101" s="1513"/>
      <c r="I101" s="1513"/>
      <c r="J101" s="1513"/>
      <c r="K101" s="1513"/>
      <c r="L101" s="1513"/>
      <c r="M101" s="1513"/>
      <c r="N101" s="1513"/>
      <c r="O101" s="1513"/>
      <c r="P101" s="1513"/>
      <c r="Q101" s="1513"/>
      <c r="R101" s="1513"/>
      <c r="S101" s="1513"/>
      <c r="T101" s="1513"/>
      <c r="U101" s="1513"/>
      <c r="V101" s="1513"/>
      <c r="W101" s="1513"/>
      <c r="X101" s="1513"/>
      <c r="Y101" s="1513"/>
      <c r="Z101" s="1513"/>
      <c r="AA101" s="1513"/>
      <c r="AB101" s="1513"/>
      <c r="AC101" s="1513"/>
      <c r="AD101" s="1513"/>
      <c r="AE101" s="1513"/>
      <c r="AF101" s="1513"/>
      <c r="AG101" s="1513"/>
      <c r="AH101" s="1513"/>
      <c r="AI101" s="1513"/>
      <c r="AJ101" s="1513"/>
      <c r="AK101" s="1513"/>
      <c r="AL101" s="1514"/>
      <c r="CA101" s="226"/>
      <c r="CB101" s="226"/>
      <c r="CC101" s="226"/>
      <c r="CD101" s="226"/>
      <c r="CE101" s="226"/>
      <c r="CF101" s="226"/>
      <c r="CG101" s="226"/>
      <c r="CH101" s="226"/>
      <c r="CI101" s="226"/>
      <c r="CJ101" s="226"/>
      <c r="CK101" s="226"/>
      <c r="CL101" s="226"/>
      <c r="CM101" s="226"/>
      <c r="CN101" s="226"/>
      <c r="CO101" s="226"/>
      <c r="CP101" s="226"/>
      <c r="CQ101" s="226"/>
      <c r="CR101" s="226"/>
      <c r="CS101" s="226"/>
      <c r="CT101" s="226"/>
      <c r="CU101" s="226"/>
      <c r="CV101" s="226"/>
      <c r="CW101" s="226"/>
      <c r="CX101" s="226"/>
      <c r="CY101" s="226"/>
      <c r="CZ101" s="226"/>
      <c r="DA101" s="226"/>
      <c r="DB101" s="226"/>
      <c r="DC101" s="226"/>
      <c r="DD101" s="226"/>
      <c r="DE101" s="226"/>
      <c r="DF101" s="226"/>
    </row>
    <row r="102" spans="1:110" s="225" customFormat="1" ht="18" customHeight="1">
      <c r="A102" s="356"/>
      <c r="B102" s="1512"/>
      <c r="C102" s="1513"/>
      <c r="D102" s="1513"/>
      <c r="E102" s="1513"/>
      <c r="F102" s="1513"/>
      <c r="G102" s="1513"/>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514"/>
      <c r="CA102" s="226"/>
      <c r="CB102" s="226"/>
      <c r="CC102" s="226"/>
      <c r="CD102" s="226"/>
      <c r="CE102" s="226"/>
      <c r="CF102" s="226"/>
      <c r="CG102" s="226"/>
      <c r="CH102" s="226"/>
      <c r="CI102" s="226"/>
      <c r="CJ102" s="226"/>
      <c r="CK102" s="226"/>
      <c r="CL102" s="226"/>
      <c r="CM102" s="226"/>
      <c r="CN102" s="226"/>
      <c r="CO102" s="226"/>
      <c r="CP102" s="226"/>
      <c r="CQ102" s="226"/>
      <c r="CR102" s="226"/>
      <c r="CS102" s="226"/>
      <c r="CT102" s="226"/>
      <c r="CU102" s="226"/>
      <c r="CV102" s="226"/>
      <c r="CW102" s="226"/>
      <c r="CX102" s="226"/>
      <c r="CY102" s="226"/>
      <c r="CZ102" s="226"/>
      <c r="DA102" s="226"/>
      <c r="DB102" s="226"/>
      <c r="DC102" s="226"/>
      <c r="DD102" s="226"/>
      <c r="DE102" s="226"/>
      <c r="DF102" s="226"/>
    </row>
    <row r="103" spans="1:110" s="225" customFormat="1" ht="18" customHeight="1">
      <c r="A103" s="356"/>
      <c r="B103" s="1512"/>
      <c r="C103" s="1513"/>
      <c r="D103" s="1513"/>
      <c r="E103" s="1513"/>
      <c r="F103" s="1513"/>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514"/>
      <c r="CA103" s="226"/>
      <c r="CB103" s="226"/>
      <c r="CC103" s="226"/>
      <c r="CD103" s="226"/>
      <c r="CE103" s="226"/>
      <c r="CF103" s="226"/>
      <c r="CG103" s="226"/>
      <c r="CH103" s="226"/>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row>
    <row r="104" spans="1:110" s="225" customFormat="1" ht="18" customHeight="1">
      <c r="A104" s="356"/>
      <c r="B104" s="1512"/>
      <c r="C104" s="1513"/>
      <c r="D104" s="1513"/>
      <c r="E104" s="1513"/>
      <c r="F104" s="1513"/>
      <c r="G104" s="1513"/>
      <c r="H104" s="1513"/>
      <c r="I104" s="1513"/>
      <c r="J104" s="1513"/>
      <c r="K104" s="1513"/>
      <c r="L104" s="1513"/>
      <c r="M104" s="1513"/>
      <c r="N104" s="1513"/>
      <c r="O104" s="1513"/>
      <c r="P104" s="1513"/>
      <c r="Q104" s="1513"/>
      <c r="R104" s="1513"/>
      <c r="S104" s="1513"/>
      <c r="T104" s="1513"/>
      <c r="U104" s="1513"/>
      <c r="V104" s="1513"/>
      <c r="W104" s="1513"/>
      <c r="X104" s="1513"/>
      <c r="Y104" s="1513"/>
      <c r="Z104" s="1513"/>
      <c r="AA104" s="1513"/>
      <c r="AB104" s="1513"/>
      <c r="AC104" s="1513"/>
      <c r="AD104" s="1513"/>
      <c r="AE104" s="1513"/>
      <c r="AF104" s="1513"/>
      <c r="AG104" s="1513"/>
      <c r="AH104" s="1513"/>
      <c r="AI104" s="1513"/>
      <c r="AJ104" s="1513"/>
      <c r="AK104" s="1513"/>
      <c r="AL104" s="1514"/>
      <c r="CA104" s="226"/>
      <c r="CB104" s="226"/>
      <c r="CC104" s="226"/>
      <c r="CD104" s="226"/>
      <c r="CE104" s="226"/>
      <c r="CF104" s="226"/>
      <c r="CG104" s="226"/>
      <c r="CH104" s="226"/>
      <c r="CI104" s="226"/>
      <c r="CJ104" s="226"/>
      <c r="CK104" s="226"/>
      <c r="CL104" s="226"/>
      <c r="CM104" s="226"/>
      <c r="CN104" s="226"/>
      <c r="CO104" s="226"/>
      <c r="CP104" s="226"/>
      <c r="CQ104" s="226"/>
      <c r="CR104" s="226"/>
      <c r="CS104" s="226"/>
      <c r="CT104" s="226"/>
      <c r="CU104" s="226"/>
      <c r="CV104" s="226"/>
      <c r="CW104" s="226"/>
      <c r="CX104" s="226"/>
      <c r="CY104" s="226"/>
      <c r="CZ104" s="226"/>
      <c r="DA104" s="226"/>
      <c r="DB104" s="226"/>
      <c r="DC104" s="226"/>
      <c r="DD104" s="226"/>
      <c r="DE104" s="226"/>
      <c r="DF104" s="226"/>
    </row>
    <row r="105" spans="1:110" s="225" customFormat="1" ht="18" customHeight="1">
      <c r="A105" s="356"/>
      <c r="B105" s="1512"/>
      <c r="C105" s="1513"/>
      <c r="D105" s="1513"/>
      <c r="E105" s="1513"/>
      <c r="F105" s="1513"/>
      <c r="G105" s="1513"/>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514"/>
      <c r="CA105" s="226"/>
      <c r="CB105" s="226"/>
      <c r="CC105" s="226"/>
      <c r="CD105" s="226"/>
      <c r="CE105" s="226"/>
      <c r="CF105" s="226"/>
      <c r="CG105" s="226"/>
      <c r="CH105" s="226"/>
      <c r="CI105" s="226"/>
      <c r="CJ105" s="226"/>
      <c r="CK105" s="226"/>
      <c r="CL105" s="226"/>
      <c r="CM105" s="226"/>
      <c r="CN105" s="226"/>
      <c r="CO105" s="226"/>
      <c r="CP105" s="226"/>
      <c r="CQ105" s="226"/>
      <c r="CR105" s="226"/>
      <c r="CS105" s="226"/>
      <c r="CT105" s="226"/>
      <c r="CU105" s="226"/>
      <c r="CV105" s="226"/>
      <c r="CW105" s="226"/>
      <c r="CX105" s="226"/>
      <c r="CY105" s="226"/>
      <c r="CZ105" s="226"/>
      <c r="DA105" s="226"/>
      <c r="DB105" s="226"/>
      <c r="DC105" s="226"/>
      <c r="DD105" s="226"/>
      <c r="DE105" s="226"/>
      <c r="DF105" s="226"/>
    </row>
    <row r="106" spans="1:110" s="225" customFormat="1" ht="18" customHeight="1">
      <c r="A106" s="356"/>
      <c r="B106" s="1515"/>
      <c r="C106" s="1516"/>
      <c r="D106" s="1516"/>
      <c r="E106" s="1516"/>
      <c r="F106" s="1516"/>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1517"/>
      <c r="CA106" s="226"/>
      <c r="CB106" s="226"/>
      <c r="CC106" s="226"/>
      <c r="CD106" s="226"/>
      <c r="CE106" s="226"/>
      <c r="CF106" s="226"/>
      <c r="CG106" s="226"/>
      <c r="CH106" s="226"/>
      <c r="CI106" s="226"/>
      <c r="CJ106" s="226"/>
      <c r="CK106" s="226"/>
      <c r="CL106" s="226"/>
      <c r="CM106" s="226"/>
      <c r="CN106" s="226"/>
      <c r="CO106" s="226"/>
      <c r="CP106" s="226"/>
      <c r="CQ106" s="226"/>
      <c r="CR106" s="226"/>
      <c r="CS106" s="226"/>
      <c r="CT106" s="226"/>
      <c r="CU106" s="226"/>
      <c r="CV106" s="226"/>
      <c r="CW106" s="226"/>
      <c r="CX106" s="226"/>
      <c r="CY106" s="226"/>
      <c r="CZ106" s="226"/>
      <c r="DA106" s="226"/>
      <c r="DB106" s="226"/>
      <c r="DC106" s="226"/>
      <c r="DD106" s="226"/>
      <c r="DE106" s="226"/>
      <c r="DF106" s="226"/>
    </row>
    <row r="107" spans="1:110" s="225" customFormat="1" ht="18" customHeight="1">
      <c r="A107" s="356"/>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CA107" s="226"/>
      <c r="CB107" s="226"/>
      <c r="CC107" s="226"/>
      <c r="CD107" s="226"/>
      <c r="CE107" s="226"/>
      <c r="CF107" s="226"/>
      <c r="CG107" s="226"/>
      <c r="CH107" s="226"/>
      <c r="CI107" s="226"/>
      <c r="CJ107" s="226"/>
      <c r="CK107" s="226"/>
      <c r="CL107" s="226"/>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row>
    <row r="108" spans="1:110" s="225" customFormat="1" ht="18" customHeight="1">
      <c r="A108" s="355" t="s">
        <v>1123</v>
      </c>
      <c r="B108" s="361"/>
      <c r="C108" s="361"/>
      <c r="D108" s="361"/>
      <c r="E108" s="361"/>
      <c r="F108" s="361"/>
      <c r="G108" s="361"/>
      <c r="H108" s="361"/>
      <c r="I108" s="361"/>
      <c r="J108" s="361"/>
      <c r="K108" s="361"/>
      <c r="L108" s="361"/>
      <c r="M108" s="361"/>
      <c r="N108" s="361"/>
      <c r="O108" s="361"/>
      <c r="P108" s="361"/>
      <c r="Q108" s="361"/>
      <c r="R108" s="361"/>
      <c r="S108" s="361"/>
      <c r="T108" s="361"/>
      <c r="U108" s="361"/>
      <c r="V108" s="361"/>
      <c r="W108" s="361"/>
      <c r="X108" s="361"/>
      <c r="Y108" s="361"/>
      <c r="Z108" s="361"/>
      <c r="AA108" s="361"/>
      <c r="AB108" s="361"/>
      <c r="AC108" s="361"/>
      <c r="AD108" s="361"/>
      <c r="AE108" s="361"/>
      <c r="AF108" s="361"/>
      <c r="AG108" s="361"/>
      <c r="AH108" s="361"/>
      <c r="AI108" s="361"/>
      <c r="AJ108" s="361"/>
      <c r="AK108" s="361"/>
      <c r="AL108" s="361"/>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row>
    <row r="109" spans="1:110" s="225" customFormat="1" ht="18" customHeight="1">
      <c r="A109" s="356"/>
      <c r="B109" s="1502" t="s">
        <v>1124</v>
      </c>
      <c r="C109" s="1502"/>
      <c r="D109" s="1502"/>
      <c r="E109" s="1502"/>
      <c r="F109" s="1502"/>
      <c r="G109" s="1502"/>
      <c r="H109" s="1502"/>
      <c r="I109" s="1502"/>
      <c r="J109" s="1502"/>
      <c r="K109" s="1502"/>
      <c r="L109" s="1502"/>
      <c r="M109" s="1502"/>
      <c r="N109" s="1502"/>
      <c r="O109" s="1502"/>
      <c r="P109" s="1502"/>
      <c r="Q109" s="1502"/>
      <c r="R109" s="1502"/>
      <c r="S109" s="1502"/>
      <c r="T109" s="1502"/>
      <c r="U109" s="1502"/>
      <c r="V109" s="1502"/>
      <c r="W109" s="1502"/>
      <c r="X109" s="1502"/>
      <c r="Y109" s="1502"/>
      <c r="Z109" s="1502"/>
      <c r="AA109" s="1502"/>
      <c r="AB109" s="1502"/>
      <c r="AC109" s="1502"/>
      <c r="AD109" s="1502"/>
      <c r="AE109" s="1502"/>
      <c r="AF109" s="1502"/>
      <c r="AG109" s="1502"/>
      <c r="AH109" s="1502"/>
      <c r="AI109" s="1502"/>
      <c r="AJ109" s="1502"/>
      <c r="AK109" s="1502"/>
      <c r="AL109" s="1502"/>
      <c r="CA109" s="226"/>
      <c r="CB109" s="226"/>
      <c r="CC109" s="226"/>
      <c r="CD109" s="226"/>
      <c r="CE109" s="226"/>
      <c r="CF109" s="226"/>
      <c r="CG109" s="226"/>
      <c r="CH109" s="226"/>
      <c r="CI109" s="226"/>
      <c r="CJ109" s="226"/>
      <c r="CK109" s="226"/>
      <c r="CL109" s="226"/>
      <c r="CM109" s="226"/>
      <c r="CN109" s="226"/>
      <c r="CO109" s="226"/>
      <c r="CP109" s="226"/>
      <c r="CQ109" s="226"/>
      <c r="CR109" s="226"/>
      <c r="CS109" s="226"/>
      <c r="CT109" s="226"/>
      <c r="CU109" s="226"/>
      <c r="CV109" s="226"/>
      <c r="CW109" s="226"/>
      <c r="CX109" s="226"/>
      <c r="CY109" s="226"/>
      <c r="CZ109" s="226"/>
      <c r="DA109" s="226"/>
      <c r="DB109" s="226"/>
      <c r="DC109" s="226"/>
      <c r="DD109" s="226"/>
      <c r="DE109" s="226"/>
      <c r="DF109" s="226"/>
    </row>
    <row r="110" spans="1:110" s="225" customFormat="1" ht="18" customHeight="1">
      <c r="A110" s="356"/>
      <c r="B110" s="1502"/>
      <c r="C110" s="1502"/>
      <c r="D110" s="1502"/>
      <c r="E110" s="1502"/>
      <c r="F110" s="1502"/>
      <c r="G110" s="1502"/>
      <c r="H110" s="1502"/>
      <c r="I110" s="1502"/>
      <c r="J110" s="1502"/>
      <c r="K110" s="1502"/>
      <c r="L110" s="1502"/>
      <c r="M110" s="1502"/>
      <c r="N110" s="1502"/>
      <c r="O110" s="1502"/>
      <c r="P110" s="1502"/>
      <c r="Q110" s="1502"/>
      <c r="R110" s="1502"/>
      <c r="S110" s="1502"/>
      <c r="T110" s="1502"/>
      <c r="U110" s="1502"/>
      <c r="V110" s="1502"/>
      <c r="W110" s="1502"/>
      <c r="X110" s="1502"/>
      <c r="Y110" s="1502"/>
      <c r="Z110" s="1502"/>
      <c r="AA110" s="1502"/>
      <c r="AB110" s="1502"/>
      <c r="AC110" s="1502"/>
      <c r="AD110" s="1502"/>
      <c r="AE110" s="1502"/>
      <c r="AF110" s="1502"/>
      <c r="AG110" s="1502"/>
      <c r="AH110" s="1502"/>
      <c r="AI110" s="1502"/>
      <c r="AJ110" s="1502"/>
      <c r="AK110" s="1502"/>
      <c r="AL110" s="1502"/>
      <c r="CA110" s="226"/>
      <c r="CB110" s="226"/>
      <c r="CC110" s="226"/>
      <c r="CD110" s="226"/>
      <c r="CE110" s="226"/>
      <c r="CF110" s="226"/>
      <c r="CG110" s="226"/>
      <c r="CH110" s="226"/>
      <c r="CI110" s="226"/>
      <c r="CJ110" s="226"/>
      <c r="CK110" s="226"/>
      <c r="CL110" s="226"/>
      <c r="CM110" s="226"/>
      <c r="CN110" s="226"/>
      <c r="CO110" s="226"/>
      <c r="CP110" s="226"/>
      <c r="CQ110" s="226"/>
      <c r="CR110" s="226"/>
      <c r="CS110" s="226"/>
      <c r="CT110" s="226"/>
      <c r="CU110" s="226"/>
      <c r="CV110" s="226"/>
      <c r="CW110" s="226"/>
      <c r="CX110" s="226"/>
      <c r="CY110" s="226"/>
      <c r="CZ110" s="226"/>
      <c r="DA110" s="226"/>
      <c r="DB110" s="226"/>
      <c r="DC110" s="226"/>
      <c r="DD110" s="226"/>
      <c r="DE110" s="226"/>
      <c r="DF110" s="226"/>
    </row>
    <row r="111" spans="1:110" s="225" customFormat="1" ht="18" customHeight="1">
      <c r="A111" s="356"/>
      <c r="B111" s="1502"/>
      <c r="C111" s="1502"/>
      <c r="D111" s="1502"/>
      <c r="E111" s="1502"/>
      <c r="F111" s="1502"/>
      <c r="G111" s="1502"/>
      <c r="H111" s="1502"/>
      <c r="I111" s="1502"/>
      <c r="J111" s="1502"/>
      <c r="K111" s="1502"/>
      <c r="L111" s="1502"/>
      <c r="M111" s="1502"/>
      <c r="N111" s="1502"/>
      <c r="O111" s="1502"/>
      <c r="P111" s="1502"/>
      <c r="Q111" s="1502"/>
      <c r="R111" s="1502"/>
      <c r="S111" s="1502"/>
      <c r="T111" s="1502"/>
      <c r="U111" s="1502"/>
      <c r="V111" s="1502"/>
      <c r="W111" s="1502"/>
      <c r="X111" s="1502"/>
      <c r="Y111" s="1502"/>
      <c r="Z111" s="1502"/>
      <c r="AA111" s="1502"/>
      <c r="AB111" s="1502"/>
      <c r="AC111" s="1502"/>
      <c r="AD111" s="1502"/>
      <c r="AE111" s="1502"/>
      <c r="AF111" s="1502"/>
      <c r="AG111" s="1502"/>
      <c r="AH111" s="1502"/>
      <c r="AI111" s="1502"/>
      <c r="AJ111" s="1502"/>
      <c r="AK111" s="1502"/>
      <c r="AL111" s="1502"/>
      <c r="CA111" s="226"/>
      <c r="CB111" s="226"/>
      <c r="CC111" s="226"/>
      <c r="CD111" s="226"/>
      <c r="CE111" s="226"/>
      <c r="CF111" s="226"/>
      <c r="CG111" s="226"/>
      <c r="CH111" s="226"/>
      <c r="CI111" s="226"/>
      <c r="CJ111" s="226"/>
      <c r="CK111" s="226"/>
      <c r="CL111" s="226"/>
      <c r="CM111" s="226"/>
      <c r="CN111" s="226"/>
      <c r="CO111" s="226"/>
      <c r="CP111" s="226"/>
      <c r="CQ111" s="226"/>
      <c r="CR111" s="226"/>
      <c r="CS111" s="226"/>
      <c r="CT111" s="226"/>
      <c r="CU111" s="226"/>
      <c r="CV111" s="226"/>
      <c r="CW111" s="226"/>
      <c r="CX111" s="226"/>
      <c r="CY111" s="226"/>
      <c r="CZ111" s="226"/>
      <c r="DA111" s="226"/>
      <c r="DB111" s="226"/>
      <c r="DC111" s="226"/>
      <c r="DD111" s="226"/>
      <c r="DE111" s="226"/>
      <c r="DF111" s="226"/>
    </row>
    <row r="112" spans="1:110" s="225" customFormat="1" ht="18" customHeight="1">
      <c r="A112" s="356"/>
      <c r="B112" s="1502"/>
      <c r="C112" s="1502"/>
      <c r="D112" s="1502"/>
      <c r="E112" s="1502"/>
      <c r="F112" s="1502"/>
      <c r="G112" s="1502"/>
      <c r="H112" s="1502"/>
      <c r="I112" s="1502"/>
      <c r="J112" s="1502"/>
      <c r="K112" s="1502"/>
      <c r="L112" s="1502"/>
      <c r="M112" s="1502"/>
      <c r="N112" s="1502"/>
      <c r="O112" s="1502"/>
      <c r="P112" s="1502"/>
      <c r="Q112" s="1502"/>
      <c r="R112" s="1502"/>
      <c r="S112" s="1502"/>
      <c r="T112" s="1502"/>
      <c r="U112" s="1502"/>
      <c r="V112" s="1502"/>
      <c r="W112" s="1502"/>
      <c r="X112" s="1502"/>
      <c r="Y112" s="1502"/>
      <c r="Z112" s="1502"/>
      <c r="AA112" s="1502"/>
      <c r="AB112" s="1502"/>
      <c r="AC112" s="1502"/>
      <c r="AD112" s="1502"/>
      <c r="AE112" s="1502"/>
      <c r="AF112" s="1502"/>
      <c r="AG112" s="1502"/>
      <c r="AH112" s="1502"/>
      <c r="AI112" s="1502"/>
      <c r="AJ112" s="1502"/>
      <c r="AK112" s="1502"/>
      <c r="AL112" s="1502"/>
      <c r="CA112" s="226"/>
      <c r="CB112" s="226"/>
      <c r="CC112" s="226"/>
      <c r="CD112" s="226"/>
      <c r="CE112" s="226"/>
      <c r="CF112" s="226"/>
      <c r="CG112" s="226"/>
      <c r="CH112" s="226"/>
      <c r="CI112" s="226"/>
      <c r="CJ112" s="226"/>
      <c r="CK112" s="226"/>
      <c r="CL112" s="226"/>
      <c r="CM112" s="226"/>
      <c r="CN112" s="226"/>
      <c r="CO112" s="226"/>
      <c r="CP112" s="226"/>
      <c r="CQ112" s="226"/>
      <c r="CR112" s="226"/>
      <c r="CS112" s="226"/>
      <c r="CT112" s="226"/>
      <c r="CU112" s="226"/>
      <c r="CV112" s="226"/>
      <c r="CW112" s="226"/>
      <c r="CX112" s="226"/>
      <c r="CY112" s="226"/>
      <c r="CZ112" s="226"/>
      <c r="DA112" s="226"/>
      <c r="DB112" s="226"/>
      <c r="DC112" s="226"/>
      <c r="DD112" s="226"/>
      <c r="DE112" s="226"/>
      <c r="DF112" s="226"/>
    </row>
    <row r="113" spans="1:110" s="225" customFormat="1" ht="18" customHeight="1">
      <c r="A113" s="356"/>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7"/>
      <c r="AD113" s="357"/>
      <c r="AE113" s="357"/>
      <c r="AF113" s="357"/>
      <c r="AG113" s="357"/>
      <c r="AH113" s="357"/>
      <c r="AI113" s="357"/>
      <c r="AJ113" s="357"/>
      <c r="AK113" s="357"/>
      <c r="AL113" s="357"/>
      <c r="CA113" s="226"/>
      <c r="CB113" s="22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226"/>
      <c r="CY113" s="226"/>
      <c r="CZ113" s="226"/>
      <c r="DA113" s="226"/>
      <c r="DB113" s="226"/>
      <c r="DC113" s="226"/>
      <c r="DD113" s="226"/>
      <c r="DE113" s="226"/>
      <c r="DF113" s="226"/>
    </row>
    <row r="114" spans="1:110" s="225" customFormat="1" ht="18" customHeight="1">
      <c r="A114" s="355" t="s">
        <v>1125</v>
      </c>
      <c r="B114" s="361"/>
      <c r="C114" s="361"/>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1"/>
      <c r="AD114" s="361"/>
      <c r="AE114" s="361"/>
      <c r="AF114" s="361"/>
      <c r="AG114" s="361"/>
      <c r="AH114" s="361"/>
      <c r="AI114" s="361"/>
      <c r="AJ114" s="361"/>
      <c r="AK114" s="361"/>
      <c r="AL114" s="361"/>
      <c r="CA114" s="226"/>
      <c r="CB114" s="22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226"/>
      <c r="CY114" s="226"/>
      <c r="CZ114" s="226"/>
      <c r="DA114" s="226"/>
      <c r="DB114" s="226"/>
      <c r="DC114" s="226"/>
      <c r="DD114" s="226"/>
      <c r="DE114" s="226"/>
      <c r="DF114" s="226"/>
    </row>
    <row r="115" spans="1:110" s="225" customFormat="1" ht="18" customHeight="1">
      <c r="A115" s="356"/>
      <c r="B115" s="1502" t="s">
        <v>1126</v>
      </c>
      <c r="C115" s="1502"/>
      <c r="D115" s="1502"/>
      <c r="E115" s="1502"/>
      <c r="F115" s="1502"/>
      <c r="G115" s="1502"/>
      <c r="H115" s="1502"/>
      <c r="I115" s="1502"/>
      <c r="J115" s="1502"/>
      <c r="K115" s="1502"/>
      <c r="L115" s="1502"/>
      <c r="M115" s="1502"/>
      <c r="N115" s="1502"/>
      <c r="O115" s="1502"/>
      <c r="P115" s="1502"/>
      <c r="Q115" s="1502"/>
      <c r="R115" s="1502"/>
      <c r="S115" s="1502"/>
      <c r="T115" s="1502"/>
      <c r="U115" s="1502"/>
      <c r="V115" s="1502"/>
      <c r="W115" s="1502"/>
      <c r="X115" s="1502"/>
      <c r="Y115" s="1502"/>
      <c r="Z115" s="1502"/>
      <c r="AA115" s="1502"/>
      <c r="AB115" s="1502"/>
      <c r="AC115" s="1502"/>
      <c r="AD115" s="1502"/>
      <c r="AE115" s="1502"/>
      <c r="AF115" s="1502"/>
      <c r="AG115" s="1502"/>
      <c r="AH115" s="1502"/>
      <c r="AI115" s="1502"/>
      <c r="AJ115" s="1502"/>
      <c r="AK115" s="1502"/>
      <c r="AL115" s="1502"/>
      <c r="CA115" s="226"/>
      <c r="CB115" s="226"/>
      <c r="CC115" s="226"/>
      <c r="CD115" s="226"/>
      <c r="CE115" s="226"/>
      <c r="CF115" s="226"/>
      <c r="CG115" s="226"/>
      <c r="CH115" s="226"/>
      <c r="CI115" s="226"/>
      <c r="CJ115" s="226"/>
      <c r="CK115" s="226"/>
      <c r="CL115" s="226"/>
      <c r="CM115" s="226"/>
      <c r="CN115" s="226"/>
      <c r="CO115" s="226"/>
      <c r="CP115" s="226"/>
      <c r="CQ115" s="226"/>
      <c r="CR115" s="226"/>
      <c r="CS115" s="226"/>
      <c r="CT115" s="226"/>
      <c r="CU115" s="226"/>
      <c r="CV115" s="226"/>
      <c r="CW115" s="226"/>
      <c r="CX115" s="226"/>
      <c r="CY115" s="226"/>
      <c r="CZ115" s="226"/>
      <c r="DA115" s="226"/>
      <c r="DB115" s="226"/>
      <c r="DC115" s="226"/>
      <c r="DD115" s="226"/>
      <c r="DE115" s="226"/>
      <c r="DF115" s="226"/>
    </row>
    <row r="116" spans="1:110" s="225" customFormat="1" ht="18" customHeight="1">
      <c r="A116" s="356"/>
      <c r="B116" s="1502"/>
      <c r="C116" s="1502"/>
      <c r="D116" s="1502"/>
      <c r="E116" s="1502"/>
      <c r="F116" s="1502"/>
      <c r="G116" s="1502"/>
      <c r="H116" s="1502"/>
      <c r="I116" s="1502"/>
      <c r="J116" s="1502"/>
      <c r="K116" s="1502"/>
      <c r="L116" s="1502"/>
      <c r="M116" s="1502"/>
      <c r="N116" s="1502"/>
      <c r="O116" s="1502"/>
      <c r="P116" s="1502"/>
      <c r="Q116" s="1502"/>
      <c r="R116" s="1502"/>
      <c r="S116" s="1502"/>
      <c r="T116" s="1502"/>
      <c r="U116" s="1502"/>
      <c r="V116" s="1502"/>
      <c r="W116" s="1502"/>
      <c r="X116" s="1502"/>
      <c r="Y116" s="1502"/>
      <c r="Z116" s="1502"/>
      <c r="AA116" s="1502"/>
      <c r="AB116" s="1502"/>
      <c r="AC116" s="1502"/>
      <c r="AD116" s="1502"/>
      <c r="AE116" s="1502"/>
      <c r="AF116" s="1502"/>
      <c r="AG116" s="1502"/>
      <c r="AH116" s="1502"/>
      <c r="AI116" s="1502"/>
      <c r="AJ116" s="1502"/>
      <c r="AK116" s="1502"/>
      <c r="AL116" s="1502"/>
      <c r="CA116" s="226"/>
      <c r="CB116" s="226"/>
      <c r="CC116" s="226"/>
      <c r="CD116" s="226"/>
      <c r="CE116" s="226"/>
      <c r="CF116" s="226"/>
      <c r="CG116" s="226"/>
      <c r="CH116" s="226"/>
      <c r="CI116" s="226"/>
      <c r="CJ116" s="226"/>
      <c r="CK116" s="226"/>
      <c r="CL116" s="226"/>
      <c r="CM116" s="226"/>
      <c r="CN116" s="226"/>
      <c r="CO116" s="226"/>
      <c r="CP116" s="226"/>
      <c r="CQ116" s="226"/>
      <c r="CR116" s="226"/>
      <c r="CS116" s="226"/>
      <c r="CT116" s="226"/>
      <c r="CU116" s="226"/>
      <c r="CV116" s="226"/>
      <c r="CW116" s="226"/>
      <c r="CX116" s="226"/>
      <c r="CY116" s="226"/>
      <c r="CZ116" s="226"/>
      <c r="DA116" s="226"/>
      <c r="DB116" s="226"/>
      <c r="DC116" s="226"/>
      <c r="DD116" s="226"/>
      <c r="DE116" s="226"/>
      <c r="DF116" s="226"/>
    </row>
    <row r="117" spans="1:110" s="225" customFormat="1" ht="18" customHeight="1">
      <c r="A117" s="356"/>
      <c r="B117" s="1502"/>
      <c r="C117" s="1502"/>
      <c r="D117" s="1502"/>
      <c r="E117" s="1502"/>
      <c r="F117" s="1502"/>
      <c r="G117" s="1502"/>
      <c r="H117" s="1502"/>
      <c r="I117" s="1502"/>
      <c r="J117" s="1502"/>
      <c r="K117" s="1502"/>
      <c r="L117" s="1502"/>
      <c r="M117" s="1502"/>
      <c r="N117" s="1502"/>
      <c r="O117" s="1502"/>
      <c r="P117" s="1502"/>
      <c r="Q117" s="1502"/>
      <c r="R117" s="1502"/>
      <c r="S117" s="1502"/>
      <c r="T117" s="1502"/>
      <c r="U117" s="1502"/>
      <c r="V117" s="1502"/>
      <c r="W117" s="1502"/>
      <c r="X117" s="1502"/>
      <c r="Y117" s="1502"/>
      <c r="Z117" s="1502"/>
      <c r="AA117" s="1502"/>
      <c r="AB117" s="1502"/>
      <c r="AC117" s="1502"/>
      <c r="AD117" s="1502"/>
      <c r="AE117" s="1502"/>
      <c r="AF117" s="1502"/>
      <c r="AG117" s="1502"/>
      <c r="AH117" s="1502"/>
      <c r="AI117" s="1502"/>
      <c r="AJ117" s="1502"/>
      <c r="AK117" s="1502"/>
      <c r="AL117" s="1502"/>
      <c r="CA117" s="226"/>
      <c r="CB117" s="226"/>
      <c r="CC117" s="226"/>
      <c r="CD117" s="226"/>
      <c r="CE117" s="226"/>
      <c r="CF117" s="226"/>
      <c r="CG117" s="226"/>
      <c r="CH117" s="226"/>
      <c r="CI117" s="226"/>
      <c r="CJ117" s="226"/>
      <c r="CK117" s="226"/>
      <c r="CL117" s="226"/>
      <c r="CM117" s="226"/>
      <c r="CN117" s="226"/>
      <c r="CO117" s="226"/>
      <c r="CP117" s="226"/>
      <c r="CQ117" s="226"/>
      <c r="CR117" s="226"/>
      <c r="CS117" s="226"/>
      <c r="CT117" s="226"/>
      <c r="CU117" s="226"/>
      <c r="CV117" s="226"/>
      <c r="CW117" s="226"/>
      <c r="CX117" s="226"/>
      <c r="CY117" s="226"/>
      <c r="CZ117" s="226"/>
      <c r="DA117" s="226"/>
      <c r="DB117" s="226"/>
      <c r="DC117" s="226"/>
      <c r="DD117" s="226"/>
      <c r="DE117" s="226"/>
      <c r="DF117" s="226"/>
    </row>
    <row r="118" spans="1:110" s="225" customFormat="1" ht="18" customHeight="1">
      <c r="A118" s="356"/>
      <c r="B118" s="1518" t="s">
        <v>905</v>
      </c>
      <c r="C118" s="1519"/>
      <c r="D118" s="1519"/>
      <c r="E118" s="1519"/>
      <c r="F118" s="1519"/>
      <c r="G118" s="1519"/>
      <c r="H118" s="1519"/>
      <c r="I118" s="1519"/>
      <c r="J118" s="1519"/>
      <c r="K118" s="1519"/>
      <c r="L118" s="1519"/>
      <c r="M118" s="1519"/>
      <c r="N118" s="1519"/>
      <c r="O118" s="1519"/>
      <c r="P118" s="1519"/>
      <c r="Q118" s="1519"/>
      <c r="R118" s="1519"/>
      <c r="S118" s="1519"/>
      <c r="T118" s="1519"/>
      <c r="U118" s="1519"/>
      <c r="V118" s="1519"/>
      <c r="W118" s="1519"/>
      <c r="X118" s="1519"/>
      <c r="Y118" s="1519"/>
      <c r="Z118" s="1519"/>
      <c r="AA118" s="1519"/>
      <c r="AB118" s="1519"/>
      <c r="AC118" s="1519"/>
      <c r="AD118" s="1519"/>
      <c r="AE118" s="1519"/>
      <c r="AF118" s="1519"/>
      <c r="AG118" s="1519"/>
      <c r="AH118" s="1519"/>
      <c r="AI118" s="1519"/>
      <c r="AJ118" s="1519"/>
      <c r="AK118" s="1519"/>
      <c r="AL118" s="1520"/>
      <c r="CA118" s="226"/>
      <c r="CB118" s="226"/>
      <c r="CC118" s="226"/>
      <c r="CD118" s="226"/>
      <c r="CE118" s="226"/>
      <c r="CF118" s="226"/>
      <c r="CG118" s="226"/>
      <c r="CH118" s="226"/>
      <c r="CI118" s="226"/>
      <c r="CJ118" s="226"/>
      <c r="CK118" s="226"/>
      <c r="CL118" s="226"/>
      <c r="CM118" s="226"/>
      <c r="CN118" s="226"/>
      <c r="CO118" s="226"/>
      <c r="CP118" s="226"/>
      <c r="CQ118" s="226"/>
      <c r="CR118" s="226"/>
      <c r="CS118" s="226"/>
      <c r="CT118" s="226"/>
      <c r="CU118" s="226"/>
      <c r="CV118" s="226"/>
      <c r="CW118" s="226"/>
      <c r="CX118" s="226"/>
      <c r="CY118" s="226"/>
      <c r="CZ118" s="226"/>
      <c r="DA118" s="226"/>
      <c r="DB118" s="226"/>
      <c r="DC118" s="226"/>
      <c r="DD118" s="226"/>
      <c r="DE118" s="226"/>
      <c r="DF118" s="226"/>
    </row>
    <row r="119" spans="1:110" s="225" customFormat="1" ht="18" customHeight="1">
      <c r="A119" s="356"/>
      <c r="B119" s="361"/>
      <c r="C119" s="361"/>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1"/>
      <c r="AD119" s="361"/>
      <c r="AE119" s="361"/>
      <c r="AF119" s="361"/>
      <c r="AG119" s="361"/>
      <c r="AH119" s="361"/>
      <c r="AI119" s="361"/>
      <c r="AJ119" s="361"/>
      <c r="AK119" s="361"/>
      <c r="AL119" s="361"/>
      <c r="CA119" s="226"/>
      <c r="CB119" s="226"/>
      <c r="CC119" s="226"/>
      <c r="CD119" s="226"/>
      <c r="CE119" s="226"/>
      <c r="CF119" s="226"/>
      <c r="CG119" s="226"/>
      <c r="CH119" s="226"/>
      <c r="CI119" s="226"/>
      <c r="CJ119" s="226"/>
      <c r="CK119" s="226"/>
      <c r="CL119" s="226"/>
      <c r="CM119" s="226"/>
      <c r="CN119" s="226"/>
      <c r="CO119" s="226"/>
      <c r="CP119" s="226"/>
      <c r="CQ119" s="226"/>
      <c r="CR119" s="226"/>
      <c r="CS119" s="226"/>
      <c r="CT119" s="226"/>
      <c r="CU119" s="226"/>
      <c r="CV119" s="226"/>
      <c r="CW119" s="226"/>
      <c r="CX119" s="226"/>
      <c r="CY119" s="226"/>
      <c r="CZ119" s="226"/>
      <c r="DA119" s="226"/>
      <c r="DB119" s="226"/>
      <c r="DC119" s="226"/>
      <c r="DD119" s="226"/>
      <c r="DE119" s="226"/>
      <c r="DF119" s="226"/>
    </row>
    <row r="120" spans="1:110" s="225" customFormat="1" ht="18" customHeight="1">
      <c r="A120" s="355" t="s">
        <v>1127</v>
      </c>
      <c r="B120" s="361"/>
      <c r="C120" s="361"/>
      <c r="D120" s="361"/>
      <c r="E120" s="361"/>
      <c r="F120" s="361"/>
      <c r="G120" s="361"/>
      <c r="H120" s="361"/>
      <c r="I120" s="361"/>
      <c r="J120" s="361"/>
      <c r="K120" s="361"/>
      <c r="L120" s="361"/>
      <c r="M120" s="361"/>
      <c r="N120" s="361"/>
      <c r="O120" s="361"/>
      <c r="P120" s="361"/>
      <c r="Q120" s="361"/>
      <c r="R120" s="361"/>
      <c r="S120" s="361"/>
      <c r="T120" s="361"/>
      <c r="U120" s="361"/>
      <c r="V120" s="361"/>
      <c r="W120" s="361"/>
      <c r="X120" s="361"/>
      <c r="Y120" s="361"/>
      <c r="Z120" s="361"/>
      <c r="AA120" s="361"/>
      <c r="AB120" s="361"/>
      <c r="AC120" s="361"/>
      <c r="AD120" s="361"/>
      <c r="AE120" s="361"/>
      <c r="AF120" s="361"/>
      <c r="AG120" s="361"/>
      <c r="AH120" s="361"/>
      <c r="AI120" s="361"/>
      <c r="AJ120" s="361"/>
      <c r="AK120" s="361"/>
      <c r="AL120" s="361"/>
      <c r="CA120" s="226"/>
      <c r="CB120" s="226"/>
      <c r="CC120" s="226"/>
      <c r="CD120" s="226"/>
      <c r="CE120" s="226"/>
      <c r="CF120" s="226"/>
      <c r="CG120" s="226"/>
      <c r="CH120" s="226"/>
      <c r="CI120" s="226"/>
      <c r="CJ120" s="226"/>
      <c r="CK120" s="226"/>
      <c r="CL120" s="226"/>
      <c r="CM120" s="226"/>
      <c r="CN120" s="226"/>
      <c r="CO120" s="226"/>
      <c r="CP120" s="226"/>
      <c r="CQ120" s="226"/>
      <c r="CR120" s="226"/>
      <c r="CS120" s="226"/>
      <c r="CT120" s="226"/>
      <c r="CU120" s="226"/>
      <c r="CV120" s="226"/>
      <c r="CW120" s="226"/>
      <c r="CX120" s="226"/>
      <c r="CY120" s="226"/>
      <c r="CZ120" s="226"/>
      <c r="DA120" s="226"/>
      <c r="DB120" s="226"/>
      <c r="DC120" s="226"/>
      <c r="DD120" s="226"/>
      <c r="DE120" s="226"/>
      <c r="DF120" s="226"/>
    </row>
    <row r="121" spans="1:110" s="225" customFormat="1" ht="18" customHeight="1">
      <c r="A121" s="356"/>
      <c r="B121" s="1502" t="s">
        <v>906</v>
      </c>
      <c r="C121" s="1502"/>
      <c r="D121" s="1502"/>
      <c r="E121" s="1502"/>
      <c r="F121" s="1502"/>
      <c r="G121" s="1502"/>
      <c r="H121" s="1502"/>
      <c r="I121" s="1502"/>
      <c r="J121" s="1502"/>
      <c r="K121" s="1502"/>
      <c r="L121" s="1502"/>
      <c r="M121" s="1502"/>
      <c r="N121" s="1502"/>
      <c r="O121" s="1502"/>
      <c r="P121" s="1502"/>
      <c r="Q121" s="1502"/>
      <c r="R121" s="1502"/>
      <c r="S121" s="1502"/>
      <c r="T121" s="1502"/>
      <c r="U121" s="1502"/>
      <c r="V121" s="1502"/>
      <c r="W121" s="1502"/>
      <c r="X121" s="1502"/>
      <c r="Y121" s="1502"/>
      <c r="Z121" s="1502"/>
      <c r="AA121" s="1502"/>
      <c r="AB121" s="1502"/>
      <c r="AC121" s="1502"/>
      <c r="AD121" s="1502"/>
      <c r="AE121" s="1502"/>
      <c r="AF121" s="1502"/>
      <c r="AG121" s="1502"/>
      <c r="AH121" s="1502"/>
      <c r="AI121" s="1502"/>
      <c r="AJ121" s="1502"/>
      <c r="AK121" s="1502"/>
      <c r="AL121" s="1502"/>
      <c r="CA121" s="226"/>
      <c r="CB121" s="226"/>
      <c r="CC121" s="226"/>
      <c r="CD121" s="226"/>
      <c r="CE121" s="226"/>
      <c r="CF121" s="226"/>
      <c r="CG121" s="226"/>
      <c r="CH121" s="226"/>
      <c r="CI121" s="226"/>
      <c r="CJ121" s="226"/>
      <c r="CK121" s="226"/>
      <c r="CL121" s="226"/>
      <c r="CM121" s="226"/>
      <c r="CN121" s="226"/>
      <c r="CO121" s="226"/>
      <c r="CP121" s="226"/>
      <c r="CQ121" s="226"/>
      <c r="CR121" s="226"/>
      <c r="CS121" s="226"/>
      <c r="CT121" s="226"/>
      <c r="CU121" s="226"/>
      <c r="CV121" s="226"/>
      <c r="CW121" s="226"/>
      <c r="CX121" s="226"/>
      <c r="CY121" s="226"/>
      <c r="CZ121" s="226"/>
      <c r="DA121" s="226"/>
      <c r="DB121" s="226"/>
      <c r="DC121" s="226"/>
      <c r="DD121" s="226"/>
      <c r="DE121" s="226"/>
      <c r="DF121" s="226"/>
    </row>
    <row r="122" spans="1:110" s="225" customFormat="1" ht="18" customHeight="1">
      <c r="A122" s="356"/>
      <c r="B122" s="1502"/>
      <c r="C122" s="1502"/>
      <c r="D122" s="1502"/>
      <c r="E122" s="1502"/>
      <c r="F122" s="1502"/>
      <c r="G122" s="1502"/>
      <c r="H122" s="1502"/>
      <c r="I122" s="1502"/>
      <c r="J122" s="1502"/>
      <c r="K122" s="1502"/>
      <c r="L122" s="1502"/>
      <c r="M122" s="1502"/>
      <c r="N122" s="1502"/>
      <c r="O122" s="1502"/>
      <c r="P122" s="1502"/>
      <c r="Q122" s="1502"/>
      <c r="R122" s="1502"/>
      <c r="S122" s="1502"/>
      <c r="T122" s="1502"/>
      <c r="U122" s="1502"/>
      <c r="V122" s="1502"/>
      <c r="W122" s="1502"/>
      <c r="X122" s="1502"/>
      <c r="Y122" s="1502"/>
      <c r="Z122" s="1502"/>
      <c r="AA122" s="1502"/>
      <c r="AB122" s="1502"/>
      <c r="AC122" s="1502"/>
      <c r="AD122" s="1502"/>
      <c r="AE122" s="1502"/>
      <c r="AF122" s="1502"/>
      <c r="AG122" s="1502"/>
      <c r="AH122" s="1502"/>
      <c r="AI122" s="1502"/>
      <c r="AJ122" s="1502"/>
      <c r="AK122" s="1502"/>
      <c r="AL122" s="1502"/>
      <c r="CA122" s="226"/>
      <c r="CB122" s="226"/>
      <c r="CC122" s="226"/>
      <c r="CD122" s="226"/>
      <c r="CE122" s="226"/>
      <c r="CF122" s="226"/>
      <c r="CG122" s="226"/>
      <c r="CH122" s="226"/>
      <c r="CI122" s="226"/>
      <c r="CJ122" s="226"/>
      <c r="CK122" s="226"/>
      <c r="CL122" s="226"/>
      <c r="CM122" s="226"/>
      <c r="CN122" s="226"/>
      <c r="CO122" s="226"/>
      <c r="CP122" s="226"/>
      <c r="CQ122" s="226"/>
      <c r="CR122" s="226"/>
      <c r="CS122" s="226"/>
      <c r="CT122" s="226"/>
      <c r="CU122" s="226"/>
      <c r="CV122" s="226"/>
      <c r="CW122" s="226"/>
      <c r="CX122" s="226"/>
      <c r="CY122" s="226"/>
      <c r="CZ122" s="226"/>
      <c r="DA122" s="226"/>
      <c r="DB122" s="226"/>
      <c r="DC122" s="226"/>
      <c r="DD122" s="226"/>
      <c r="DE122" s="226"/>
      <c r="DF122" s="226"/>
    </row>
    <row r="123" spans="1:110" s="225" customFormat="1" ht="18" customHeight="1">
      <c r="A123" s="356"/>
      <c r="B123" s="1502"/>
      <c r="C123" s="1502"/>
      <c r="D123" s="1502"/>
      <c r="E123" s="1502"/>
      <c r="F123" s="1502"/>
      <c r="G123" s="1502"/>
      <c r="H123" s="1502"/>
      <c r="I123" s="1502"/>
      <c r="J123" s="1502"/>
      <c r="K123" s="1502"/>
      <c r="L123" s="1502"/>
      <c r="M123" s="1502"/>
      <c r="N123" s="1502"/>
      <c r="O123" s="1502"/>
      <c r="P123" s="1502"/>
      <c r="Q123" s="1502"/>
      <c r="R123" s="1502"/>
      <c r="S123" s="1502"/>
      <c r="T123" s="1502"/>
      <c r="U123" s="1502"/>
      <c r="V123" s="1502"/>
      <c r="W123" s="1502"/>
      <c r="X123" s="1502"/>
      <c r="Y123" s="1502"/>
      <c r="Z123" s="1502"/>
      <c r="AA123" s="1502"/>
      <c r="AB123" s="1502"/>
      <c r="AC123" s="1502"/>
      <c r="AD123" s="1502"/>
      <c r="AE123" s="1502"/>
      <c r="AF123" s="1502"/>
      <c r="AG123" s="1502"/>
      <c r="AH123" s="1502"/>
      <c r="AI123" s="1502"/>
      <c r="AJ123" s="1502"/>
      <c r="AK123" s="1502"/>
      <c r="AL123" s="1502"/>
      <c r="CA123" s="226"/>
      <c r="CB123" s="226"/>
      <c r="CC123" s="226"/>
      <c r="CD123" s="226"/>
      <c r="CE123" s="226"/>
      <c r="CF123" s="226"/>
      <c r="CG123" s="226"/>
      <c r="CH123" s="226"/>
      <c r="CI123" s="226"/>
      <c r="CJ123" s="226"/>
      <c r="CK123" s="226"/>
      <c r="CL123" s="226"/>
      <c r="CM123" s="226"/>
      <c r="CN123" s="226"/>
      <c r="CO123" s="226"/>
      <c r="CP123" s="226"/>
      <c r="CQ123" s="226"/>
      <c r="CR123" s="226"/>
      <c r="CS123" s="226"/>
      <c r="CT123" s="226"/>
      <c r="CU123" s="226"/>
      <c r="CV123" s="226"/>
      <c r="CW123" s="226"/>
      <c r="CX123" s="226"/>
      <c r="CY123" s="226"/>
      <c r="CZ123" s="226"/>
      <c r="DA123" s="226"/>
      <c r="DB123" s="226"/>
      <c r="DC123" s="226"/>
      <c r="DD123" s="226"/>
      <c r="DE123" s="226"/>
      <c r="DF123" s="226"/>
    </row>
    <row r="124" spans="1:110" s="225" customFormat="1" ht="18" customHeight="1">
      <c r="A124" s="356"/>
      <c r="B124" s="361"/>
      <c r="C124" s="361"/>
      <c r="D124" s="361"/>
      <c r="E124" s="361"/>
      <c r="F124" s="361"/>
      <c r="G124" s="361"/>
      <c r="H124" s="361"/>
      <c r="I124" s="361"/>
      <c r="J124" s="361"/>
      <c r="K124" s="361"/>
      <c r="L124" s="361"/>
      <c r="M124" s="361"/>
      <c r="N124" s="361"/>
      <c r="O124" s="361"/>
      <c r="P124" s="361"/>
      <c r="Q124" s="361"/>
      <c r="R124" s="361"/>
      <c r="S124" s="361"/>
      <c r="T124" s="361"/>
      <c r="U124" s="361"/>
      <c r="V124" s="361"/>
      <c r="W124" s="361"/>
      <c r="X124" s="361"/>
      <c r="Y124" s="361"/>
      <c r="Z124" s="361"/>
      <c r="AA124" s="361"/>
      <c r="AB124" s="361"/>
      <c r="AC124" s="361"/>
      <c r="AD124" s="361"/>
      <c r="AE124" s="361"/>
      <c r="AF124" s="361"/>
      <c r="AG124" s="361"/>
      <c r="AH124" s="361"/>
      <c r="AI124" s="361"/>
      <c r="AJ124" s="361"/>
      <c r="AK124" s="361"/>
      <c r="AL124" s="361"/>
      <c r="CA124" s="226"/>
      <c r="CB124" s="226"/>
      <c r="CC124" s="226"/>
      <c r="CD124" s="226"/>
      <c r="CE124" s="226"/>
      <c r="CF124" s="226"/>
      <c r="CG124" s="226"/>
      <c r="CH124" s="226"/>
      <c r="CI124" s="226"/>
      <c r="CJ124" s="226"/>
      <c r="CK124" s="226"/>
      <c r="CL124" s="226"/>
      <c r="CM124" s="226"/>
      <c r="CN124" s="226"/>
      <c r="CO124" s="226"/>
      <c r="CP124" s="226"/>
      <c r="CQ124" s="226"/>
      <c r="CR124" s="226"/>
      <c r="CS124" s="226"/>
      <c r="CT124" s="226"/>
      <c r="CU124" s="226"/>
      <c r="CV124" s="226"/>
      <c r="CW124" s="226"/>
      <c r="CX124" s="226"/>
      <c r="CY124" s="226"/>
      <c r="CZ124" s="226"/>
      <c r="DA124" s="226"/>
      <c r="DB124" s="226"/>
      <c r="DC124" s="226"/>
      <c r="DD124" s="226"/>
      <c r="DE124" s="226"/>
      <c r="DF124" s="226"/>
    </row>
    <row r="125" spans="1:110" s="225" customFormat="1" ht="18" customHeight="1">
      <c r="A125" s="355" t="s">
        <v>1128</v>
      </c>
      <c r="B125" s="361"/>
      <c r="C125" s="361"/>
      <c r="D125" s="361"/>
      <c r="E125" s="361"/>
      <c r="F125" s="361"/>
      <c r="G125" s="361"/>
      <c r="H125" s="361"/>
      <c r="I125" s="361"/>
      <c r="J125" s="361"/>
      <c r="K125" s="361"/>
      <c r="L125" s="361"/>
      <c r="M125" s="361"/>
      <c r="N125" s="361"/>
      <c r="O125" s="361"/>
      <c r="P125" s="361"/>
      <c r="Q125" s="361"/>
      <c r="R125" s="361"/>
      <c r="S125" s="361"/>
      <c r="T125" s="361"/>
      <c r="U125" s="361"/>
      <c r="V125" s="361"/>
      <c r="W125" s="361"/>
      <c r="X125" s="361"/>
      <c r="Y125" s="361"/>
      <c r="Z125" s="361"/>
      <c r="AA125" s="361"/>
      <c r="AB125" s="361"/>
      <c r="AC125" s="361"/>
      <c r="AD125" s="361"/>
      <c r="AE125" s="361"/>
      <c r="AF125" s="361"/>
      <c r="AG125" s="361"/>
      <c r="AH125" s="361"/>
      <c r="AI125" s="361"/>
      <c r="AJ125" s="361"/>
      <c r="AK125" s="361"/>
      <c r="AL125" s="361"/>
      <c r="CA125" s="226"/>
      <c r="CB125" s="226"/>
      <c r="CC125" s="226"/>
      <c r="CD125" s="226"/>
      <c r="CE125" s="226"/>
      <c r="CF125" s="226"/>
      <c r="CG125" s="226"/>
      <c r="CH125" s="226"/>
      <c r="CI125" s="226"/>
      <c r="CJ125" s="226"/>
      <c r="CK125" s="226"/>
      <c r="CL125" s="226"/>
      <c r="CM125" s="226"/>
      <c r="CN125" s="226"/>
      <c r="CO125" s="226"/>
      <c r="CP125" s="226"/>
      <c r="CQ125" s="226"/>
      <c r="CR125" s="226"/>
      <c r="CS125" s="226"/>
      <c r="CT125" s="226"/>
      <c r="CU125" s="226"/>
      <c r="CV125" s="226"/>
      <c r="CW125" s="226"/>
      <c r="CX125" s="226"/>
      <c r="CY125" s="226"/>
      <c r="CZ125" s="226"/>
      <c r="DA125" s="226"/>
      <c r="DB125" s="226"/>
      <c r="DC125" s="226"/>
      <c r="DD125" s="226"/>
      <c r="DE125" s="226"/>
      <c r="DF125" s="226"/>
    </row>
    <row r="126" spans="1:110" s="225" customFormat="1" ht="18" customHeight="1">
      <c r="A126" s="356"/>
      <c r="B126" s="1502" t="s">
        <v>1129</v>
      </c>
      <c r="C126" s="1502"/>
      <c r="D126" s="1502"/>
      <c r="E126" s="1502"/>
      <c r="F126" s="1502"/>
      <c r="G126" s="1502"/>
      <c r="H126" s="1502"/>
      <c r="I126" s="1502"/>
      <c r="J126" s="1502"/>
      <c r="K126" s="1502"/>
      <c r="L126" s="1502"/>
      <c r="M126" s="1502"/>
      <c r="N126" s="1502"/>
      <c r="O126" s="1502"/>
      <c r="P126" s="1502"/>
      <c r="Q126" s="1502"/>
      <c r="R126" s="1502"/>
      <c r="S126" s="1502"/>
      <c r="T126" s="1502"/>
      <c r="U126" s="1502"/>
      <c r="V126" s="1502"/>
      <c r="W126" s="1502"/>
      <c r="X126" s="1502"/>
      <c r="Y126" s="1502"/>
      <c r="Z126" s="1502"/>
      <c r="AA126" s="1502"/>
      <c r="AB126" s="1502"/>
      <c r="AC126" s="1502"/>
      <c r="AD126" s="1502"/>
      <c r="AE126" s="1502"/>
      <c r="AF126" s="1502"/>
      <c r="AG126" s="1502"/>
      <c r="AH126" s="1502"/>
      <c r="AI126" s="1502"/>
      <c r="AJ126" s="1502"/>
      <c r="AK126" s="1502"/>
      <c r="AL126" s="1502"/>
      <c r="CA126" s="226"/>
      <c r="CB126" s="226"/>
      <c r="CC126" s="226"/>
      <c r="CD126" s="226"/>
      <c r="CE126" s="226"/>
      <c r="CF126" s="226"/>
      <c r="CG126" s="226"/>
      <c r="CH126" s="226"/>
      <c r="CI126" s="226"/>
      <c r="CJ126" s="226"/>
      <c r="CK126" s="226"/>
      <c r="CL126" s="226"/>
      <c r="CM126" s="226"/>
      <c r="CN126" s="226"/>
      <c r="CO126" s="226"/>
      <c r="CP126" s="226"/>
      <c r="CQ126" s="226"/>
      <c r="CR126" s="226"/>
      <c r="CS126" s="226"/>
      <c r="CT126" s="226"/>
      <c r="CU126" s="226"/>
      <c r="CV126" s="226"/>
      <c r="CW126" s="226"/>
      <c r="CX126" s="226"/>
      <c r="CY126" s="226"/>
      <c r="CZ126" s="226"/>
      <c r="DA126" s="226"/>
      <c r="DB126" s="226"/>
      <c r="DC126" s="226"/>
      <c r="DD126" s="226"/>
      <c r="DE126" s="226"/>
      <c r="DF126" s="226"/>
    </row>
    <row r="127" spans="1:110" s="225" customFormat="1" ht="18" customHeight="1">
      <c r="A127" s="356"/>
      <c r="B127" s="1502"/>
      <c r="C127" s="1502"/>
      <c r="D127" s="1502"/>
      <c r="E127" s="1502"/>
      <c r="F127" s="1502"/>
      <c r="G127" s="1502"/>
      <c r="H127" s="1502"/>
      <c r="I127" s="1502"/>
      <c r="J127" s="1502"/>
      <c r="K127" s="1502"/>
      <c r="L127" s="1502"/>
      <c r="M127" s="1502"/>
      <c r="N127" s="1502"/>
      <c r="O127" s="1502"/>
      <c r="P127" s="1502"/>
      <c r="Q127" s="1502"/>
      <c r="R127" s="1502"/>
      <c r="S127" s="1502"/>
      <c r="T127" s="1502"/>
      <c r="U127" s="1502"/>
      <c r="V127" s="1502"/>
      <c r="W127" s="1502"/>
      <c r="X127" s="1502"/>
      <c r="Y127" s="1502"/>
      <c r="Z127" s="1502"/>
      <c r="AA127" s="1502"/>
      <c r="AB127" s="1502"/>
      <c r="AC127" s="1502"/>
      <c r="AD127" s="1502"/>
      <c r="AE127" s="1502"/>
      <c r="AF127" s="1502"/>
      <c r="AG127" s="1502"/>
      <c r="AH127" s="1502"/>
      <c r="AI127" s="1502"/>
      <c r="AJ127" s="1502"/>
      <c r="AK127" s="1502"/>
      <c r="AL127" s="1502"/>
      <c r="CA127" s="226"/>
      <c r="CB127" s="226"/>
      <c r="CC127" s="226"/>
      <c r="CD127" s="226"/>
      <c r="CE127" s="226"/>
      <c r="CF127" s="226"/>
      <c r="CG127" s="226"/>
      <c r="CH127" s="226"/>
      <c r="CI127" s="226"/>
      <c r="CJ127" s="226"/>
      <c r="CK127" s="226"/>
      <c r="CL127" s="226"/>
      <c r="CM127" s="226"/>
      <c r="CN127" s="226"/>
      <c r="CO127" s="226"/>
      <c r="CP127" s="226"/>
      <c r="CQ127" s="226"/>
      <c r="CR127" s="226"/>
      <c r="CS127" s="226"/>
      <c r="CT127" s="226"/>
      <c r="CU127" s="226"/>
      <c r="CV127" s="226"/>
      <c r="CW127" s="226"/>
      <c r="CX127" s="226"/>
      <c r="CY127" s="226"/>
      <c r="CZ127" s="226"/>
      <c r="DA127" s="226"/>
      <c r="DB127" s="226"/>
      <c r="DC127" s="226"/>
      <c r="DD127" s="226"/>
      <c r="DE127" s="226"/>
      <c r="DF127" s="226"/>
    </row>
    <row r="128" spans="1:110" s="225" customFormat="1" ht="18" customHeight="1">
      <c r="A128" s="356"/>
      <c r="B128" s="359"/>
      <c r="C128" s="359"/>
      <c r="D128" s="359"/>
      <c r="E128" s="359"/>
      <c r="F128" s="359"/>
      <c r="G128" s="359"/>
      <c r="H128" s="359"/>
      <c r="I128" s="359"/>
      <c r="J128" s="359"/>
      <c r="K128" s="359"/>
      <c r="L128" s="359"/>
      <c r="M128" s="359"/>
      <c r="N128" s="359"/>
      <c r="O128" s="359"/>
      <c r="P128" s="359"/>
      <c r="Q128" s="359"/>
      <c r="R128" s="359"/>
      <c r="S128" s="359"/>
      <c r="T128" s="359"/>
      <c r="U128" s="359"/>
      <c r="V128" s="359"/>
      <c r="W128" s="359"/>
      <c r="X128" s="359"/>
      <c r="Y128" s="359"/>
      <c r="Z128" s="359"/>
      <c r="AA128" s="359"/>
      <c r="AB128" s="359"/>
      <c r="AC128" s="359"/>
      <c r="AD128" s="359"/>
      <c r="AE128" s="359"/>
      <c r="AF128" s="359"/>
      <c r="AG128" s="359"/>
      <c r="AH128" s="359"/>
      <c r="AI128" s="359"/>
      <c r="AJ128" s="359"/>
      <c r="AK128" s="359"/>
      <c r="AL128" s="359"/>
      <c r="CA128" s="226"/>
      <c r="CB128" s="226"/>
      <c r="CC128" s="226"/>
      <c r="CD128" s="226"/>
      <c r="CE128" s="226"/>
      <c r="CF128" s="226"/>
      <c r="CG128" s="226"/>
      <c r="CH128" s="226"/>
      <c r="CI128" s="226"/>
      <c r="CJ128" s="226"/>
      <c r="CK128" s="226"/>
      <c r="CL128" s="226"/>
      <c r="CM128" s="226"/>
      <c r="CN128" s="226"/>
      <c r="CO128" s="226"/>
      <c r="CP128" s="226"/>
      <c r="CQ128" s="226"/>
      <c r="CR128" s="226"/>
      <c r="CS128" s="226"/>
      <c r="CT128" s="226"/>
      <c r="CU128" s="226"/>
      <c r="CV128" s="226"/>
      <c r="CW128" s="226"/>
      <c r="CX128" s="226"/>
      <c r="CY128" s="226"/>
      <c r="CZ128" s="226"/>
      <c r="DA128" s="226"/>
      <c r="DB128" s="226"/>
      <c r="DC128" s="226"/>
      <c r="DD128" s="226"/>
      <c r="DE128" s="226"/>
      <c r="DF128" s="226"/>
    </row>
    <row r="129" spans="1:110" s="225" customFormat="1" ht="18" customHeight="1">
      <c r="A129" s="355" t="s">
        <v>1130</v>
      </c>
      <c r="B129" s="361"/>
      <c r="C129" s="361"/>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1"/>
      <c r="AD129" s="361"/>
      <c r="AE129" s="361"/>
      <c r="AF129" s="361"/>
      <c r="AG129" s="361"/>
      <c r="AH129" s="361"/>
      <c r="AI129" s="361"/>
      <c r="AJ129" s="361"/>
      <c r="AK129" s="361"/>
      <c r="AL129" s="361"/>
      <c r="CA129" s="226"/>
      <c r="CB129" s="226"/>
      <c r="CC129" s="226"/>
      <c r="CD129" s="226"/>
      <c r="CE129" s="226"/>
      <c r="CF129" s="226"/>
      <c r="CG129" s="226"/>
      <c r="CH129" s="226"/>
      <c r="CI129" s="226"/>
      <c r="CJ129" s="226"/>
      <c r="CK129" s="226"/>
      <c r="CL129" s="226"/>
      <c r="CM129" s="226"/>
      <c r="CN129" s="226"/>
      <c r="CO129" s="226"/>
      <c r="CP129" s="226"/>
      <c r="CQ129" s="226"/>
      <c r="CR129" s="226"/>
      <c r="CS129" s="226"/>
      <c r="CT129" s="226"/>
      <c r="CU129" s="226"/>
      <c r="CV129" s="226"/>
      <c r="CW129" s="226"/>
      <c r="CX129" s="226"/>
      <c r="CY129" s="226"/>
      <c r="CZ129" s="226"/>
      <c r="DA129" s="226"/>
      <c r="DB129" s="226"/>
      <c r="DC129" s="226"/>
      <c r="DD129" s="226"/>
      <c r="DE129" s="226"/>
      <c r="DF129" s="226"/>
    </row>
    <row r="130" spans="1:110" s="225" customFormat="1" ht="18" customHeight="1">
      <c r="A130" s="356"/>
      <c r="B130" s="1502" t="s">
        <v>1131</v>
      </c>
      <c r="C130" s="1502"/>
      <c r="D130" s="1502"/>
      <c r="E130" s="1502"/>
      <c r="F130" s="1502"/>
      <c r="G130" s="1502"/>
      <c r="H130" s="1502"/>
      <c r="I130" s="1502"/>
      <c r="J130" s="1502"/>
      <c r="K130" s="1502"/>
      <c r="L130" s="1502"/>
      <c r="M130" s="1502"/>
      <c r="N130" s="1502"/>
      <c r="O130" s="1502"/>
      <c r="P130" s="1502"/>
      <c r="Q130" s="1502"/>
      <c r="R130" s="1502"/>
      <c r="S130" s="1502"/>
      <c r="T130" s="1502"/>
      <c r="U130" s="1502"/>
      <c r="V130" s="1502"/>
      <c r="W130" s="1502"/>
      <c r="X130" s="1502"/>
      <c r="Y130" s="1502"/>
      <c r="Z130" s="1502"/>
      <c r="AA130" s="1502"/>
      <c r="AB130" s="1502"/>
      <c r="AC130" s="1502"/>
      <c r="AD130" s="1502"/>
      <c r="AE130" s="1502"/>
      <c r="AF130" s="1502"/>
      <c r="AG130" s="1502"/>
      <c r="AH130" s="1502"/>
      <c r="AI130" s="1502"/>
      <c r="AJ130" s="1502"/>
      <c r="AK130" s="1502"/>
      <c r="AL130" s="1502"/>
      <c r="CA130" s="226"/>
      <c r="CB130" s="226"/>
      <c r="CC130" s="226"/>
      <c r="CD130" s="226"/>
      <c r="CE130" s="226"/>
      <c r="CF130" s="226"/>
      <c r="CG130" s="226"/>
      <c r="CH130" s="226"/>
      <c r="CI130" s="226"/>
      <c r="CJ130" s="226"/>
      <c r="CK130" s="226"/>
      <c r="CL130" s="226"/>
      <c r="CM130" s="226"/>
      <c r="CN130" s="226"/>
      <c r="CO130" s="226"/>
      <c r="CP130" s="226"/>
      <c r="CQ130" s="226"/>
      <c r="CR130" s="226"/>
      <c r="CS130" s="226"/>
      <c r="CT130" s="226"/>
      <c r="CU130" s="226"/>
      <c r="CV130" s="226"/>
      <c r="CW130" s="226"/>
      <c r="CX130" s="226"/>
      <c r="CY130" s="226"/>
      <c r="CZ130" s="226"/>
      <c r="DA130" s="226"/>
      <c r="DB130" s="226"/>
      <c r="DC130" s="226"/>
      <c r="DD130" s="226"/>
      <c r="DE130" s="226"/>
      <c r="DF130" s="226"/>
    </row>
    <row r="131" spans="1:110" s="225" customFormat="1" ht="18" customHeight="1">
      <c r="A131" s="356"/>
      <c r="B131" s="1502"/>
      <c r="C131" s="1502"/>
      <c r="D131" s="1502"/>
      <c r="E131" s="1502"/>
      <c r="F131" s="1502"/>
      <c r="G131" s="1502"/>
      <c r="H131" s="1502"/>
      <c r="I131" s="1502"/>
      <c r="J131" s="1502"/>
      <c r="K131" s="1502"/>
      <c r="L131" s="1502"/>
      <c r="M131" s="1502"/>
      <c r="N131" s="1502"/>
      <c r="O131" s="1502"/>
      <c r="P131" s="1502"/>
      <c r="Q131" s="1502"/>
      <c r="R131" s="1502"/>
      <c r="S131" s="1502"/>
      <c r="T131" s="1502"/>
      <c r="U131" s="1502"/>
      <c r="V131" s="1502"/>
      <c r="W131" s="1502"/>
      <c r="X131" s="1502"/>
      <c r="Y131" s="1502"/>
      <c r="Z131" s="1502"/>
      <c r="AA131" s="1502"/>
      <c r="AB131" s="1502"/>
      <c r="AC131" s="1502"/>
      <c r="AD131" s="1502"/>
      <c r="AE131" s="1502"/>
      <c r="AF131" s="1502"/>
      <c r="AG131" s="1502"/>
      <c r="AH131" s="1502"/>
      <c r="AI131" s="1502"/>
      <c r="AJ131" s="1502"/>
      <c r="AK131" s="1502"/>
      <c r="AL131" s="1502"/>
      <c r="CA131" s="226"/>
      <c r="CB131" s="226"/>
      <c r="CC131" s="226"/>
      <c r="CD131" s="226"/>
      <c r="CE131" s="226"/>
      <c r="CF131" s="226"/>
      <c r="CG131" s="226"/>
      <c r="CH131" s="226"/>
      <c r="CI131" s="226"/>
      <c r="CJ131" s="226"/>
      <c r="CK131" s="226"/>
      <c r="CL131" s="226"/>
      <c r="CM131" s="226"/>
      <c r="CN131" s="226"/>
      <c r="CO131" s="226"/>
      <c r="CP131" s="226"/>
      <c r="CQ131" s="226"/>
      <c r="CR131" s="226"/>
      <c r="CS131" s="226"/>
      <c r="CT131" s="226"/>
      <c r="CU131" s="226"/>
      <c r="CV131" s="226"/>
      <c r="CW131" s="226"/>
      <c r="CX131" s="226"/>
      <c r="CY131" s="226"/>
      <c r="CZ131" s="226"/>
      <c r="DA131" s="226"/>
      <c r="DB131" s="226"/>
      <c r="DC131" s="226"/>
      <c r="DD131" s="226"/>
      <c r="DE131" s="226"/>
      <c r="DF131" s="226"/>
    </row>
    <row r="132" spans="1:110" s="225" customFormat="1" ht="18" customHeight="1">
      <c r="A132" s="356"/>
      <c r="B132" s="1509" t="s">
        <v>907</v>
      </c>
      <c r="C132" s="1510"/>
      <c r="D132" s="1510"/>
      <c r="E132" s="1510"/>
      <c r="F132" s="1510"/>
      <c r="G132" s="1510"/>
      <c r="H132" s="1510"/>
      <c r="I132" s="1510"/>
      <c r="J132" s="1510"/>
      <c r="K132" s="1510"/>
      <c r="L132" s="1510"/>
      <c r="M132" s="1510"/>
      <c r="N132" s="1510"/>
      <c r="O132" s="1510"/>
      <c r="P132" s="1510"/>
      <c r="Q132" s="1510"/>
      <c r="R132" s="1510"/>
      <c r="S132" s="1510"/>
      <c r="T132" s="1510"/>
      <c r="U132" s="1510"/>
      <c r="V132" s="1510"/>
      <c r="W132" s="1510"/>
      <c r="X132" s="1510"/>
      <c r="Y132" s="1510"/>
      <c r="Z132" s="1510"/>
      <c r="AA132" s="1510"/>
      <c r="AB132" s="1510"/>
      <c r="AC132" s="1510"/>
      <c r="AD132" s="1510"/>
      <c r="AE132" s="1510"/>
      <c r="AF132" s="1510"/>
      <c r="AG132" s="1510"/>
      <c r="AH132" s="1510"/>
      <c r="AI132" s="1510"/>
      <c r="AJ132" s="1510"/>
      <c r="AK132" s="1510"/>
      <c r="AL132" s="1511"/>
      <c r="CA132" s="226"/>
      <c r="CB132" s="226"/>
      <c r="CC132" s="226"/>
      <c r="CD132" s="226"/>
      <c r="CE132" s="226"/>
      <c r="CF132" s="226"/>
      <c r="CG132" s="226"/>
      <c r="CH132" s="226"/>
      <c r="CI132" s="226"/>
      <c r="CJ132" s="226"/>
      <c r="CK132" s="226"/>
      <c r="CL132" s="226"/>
      <c r="CM132" s="226"/>
      <c r="CN132" s="226"/>
      <c r="CO132" s="226"/>
      <c r="CP132" s="226"/>
      <c r="CQ132" s="226"/>
      <c r="CR132" s="226"/>
      <c r="CS132" s="226"/>
      <c r="CT132" s="226"/>
      <c r="CU132" s="226"/>
      <c r="CV132" s="226"/>
      <c r="CW132" s="226"/>
      <c r="CX132" s="226"/>
      <c r="CY132" s="226"/>
      <c r="CZ132" s="226"/>
      <c r="DA132" s="226"/>
      <c r="DB132" s="226"/>
      <c r="DC132" s="226"/>
      <c r="DD132" s="226"/>
      <c r="DE132" s="226"/>
      <c r="DF132" s="226"/>
    </row>
    <row r="133" spans="1:110" s="225" customFormat="1" ht="18" customHeight="1">
      <c r="A133" s="356"/>
      <c r="B133" s="1512"/>
      <c r="C133" s="1513"/>
      <c r="D133" s="1513"/>
      <c r="E133" s="1513"/>
      <c r="F133" s="1513"/>
      <c r="G133" s="1513"/>
      <c r="H133" s="1513"/>
      <c r="I133" s="1513"/>
      <c r="J133" s="1513"/>
      <c r="K133" s="1513"/>
      <c r="L133" s="1513"/>
      <c r="M133" s="1513"/>
      <c r="N133" s="1513"/>
      <c r="O133" s="1513"/>
      <c r="P133" s="1513"/>
      <c r="Q133" s="1513"/>
      <c r="R133" s="1513"/>
      <c r="S133" s="1513"/>
      <c r="T133" s="1513"/>
      <c r="U133" s="1513"/>
      <c r="V133" s="1513"/>
      <c r="W133" s="1513"/>
      <c r="X133" s="1513"/>
      <c r="Y133" s="1513"/>
      <c r="Z133" s="1513"/>
      <c r="AA133" s="1513"/>
      <c r="AB133" s="1513"/>
      <c r="AC133" s="1513"/>
      <c r="AD133" s="1513"/>
      <c r="AE133" s="1513"/>
      <c r="AF133" s="1513"/>
      <c r="AG133" s="1513"/>
      <c r="AH133" s="1513"/>
      <c r="AI133" s="1513"/>
      <c r="AJ133" s="1513"/>
      <c r="AK133" s="1513"/>
      <c r="AL133" s="1514"/>
      <c r="CA133" s="226"/>
      <c r="CB133" s="226"/>
      <c r="CC133" s="226"/>
      <c r="CD133" s="226"/>
      <c r="CE133" s="226"/>
      <c r="CF133" s="226"/>
      <c r="CG133" s="226"/>
      <c r="CH133" s="226"/>
      <c r="CI133" s="226"/>
      <c r="CJ133" s="226"/>
      <c r="CK133" s="226"/>
      <c r="CL133" s="226"/>
      <c r="CM133" s="226"/>
      <c r="CN133" s="226"/>
      <c r="CO133" s="226"/>
      <c r="CP133" s="226"/>
      <c r="CQ133" s="226"/>
      <c r="CR133" s="226"/>
      <c r="CS133" s="226"/>
      <c r="CT133" s="226"/>
      <c r="CU133" s="226"/>
      <c r="CV133" s="226"/>
      <c r="CW133" s="226"/>
      <c r="CX133" s="226"/>
      <c r="CY133" s="226"/>
      <c r="CZ133" s="226"/>
      <c r="DA133" s="226"/>
      <c r="DB133" s="226"/>
      <c r="DC133" s="226"/>
      <c r="DD133" s="226"/>
      <c r="DE133" s="226"/>
      <c r="DF133" s="226"/>
    </row>
    <row r="134" spans="1:110" s="225" customFormat="1" ht="18" customHeight="1">
      <c r="A134" s="356"/>
      <c r="B134" s="1512"/>
      <c r="C134" s="1513"/>
      <c r="D134" s="1513"/>
      <c r="E134" s="1513"/>
      <c r="F134" s="1513"/>
      <c r="G134" s="1513"/>
      <c r="H134" s="1513"/>
      <c r="I134" s="1513"/>
      <c r="J134" s="1513"/>
      <c r="K134" s="1513"/>
      <c r="L134" s="1513"/>
      <c r="M134" s="1513"/>
      <c r="N134" s="1513"/>
      <c r="O134" s="1513"/>
      <c r="P134" s="1513"/>
      <c r="Q134" s="1513"/>
      <c r="R134" s="1513"/>
      <c r="S134" s="1513"/>
      <c r="T134" s="1513"/>
      <c r="U134" s="1513"/>
      <c r="V134" s="1513"/>
      <c r="W134" s="1513"/>
      <c r="X134" s="1513"/>
      <c r="Y134" s="1513"/>
      <c r="Z134" s="1513"/>
      <c r="AA134" s="1513"/>
      <c r="AB134" s="1513"/>
      <c r="AC134" s="1513"/>
      <c r="AD134" s="1513"/>
      <c r="AE134" s="1513"/>
      <c r="AF134" s="1513"/>
      <c r="AG134" s="1513"/>
      <c r="AH134" s="1513"/>
      <c r="AI134" s="1513"/>
      <c r="AJ134" s="1513"/>
      <c r="AK134" s="1513"/>
      <c r="AL134" s="1514"/>
      <c r="CA134" s="226"/>
      <c r="CB134" s="226"/>
      <c r="CC134" s="226"/>
      <c r="CD134" s="226"/>
      <c r="CE134" s="226"/>
      <c r="CF134" s="226"/>
      <c r="CG134" s="226"/>
      <c r="CH134" s="226"/>
      <c r="CI134" s="226"/>
      <c r="CJ134" s="226"/>
      <c r="CK134" s="226"/>
      <c r="CL134" s="226"/>
      <c r="CM134" s="226"/>
      <c r="CN134" s="226"/>
      <c r="CO134" s="226"/>
      <c r="CP134" s="226"/>
      <c r="CQ134" s="226"/>
      <c r="CR134" s="226"/>
      <c r="CS134" s="226"/>
      <c r="CT134" s="226"/>
      <c r="CU134" s="226"/>
      <c r="CV134" s="226"/>
      <c r="CW134" s="226"/>
      <c r="CX134" s="226"/>
      <c r="CY134" s="226"/>
      <c r="CZ134" s="226"/>
      <c r="DA134" s="226"/>
      <c r="DB134" s="226"/>
      <c r="DC134" s="226"/>
      <c r="DD134" s="226"/>
      <c r="DE134" s="226"/>
      <c r="DF134" s="226"/>
    </row>
    <row r="135" spans="1:110" s="225" customFormat="1" ht="18" customHeight="1">
      <c r="A135" s="356"/>
      <c r="B135" s="1515"/>
      <c r="C135" s="1516"/>
      <c r="D135" s="1516"/>
      <c r="E135" s="1516"/>
      <c r="F135" s="1516"/>
      <c r="G135" s="1516"/>
      <c r="H135" s="1516"/>
      <c r="I135" s="1516"/>
      <c r="J135" s="1516"/>
      <c r="K135" s="1516"/>
      <c r="L135" s="1516"/>
      <c r="M135" s="1516"/>
      <c r="N135" s="1516"/>
      <c r="O135" s="1516"/>
      <c r="P135" s="1516"/>
      <c r="Q135" s="1516"/>
      <c r="R135" s="1516"/>
      <c r="S135" s="1516"/>
      <c r="T135" s="1516"/>
      <c r="U135" s="1516"/>
      <c r="V135" s="1516"/>
      <c r="W135" s="1516"/>
      <c r="X135" s="1516"/>
      <c r="Y135" s="1516"/>
      <c r="Z135" s="1516"/>
      <c r="AA135" s="1516"/>
      <c r="AB135" s="1516"/>
      <c r="AC135" s="1516"/>
      <c r="AD135" s="1516"/>
      <c r="AE135" s="1516"/>
      <c r="AF135" s="1516"/>
      <c r="AG135" s="1516"/>
      <c r="AH135" s="1516"/>
      <c r="AI135" s="1516"/>
      <c r="AJ135" s="1516"/>
      <c r="AK135" s="1516"/>
      <c r="AL135" s="1517"/>
      <c r="CA135" s="226"/>
      <c r="CB135" s="226"/>
      <c r="CC135" s="226"/>
      <c r="CD135" s="226"/>
      <c r="CE135" s="226"/>
      <c r="CF135" s="226"/>
      <c r="CG135" s="226"/>
      <c r="CH135" s="226"/>
      <c r="CI135" s="226"/>
      <c r="CJ135" s="226"/>
      <c r="CK135" s="226"/>
      <c r="CL135" s="226"/>
      <c r="CM135" s="226"/>
      <c r="CN135" s="226"/>
      <c r="CO135" s="226"/>
      <c r="CP135" s="226"/>
      <c r="CQ135" s="226"/>
      <c r="CR135" s="226"/>
      <c r="CS135" s="226"/>
      <c r="CT135" s="226"/>
      <c r="CU135" s="226"/>
      <c r="CV135" s="226"/>
      <c r="CW135" s="226"/>
      <c r="CX135" s="226"/>
      <c r="CY135" s="226"/>
      <c r="CZ135" s="226"/>
      <c r="DA135" s="226"/>
      <c r="DB135" s="226"/>
      <c r="DC135" s="226"/>
      <c r="DD135" s="226"/>
      <c r="DE135" s="226"/>
      <c r="DF135" s="226"/>
    </row>
    <row r="136" spans="1:110" s="225" customFormat="1" ht="18" customHeight="1">
      <c r="A136" s="356"/>
      <c r="B136" s="359"/>
      <c r="C136" s="359"/>
      <c r="D136" s="359"/>
      <c r="E136" s="359"/>
      <c r="F136" s="359"/>
      <c r="G136" s="359"/>
      <c r="H136" s="359"/>
      <c r="I136" s="359"/>
      <c r="J136" s="359"/>
      <c r="K136" s="359"/>
      <c r="L136" s="359"/>
      <c r="M136" s="359"/>
      <c r="N136" s="359"/>
      <c r="O136" s="359"/>
      <c r="P136" s="359"/>
      <c r="Q136" s="359"/>
      <c r="R136" s="359"/>
      <c r="S136" s="359"/>
      <c r="T136" s="359"/>
      <c r="U136" s="359"/>
      <c r="V136" s="359"/>
      <c r="W136" s="359"/>
      <c r="X136" s="359"/>
      <c r="Y136" s="359"/>
      <c r="Z136" s="359"/>
      <c r="AA136" s="359"/>
      <c r="AB136" s="359"/>
      <c r="AC136" s="359"/>
      <c r="AD136" s="359"/>
      <c r="AE136" s="359"/>
      <c r="AF136" s="359"/>
      <c r="AG136" s="359"/>
      <c r="AH136" s="359"/>
      <c r="AI136" s="359"/>
      <c r="AJ136" s="359"/>
      <c r="AK136" s="359"/>
      <c r="AL136" s="359"/>
      <c r="CA136" s="226"/>
      <c r="CB136" s="226"/>
      <c r="CC136" s="226"/>
      <c r="CD136" s="226"/>
      <c r="CE136" s="226"/>
      <c r="CF136" s="226"/>
      <c r="CG136" s="226"/>
      <c r="CH136" s="226"/>
      <c r="CI136" s="226"/>
      <c r="CJ136" s="226"/>
      <c r="CK136" s="226"/>
      <c r="CL136" s="226"/>
      <c r="CM136" s="226"/>
      <c r="CN136" s="226"/>
      <c r="CO136" s="226"/>
      <c r="CP136" s="226"/>
      <c r="CQ136" s="226"/>
      <c r="CR136" s="226"/>
      <c r="CS136" s="226"/>
      <c r="CT136" s="226"/>
      <c r="CU136" s="226"/>
      <c r="CV136" s="226"/>
      <c r="CW136" s="226"/>
      <c r="CX136" s="226"/>
      <c r="CY136" s="226"/>
      <c r="CZ136" s="226"/>
      <c r="DA136" s="226"/>
      <c r="DB136" s="226"/>
      <c r="DC136" s="226"/>
      <c r="DD136" s="226"/>
      <c r="DE136" s="226"/>
      <c r="DF136" s="226"/>
    </row>
    <row r="137" spans="1:110" s="225" customFormat="1" ht="18" customHeight="1">
      <c r="A137" s="355" t="s">
        <v>1132</v>
      </c>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1"/>
      <c r="AD137" s="361"/>
      <c r="AE137" s="361"/>
      <c r="AF137" s="361"/>
      <c r="AG137" s="361"/>
      <c r="AH137" s="361"/>
      <c r="AI137" s="361"/>
      <c r="AJ137" s="361"/>
      <c r="AK137" s="361"/>
      <c r="AL137" s="361"/>
      <c r="CA137" s="226"/>
      <c r="CB137" s="226"/>
      <c r="CC137" s="226"/>
      <c r="CD137" s="226"/>
      <c r="CE137" s="226"/>
      <c r="CF137" s="226"/>
      <c r="CG137" s="226"/>
      <c r="CH137" s="226"/>
      <c r="CI137" s="226"/>
      <c r="CJ137" s="226"/>
      <c r="CK137" s="226"/>
      <c r="CL137" s="226"/>
      <c r="CM137" s="226"/>
      <c r="CN137" s="226"/>
      <c r="CO137" s="226"/>
      <c r="CP137" s="226"/>
      <c r="CQ137" s="226"/>
      <c r="CR137" s="226"/>
      <c r="CS137" s="226"/>
      <c r="CT137" s="226"/>
      <c r="CU137" s="226"/>
      <c r="CV137" s="226"/>
      <c r="CW137" s="226"/>
      <c r="CX137" s="226"/>
      <c r="CY137" s="226"/>
      <c r="CZ137" s="226"/>
      <c r="DA137" s="226"/>
      <c r="DB137" s="226"/>
      <c r="DC137" s="226"/>
      <c r="DD137" s="226"/>
      <c r="DE137" s="226"/>
      <c r="DF137" s="226"/>
    </row>
    <row r="138" spans="1:110" s="225" customFormat="1" ht="18" customHeight="1">
      <c r="A138" s="356"/>
      <c r="B138" s="1502" t="s">
        <v>1133</v>
      </c>
      <c r="C138" s="1502"/>
      <c r="D138" s="1502"/>
      <c r="E138" s="1502"/>
      <c r="F138" s="1502"/>
      <c r="G138" s="1502"/>
      <c r="H138" s="1502"/>
      <c r="I138" s="1502"/>
      <c r="J138" s="1502"/>
      <c r="K138" s="1502"/>
      <c r="L138" s="1502"/>
      <c r="M138" s="1502"/>
      <c r="N138" s="1502"/>
      <c r="O138" s="1502"/>
      <c r="P138" s="1502"/>
      <c r="Q138" s="1502"/>
      <c r="R138" s="1502"/>
      <c r="S138" s="1502"/>
      <c r="T138" s="1502"/>
      <c r="U138" s="1502"/>
      <c r="V138" s="1502"/>
      <c r="W138" s="1502"/>
      <c r="X138" s="1502"/>
      <c r="Y138" s="1502"/>
      <c r="Z138" s="1502"/>
      <c r="AA138" s="1502"/>
      <c r="AB138" s="1502"/>
      <c r="AC138" s="1502"/>
      <c r="AD138" s="1502"/>
      <c r="AE138" s="1502"/>
      <c r="AF138" s="1502"/>
      <c r="AG138" s="1502"/>
      <c r="AH138" s="1502"/>
      <c r="AI138" s="1502"/>
      <c r="AJ138" s="1502"/>
      <c r="AK138" s="1502"/>
      <c r="AL138" s="1502"/>
      <c r="CA138" s="226"/>
      <c r="CB138" s="226"/>
      <c r="CC138" s="226"/>
      <c r="CD138" s="226"/>
      <c r="CE138" s="226"/>
      <c r="CF138" s="226"/>
      <c r="CG138" s="226"/>
      <c r="CH138" s="226"/>
      <c r="CI138" s="226"/>
      <c r="CJ138" s="226"/>
      <c r="CK138" s="226"/>
      <c r="CL138" s="226"/>
      <c r="CM138" s="226"/>
      <c r="CN138" s="226"/>
      <c r="CO138" s="226"/>
      <c r="CP138" s="226"/>
      <c r="CQ138" s="226"/>
      <c r="CR138" s="226"/>
      <c r="CS138" s="226"/>
      <c r="CT138" s="226"/>
      <c r="CU138" s="226"/>
      <c r="CV138" s="226"/>
      <c r="CW138" s="226"/>
      <c r="CX138" s="226"/>
      <c r="CY138" s="226"/>
      <c r="CZ138" s="226"/>
      <c r="DA138" s="226"/>
      <c r="DB138" s="226"/>
      <c r="DC138" s="226"/>
      <c r="DD138" s="226"/>
      <c r="DE138" s="226"/>
      <c r="DF138" s="226"/>
    </row>
    <row r="139" spans="1:110" s="225" customFormat="1" ht="18" customHeight="1">
      <c r="A139" s="356"/>
      <c r="B139" s="1502"/>
      <c r="C139" s="1502"/>
      <c r="D139" s="1502"/>
      <c r="E139" s="1502"/>
      <c r="F139" s="1502"/>
      <c r="G139" s="1502"/>
      <c r="H139" s="1502"/>
      <c r="I139" s="1502"/>
      <c r="J139" s="1502"/>
      <c r="K139" s="1502"/>
      <c r="L139" s="1502"/>
      <c r="M139" s="1502"/>
      <c r="N139" s="1502"/>
      <c r="O139" s="1502"/>
      <c r="P139" s="1502"/>
      <c r="Q139" s="1502"/>
      <c r="R139" s="1502"/>
      <c r="S139" s="1502"/>
      <c r="T139" s="1502"/>
      <c r="U139" s="1502"/>
      <c r="V139" s="1502"/>
      <c r="W139" s="1502"/>
      <c r="X139" s="1502"/>
      <c r="Y139" s="1502"/>
      <c r="Z139" s="1502"/>
      <c r="AA139" s="1502"/>
      <c r="AB139" s="1502"/>
      <c r="AC139" s="1502"/>
      <c r="AD139" s="1502"/>
      <c r="AE139" s="1502"/>
      <c r="AF139" s="1502"/>
      <c r="AG139" s="1502"/>
      <c r="AH139" s="1502"/>
      <c r="AI139" s="1502"/>
      <c r="AJ139" s="1502"/>
      <c r="AK139" s="1502"/>
      <c r="AL139" s="1502"/>
      <c r="CA139" s="226"/>
      <c r="CB139" s="226"/>
      <c r="CC139" s="226"/>
      <c r="CD139" s="226"/>
      <c r="CE139" s="226"/>
      <c r="CF139" s="226"/>
      <c r="CG139" s="226"/>
      <c r="CH139" s="226"/>
      <c r="CI139" s="226"/>
      <c r="CJ139" s="226"/>
      <c r="CK139" s="226"/>
      <c r="CL139" s="226"/>
      <c r="CM139" s="226"/>
      <c r="CN139" s="226"/>
      <c r="CO139" s="226"/>
      <c r="CP139" s="226"/>
      <c r="CQ139" s="226"/>
      <c r="CR139" s="226"/>
      <c r="CS139" s="226"/>
      <c r="CT139" s="226"/>
      <c r="CU139" s="226"/>
      <c r="CV139" s="226"/>
      <c r="CW139" s="226"/>
      <c r="CX139" s="226"/>
      <c r="CY139" s="226"/>
      <c r="CZ139" s="226"/>
      <c r="DA139" s="226"/>
      <c r="DB139" s="226"/>
      <c r="DC139" s="226"/>
      <c r="DD139" s="226"/>
      <c r="DE139" s="226"/>
      <c r="DF139" s="226"/>
    </row>
    <row r="140" spans="1:110" s="225" customFormat="1" ht="18" customHeight="1">
      <c r="A140" s="356"/>
      <c r="B140" s="1502"/>
      <c r="C140" s="1502"/>
      <c r="D140" s="1502"/>
      <c r="E140" s="1502"/>
      <c r="F140" s="1502"/>
      <c r="G140" s="1502"/>
      <c r="H140" s="1502"/>
      <c r="I140" s="1502"/>
      <c r="J140" s="1502"/>
      <c r="K140" s="1502"/>
      <c r="L140" s="1502"/>
      <c r="M140" s="1502"/>
      <c r="N140" s="1502"/>
      <c r="O140" s="1502"/>
      <c r="P140" s="1502"/>
      <c r="Q140" s="1502"/>
      <c r="R140" s="1502"/>
      <c r="S140" s="1502"/>
      <c r="T140" s="1502"/>
      <c r="U140" s="1502"/>
      <c r="V140" s="1502"/>
      <c r="W140" s="1502"/>
      <c r="X140" s="1502"/>
      <c r="Y140" s="1502"/>
      <c r="Z140" s="1502"/>
      <c r="AA140" s="1502"/>
      <c r="AB140" s="1502"/>
      <c r="AC140" s="1502"/>
      <c r="AD140" s="1502"/>
      <c r="AE140" s="1502"/>
      <c r="AF140" s="1502"/>
      <c r="AG140" s="1502"/>
      <c r="AH140" s="1502"/>
      <c r="AI140" s="1502"/>
      <c r="AJ140" s="1502"/>
      <c r="AK140" s="1502"/>
      <c r="AL140" s="1502"/>
      <c r="CA140" s="226"/>
      <c r="CB140" s="226"/>
      <c r="CC140" s="226"/>
      <c r="CD140" s="226"/>
      <c r="CE140" s="226"/>
      <c r="CF140" s="226"/>
      <c r="CG140" s="226"/>
      <c r="CH140" s="226"/>
      <c r="CI140" s="226"/>
      <c r="CJ140" s="226"/>
      <c r="CK140" s="226"/>
      <c r="CL140" s="226"/>
      <c r="CM140" s="226"/>
      <c r="CN140" s="226"/>
      <c r="CO140" s="226"/>
      <c r="CP140" s="226"/>
      <c r="CQ140" s="226"/>
      <c r="CR140" s="226"/>
      <c r="CS140" s="226"/>
      <c r="CT140" s="226"/>
      <c r="CU140" s="226"/>
      <c r="CV140" s="226"/>
      <c r="CW140" s="226"/>
      <c r="CX140" s="226"/>
      <c r="CY140" s="226"/>
      <c r="CZ140" s="226"/>
      <c r="DA140" s="226"/>
      <c r="DB140" s="226"/>
      <c r="DC140" s="226"/>
      <c r="DD140" s="226"/>
      <c r="DE140" s="226"/>
      <c r="DF140" s="226"/>
    </row>
    <row r="141" spans="1:110" s="225" customFormat="1" ht="18" customHeight="1">
      <c r="A141" s="356"/>
      <c r="B141" s="1502"/>
      <c r="C141" s="1502"/>
      <c r="D141" s="1502"/>
      <c r="E141" s="1502"/>
      <c r="F141" s="1502"/>
      <c r="G141" s="1502"/>
      <c r="H141" s="1502"/>
      <c r="I141" s="1502"/>
      <c r="J141" s="1502"/>
      <c r="K141" s="1502"/>
      <c r="L141" s="1502"/>
      <c r="M141" s="1502"/>
      <c r="N141" s="1502"/>
      <c r="O141" s="1502"/>
      <c r="P141" s="1502"/>
      <c r="Q141" s="1502"/>
      <c r="R141" s="1502"/>
      <c r="S141" s="1502"/>
      <c r="T141" s="1502"/>
      <c r="U141" s="1502"/>
      <c r="V141" s="1502"/>
      <c r="W141" s="1502"/>
      <c r="X141" s="1502"/>
      <c r="Y141" s="1502"/>
      <c r="Z141" s="1502"/>
      <c r="AA141" s="1502"/>
      <c r="AB141" s="1502"/>
      <c r="AC141" s="1502"/>
      <c r="AD141" s="1502"/>
      <c r="AE141" s="1502"/>
      <c r="AF141" s="1502"/>
      <c r="AG141" s="1502"/>
      <c r="AH141" s="1502"/>
      <c r="AI141" s="1502"/>
      <c r="AJ141" s="1502"/>
      <c r="AK141" s="1502"/>
      <c r="AL141" s="1502"/>
      <c r="CA141" s="226"/>
      <c r="CB141" s="226"/>
      <c r="CC141" s="226"/>
      <c r="CD141" s="226"/>
      <c r="CE141" s="226"/>
      <c r="CF141" s="226"/>
      <c r="CG141" s="226"/>
      <c r="CH141" s="226"/>
      <c r="CI141" s="226"/>
      <c r="CJ141" s="226"/>
      <c r="CK141" s="226"/>
      <c r="CL141" s="226"/>
      <c r="CM141" s="226"/>
      <c r="CN141" s="226"/>
      <c r="CO141" s="226"/>
      <c r="CP141" s="226"/>
      <c r="CQ141" s="226"/>
      <c r="CR141" s="226"/>
      <c r="CS141" s="226"/>
      <c r="CT141" s="226"/>
      <c r="CU141" s="226"/>
      <c r="CV141" s="226"/>
      <c r="CW141" s="226"/>
      <c r="CX141" s="226"/>
      <c r="CY141" s="226"/>
      <c r="CZ141" s="226"/>
      <c r="DA141" s="226"/>
      <c r="DB141" s="226"/>
      <c r="DC141" s="226"/>
      <c r="DD141" s="226"/>
      <c r="DE141" s="226"/>
      <c r="DF141" s="226"/>
    </row>
    <row r="142" spans="1:110" s="225" customFormat="1" ht="18" customHeight="1">
      <c r="A142" s="356"/>
      <c r="B142" s="1502"/>
      <c r="C142" s="1502"/>
      <c r="D142" s="1502"/>
      <c r="E142" s="1502"/>
      <c r="F142" s="1502"/>
      <c r="G142" s="1502"/>
      <c r="H142" s="1502"/>
      <c r="I142" s="1502"/>
      <c r="J142" s="1502"/>
      <c r="K142" s="1502"/>
      <c r="L142" s="1502"/>
      <c r="M142" s="1502"/>
      <c r="N142" s="1502"/>
      <c r="O142" s="1502"/>
      <c r="P142" s="1502"/>
      <c r="Q142" s="1502"/>
      <c r="R142" s="1502"/>
      <c r="S142" s="1502"/>
      <c r="T142" s="1502"/>
      <c r="U142" s="1502"/>
      <c r="V142" s="1502"/>
      <c r="W142" s="1502"/>
      <c r="X142" s="1502"/>
      <c r="Y142" s="1502"/>
      <c r="Z142" s="1502"/>
      <c r="AA142" s="1502"/>
      <c r="AB142" s="1502"/>
      <c r="AC142" s="1502"/>
      <c r="AD142" s="1502"/>
      <c r="AE142" s="1502"/>
      <c r="AF142" s="1502"/>
      <c r="AG142" s="1502"/>
      <c r="AH142" s="1502"/>
      <c r="AI142" s="1502"/>
      <c r="AJ142" s="1502"/>
      <c r="AK142" s="1502"/>
      <c r="AL142" s="1502"/>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row>
    <row r="143" spans="1:110" s="225" customFormat="1" ht="18" customHeight="1">
      <c r="A143" s="356"/>
      <c r="B143" s="1509" t="s">
        <v>908</v>
      </c>
      <c r="C143" s="1510"/>
      <c r="D143" s="1510"/>
      <c r="E143" s="1510"/>
      <c r="F143" s="1510"/>
      <c r="G143" s="1510"/>
      <c r="H143" s="1510"/>
      <c r="I143" s="1510"/>
      <c r="J143" s="1510"/>
      <c r="K143" s="1510"/>
      <c r="L143" s="1510"/>
      <c r="M143" s="1510"/>
      <c r="N143" s="1510"/>
      <c r="O143" s="1510"/>
      <c r="P143" s="1510"/>
      <c r="Q143" s="1510"/>
      <c r="R143" s="1510"/>
      <c r="S143" s="1510"/>
      <c r="T143" s="1510"/>
      <c r="U143" s="1510"/>
      <c r="V143" s="1510"/>
      <c r="W143" s="1510"/>
      <c r="X143" s="1510"/>
      <c r="Y143" s="1510"/>
      <c r="Z143" s="1510"/>
      <c r="AA143" s="1510"/>
      <c r="AB143" s="1510"/>
      <c r="AC143" s="1510"/>
      <c r="AD143" s="1510"/>
      <c r="AE143" s="1510"/>
      <c r="AF143" s="1510"/>
      <c r="AG143" s="1510"/>
      <c r="AH143" s="1510"/>
      <c r="AI143" s="1510"/>
      <c r="AJ143" s="1510"/>
      <c r="AK143" s="1510"/>
      <c r="AL143" s="1511"/>
      <c r="CA143" s="226"/>
      <c r="CB143" s="226"/>
      <c r="CC143" s="226"/>
      <c r="CD143" s="226"/>
      <c r="CE143" s="226"/>
      <c r="CF143" s="226"/>
      <c r="CG143" s="226"/>
      <c r="CH143" s="226"/>
      <c r="CI143" s="226"/>
      <c r="CJ143" s="226"/>
      <c r="CK143" s="226"/>
      <c r="CL143" s="226"/>
      <c r="CM143" s="226"/>
      <c r="CN143" s="226"/>
      <c r="CO143" s="226"/>
      <c r="CP143" s="226"/>
      <c r="CQ143" s="226"/>
      <c r="CR143" s="226"/>
      <c r="CS143" s="226"/>
      <c r="CT143" s="226"/>
      <c r="CU143" s="226"/>
      <c r="CV143" s="226"/>
      <c r="CW143" s="226"/>
      <c r="CX143" s="226"/>
      <c r="CY143" s="226"/>
      <c r="CZ143" s="226"/>
      <c r="DA143" s="226"/>
      <c r="DB143" s="226"/>
      <c r="DC143" s="226"/>
      <c r="DD143" s="226"/>
      <c r="DE143" s="226"/>
      <c r="DF143" s="226"/>
    </row>
    <row r="144" spans="1:110" s="225" customFormat="1" ht="18" customHeight="1">
      <c r="A144" s="356"/>
      <c r="B144" s="1512"/>
      <c r="C144" s="1513"/>
      <c r="D144" s="1513"/>
      <c r="E144" s="1513"/>
      <c r="F144" s="1513"/>
      <c r="G144" s="1513"/>
      <c r="H144" s="1513"/>
      <c r="I144" s="1513"/>
      <c r="J144" s="1513"/>
      <c r="K144" s="1513"/>
      <c r="L144" s="1513"/>
      <c r="M144" s="1513"/>
      <c r="N144" s="1513"/>
      <c r="O144" s="1513"/>
      <c r="P144" s="1513"/>
      <c r="Q144" s="1513"/>
      <c r="R144" s="1513"/>
      <c r="S144" s="1513"/>
      <c r="T144" s="1513"/>
      <c r="U144" s="1513"/>
      <c r="V144" s="1513"/>
      <c r="W144" s="1513"/>
      <c r="X144" s="1513"/>
      <c r="Y144" s="1513"/>
      <c r="Z144" s="1513"/>
      <c r="AA144" s="1513"/>
      <c r="AB144" s="1513"/>
      <c r="AC144" s="1513"/>
      <c r="AD144" s="1513"/>
      <c r="AE144" s="1513"/>
      <c r="AF144" s="1513"/>
      <c r="AG144" s="1513"/>
      <c r="AH144" s="1513"/>
      <c r="AI144" s="1513"/>
      <c r="AJ144" s="1513"/>
      <c r="AK144" s="1513"/>
      <c r="AL144" s="1514"/>
      <c r="CA144" s="226"/>
      <c r="CB144" s="226"/>
      <c r="CC144" s="226"/>
      <c r="CD144" s="226"/>
      <c r="CE144" s="226"/>
      <c r="CF144" s="226"/>
      <c r="CG144" s="226"/>
      <c r="CH144" s="226"/>
      <c r="CI144" s="226"/>
      <c r="CJ144" s="226"/>
      <c r="CK144" s="226"/>
      <c r="CL144" s="226"/>
      <c r="CM144" s="226"/>
      <c r="CN144" s="226"/>
      <c r="CO144" s="226"/>
      <c r="CP144" s="226"/>
      <c r="CQ144" s="226"/>
      <c r="CR144" s="226"/>
      <c r="CS144" s="226"/>
      <c r="CT144" s="226"/>
      <c r="CU144" s="226"/>
      <c r="CV144" s="226"/>
      <c r="CW144" s="226"/>
      <c r="CX144" s="226"/>
      <c r="CY144" s="226"/>
      <c r="CZ144" s="226"/>
      <c r="DA144" s="226"/>
      <c r="DB144" s="226"/>
      <c r="DC144" s="226"/>
      <c r="DD144" s="226"/>
      <c r="DE144" s="226"/>
      <c r="DF144" s="226"/>
    </row>
    <row r="145" spans="1:110" s="225" customFormat="1" ht="18" customHeight="1">
      <c r="A145" s="356"/>
      <c r="B145" s="1512"/>
      <c r="C145" s="1513"/>
      <c r="D145" s="1513"/>
      <c r="E145" s="1513"/>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514"/>
      <c r="CA145" s="226"/>
      <c r="CB145" s="226"/>
      <c r="CC145" s="226"/>
      <c r="CD145" s="226"/>
      <c r="CE145" s="226"/>
      <c r="CF145" s="226"/>
      <c r="CG145" s="226"/>
      <c r="CH145" s="226"/>
      <c r="CI145" s="226"/>
      <c r="CJ145" s="226"/>
      <c r="CK145" s="226"/>
      <c r="CL145" s="226"/>
      <c r="CM145" s="226"/>
      <c r="CN145" s="226"/>
      <c r="CO145" s="226"/>
      <c r="CP145" s="226"/>
      <c r="CQ145" s="226"/>
      <c r="CR145" s="226"/>
      <c r="CS145" s="226"/>
      <c r="CT145" s="226"/>
      <c r="CU145" s="226"/>
      <c r="CV145" s="226"/>
      <c r="CW145" s="226"/>
      <c r="CX145" s="226"/>
      <c r="CY145" s="226"/>
      <c r="CZ145" s="226"/>
      <c r="DA145" s="226"/>
      <c r="DB145" s="226"/>
      <c r="DC145" s="226"/>
      <c r="DD145" s="226"/>
      <c r="DE145" s="226"/>
      <c r="DF145" s="226"/>
    </row>
    <row r="146" spans="1:110" s="225" customFormat="1" ht="18" customHeight="1">
      <c r="A146" s="356"/>
      <c r="B146" s="1512"/>
      <c r="C146" s="1513"/>
      <c r="D146" s="1513"/>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514"/>
      <c r="CA146" s="226"/>
      <c r="CB146" s="226"/>
      <c r="CC146" s="226"/>
      <c r="CD146" s="226"/>
      <c r="CE146" s="226"/>
      <c r="CF146" s="226"/>
      <c r="CG146" s="226"/>
      <c r="CH146" s="226"/>
      <c r="CI146" s="226"/>
      <c r="CJ146" s="226"/>
      <c r="CK146" s="226"/>
      <c r="CL146" s="226"/>
      <c r="CM146" s="226"/>
      <c r="CN146" s="226"/>
      <c r="CO146" s="226"/>
      <c r="CP146" s="226"/>
      <c r="CQ146" s="226"/>
      <c r="CR146" s="226"/>
      <c r="CS146" s="226"/>
      <c r="CT146" s="226"/>
      <c r="CU146" s="226"/>
      <c r="CV146" s="226"/>
      <c r="CW146" s="226"/>
      <c r="CX146" s="226"/>
      <c r="CY146" s="226"/>
      <c r="CZ146" s="226"/>
      <c r="DA146" s="226"/>
      <c r="DB146" s="226"/>
      <c r="DC146" s="226"/>
      <c r="DD146" s="226"/>
      <c r="DE146" s="226"/>
      <c r="DF146" s="226"/>
    </row>
    <row r="147" spans="1:110" s="225" customFormat="1" ht="18" customHeight="1">
      <c r="A147" s="356"/>
      <c r="B147" s="1515"/>
      <c r="C147" s="1516"/>
      <c r="D147" s="1516"/>
      <c r="E147" s="1516"/>
      <c r="F147" s="1516"/>
      <c r="G147" s="1516"/>
      <c r="H147" s="1516"/>
      <c r="I147" s="1516"/>
      <c r="J147" s="1516"/>
      <c r="K147" s="1516"/>
      <c r="L147" s="1516"/>
      <c r="M147" s="1516"/>
      <c r="N147" s="1516"/>
      <c r="O147" s="1516"/>
      <c r="P147" s="1516"/>
      <c r="Q147" s="1516"/>
      <c r="R147" s="1516"/>
      <c r="S147" s="1516"/>
      <c r="T147" s="1516"/>
      <c r="U147" s="1516"/>
      <c r="V147" s="1516"/>
      <c r="W147" s="1516"/>
      <c r="X147" s="1516"/>
      <c r="Y147" s="1516"/>
      <c r="Z147" s="1516"/>
      <c r="AA147" s="1516"/>
      <c r="AB147" s="1516"/>
      <c r="AC147" s="1516"/>
      <c r="AD147" s="1516"/>
      <c r="AE147" s="1516"/>
      <c r="AF147" s="1516"/>
      <c r="AG147" s="1516"/>
      <c r="AH147" s="1516"/>
      <c r="AI147" s="1516"/>
      <c r="AJ147" s="1516"/>
      <c r="AK147" s="1516"/>
      <c r="AL147" s="1517"/>
      <c r="CA147" s="226"/>
      <c r="CB147" s="226"/>
      <c r="CC147" s="226"/>
      <c r="CD147" s="226"/>
      <c r="CE147" s="226"/>
      <c r="CF147" s="226"/>
      <c r="CG147" s="226"/>
      <c r="CH147" s="226"/>
      <c r="CI147" s="226"/>
      <c r="CJ147" s="226"/>
      <c r="CK147" s="226"/>
      <c r="CL147" s="226"/>
      <c r="CM147" s="226"/>
      <c r="CN147" s="226"/>
      <c r="CO147" s="226"/>
      <c r="CP147" s="226"/>
      <c r="CQ147" s="226"/>
      <c r="CR147" s="226"/>
      <c r="CS147" s="226"/>
      <c r="CT147" s="226"/>
      <c r="CU147" s="226"/>
      <c r="CV147" s="226"/>
      <c r="CW147" s="226"/>
      <c r="CX147" s="226"/>
      <c r="CY147" s="226"/>
      <c r="CZ147" s="226"/>
      <c r="DA147" s="226"/>
      <c r="DB147" s="226"/>
      <c r="DC147" s="226"/>
      <c r="DD147" s="226"/>
      <c r="DE147" s="226"/>
      <c r="DF147" s="226"/>
    </row>
    <row r="148" spans="1:110" s="225" customFormat="1" ht="18" customHeight="1">
      <c r="A148" s="356"/>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7"/>
      <c r="AL148" s="357"/>
      <c r="CA148" s="226"/>
      <c r="CB148" s="226"/>
      <c r="CC148" s="226"/>
      <c r="CD148" s="226"/>
      <c r="CE148" s="226"/>
      <c r="CF148" s="226"/>
      <c r="CG148" s="226"/>
      <c r="CH148" s="226"/>
      <c r="CI148" s="226"/>
      <c r="CJ148" s="226"/>
      <c r="CK148" s="226"/>
      <c r="CL148" s="226"/>
      <c r="CM148" s="226"/>
      <c r="CN148" s="226"/>
      <c r="CO148" s="226"/>
      <c r="CP148" s="226"/>
      <c r="CQ148" s="226"/>
      <c r="CR148" s="226"/>
      <c r="CS148" s="226"/>
      <c r="CT148" s="226"/>
      <c r="CU148" s="226"/>
      <c r="CV148" s="226"/>
      <c r="CW148" s="226"/>
      <c r="CX148" s="226"/>
      <c r="CY148" s="226"/>
      <c r="CZ148" s="226"/>
      <c r="DA148" s="226"/>
      <c r="DB148" s="226"/>
      <c r="DC148" s="226"/>
      <c r="DD148" s="226"/>
      <c r="DE148" s="226"/>
      <c r="DF148" s="226"/>
    </row>
    <row r="149" spans="1:110" s="225" customFormat="1" ht="18" customHeight="1">
      <c r="A149" s="355" t="s">
        <v>1134</v>
      </c>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1"/>
      <c r="AD149" s="361"/>
      <c r="AE149" s="361"/>
      <c r="AF149" s="361"/>
      <c r="AG149" s="361"/>
      <c r="AH149" s="361"/>
      <c r="AI149" s="361"/>
      <c r="AJ149" s="361"/>
      <c r="AK149" s="361"/>
      <c r="AL149" s="361"/>
      <c r="CA149" s="226"/>
      <c r="CB149" s="226"/>
      <c r="CC149" s="226"/>
      <c r="CD149" s="226"/>
      <c r="CE149" s="226"/>
      <c r="CF149" s="226"/>
      <c r="CG149" s="226"/>
      <c r="CH149" s="226"/>
      <c r="CI149" s="226"/>
      <c r="CJ149" s="226"/>
      <c r="CK149" s="226"/>
      <c r="CL149" s="226"/>
      <c r="CM149" s="226"/>
      <c r="CN149" s="226"/>
      <c r="CO149" s="226"/>
      <c r="CP149" s="226"/>
      <c r="CQ149" s="226"/>
      <c r="CR149" s="226"/>
      <c r="CS149" s="226"/>
      <c r="CT149" s="226"/>
      <c r="CU149" s="226"/>
      <c r="CV149" s="226"/>
      <c r="CW149" s="226"/>
      <c r="CX149" s="226"/>
      <c r="CY149" s="226"/>
      <c r="CZ149" s="226"/>
      <c r="DA149" s="226"/>
      <c r="DB149" s="226"/>
      <c r="DC149" s="226"/>
      <c r="DD149" s="226"/>
      <c r="DE149" s="226"/>
      <c r="DF149" s="226"/>
    </row>
    <row r="150" spans="1:110" s="225" customFormat="1" ht="18" customHeight="1">
      <c r="A150" s="356"/>
      <c r="B150" s="1502" t="s">
        <v>1135</v>
      </c>
      <c r="C150" s="1502"/>
      <c r="D150" s="1502"/>
      <c r="E150" s="1502"/>
      <c r="F150" s="1502"/>
      <c r="G150" s="1502"/>
      <c r="H150" s="1502"/>
      <c r="I150" s="1502"/>
      <c r="J150" s="1502"/>
      <c r="K150" s="1502"/>
      <c r="L150" s="1502"/>
      <c r="M150" s="1502"/>
      <c r="N150" s="1502"/>
      <c r="O150" s="1502"/>
      <c r="P150" s="1502"/>
      <c r="Q150" s="1502"/>
      <c r="R150" s="1502"/>
      <c r="S150" s="1502"/>
      <c r="T150" s="1502"/>
      <c r="U150" s="1502"/>
      <c r="V150" s="1502"/>
      <c r="W150" s="1502"/>
      <c r="X150" s="1502"/>
      <c r="Y150" s="1502"/>
      <c r="Z150" s="1502"/>
      <c r="AA150" s="1502"/>
      <c r="AB150" s="1502"/>
      <c r="AC150" s="1502"/>
      <c r="AD150" s="1502"/>
      <c r="AE150" s="1502"/>
      <c r="AF150" s="1502"/>
      <c r="AG150" s="1502"/>
      <c r="AH150" s="1502"/>
      <c r="AI150" s="1502"/>
      <c r="AJ150" s="1502"/>
      <c r="AK150" s="1502"/>
      <c r="AL150" s="1502"/>
      <c r="CA150" s="226"/>
      <c r="CB150" s="226"/>
      <c r="CC150" s="226"/>
      <c r="CD150" s="226"/>
      <c r="CE150" s="226"/>
      <c r="CF150" s="226"/>
      <c r="CG150" s="226"/>
      <c r="CH150" s="226"/>
      <c r="CI150" s="226"/>
      <c r="CJ150" s="226"/>
      <c r="CK150" s="226"/>
      <c r="CL150" s="226"/>
      <c r="CM150" s="226"/>
      <c r="CN150" s="226"/>
      <c r="CO150" s="226"/>
      <c r="CP150" s="226"/>
      <c r="CQ150" s="226"/>
      <c r="CR150" s="226"/>
      <c r="CS150" s="226"/>
      <c r="CT150" s="226"/>
      <c r="CU150" s="226"/>
      <c r="CV150" s="226"/>
      <c r="CW150" s="226"/>
      <c r="CX150" s="226"/>
      <c r="CY150" s="226"/>
      <c r="CZ150" s="226"/>
      <c r="DA150" s="226"/>
      <c r="DB150" s="226"/>
      <c r="DC150" s="226"/>
      <c r="DD150" s="226"/>
      <c r="DE150" s="226"/>
      <c r="DF150" s="226"/>
    </row>
    <row r="151" spans="1:110" s="225" customFormat="1" ht="18" customHeight="1">
      <c r="A151" s="356"/>
      <c r="B151" s="1502"/>
      <c r="C151" s="1502"/>
      <c r="D151" s="1502"/>
      <c r="E151" s="1502"/>
      <c r="F151" s="1502"/>
      <c r="G151" s="1502"/>
      <c r="H151" s="1502"/>
      <c r="I151" s="1502"/>
      <c r="J151" s="1502"/>
      <c r="K151" s="1502"/>
      <c r="L151" s="1502"/>
      <c r="M151" s="1502"/>
      <c r="N151" s="1502"/>
      <c r="O151" s="1502"/>
      <c r="P151" s="1502"/>
      <c r="Q151" s="1502"/>
      <c r="R151" s="1502"/>
      <c r="S151" s="1502"/>
      <c r="T151" s="1502"/>
      <c r="U151" s="1502"/>
      <c r="V151" s="1502"/>
      <c r="W151" s="1502"/>
      <c r="X151" s="1502"/>
      <c r="Y151" s="1502"/>
      <c r="Z151" s="1502"/>
      <c r="AA151" s="1502"/>
      <c r="AB151" s="1502"/>
      <c r="AC151" s="1502"/>
      <c r="AD151" s="1502"/>
      <c r="AE151" s="1502"/>
      <c r="AF151" s="1502"/>
      <c r="AG151" s="1502"/>
      <c r="AH151" s="1502"/>
      <c r="AI151" s="1502"/>
      <c r="AJ151" s="1502"/>
      <c r="AK151" s="1502"/>
      <c r="AL151" s="1502"/>
      <c r="CA151" s="226"/>
      <c r="CB151" s="226"/>
      <c r="CC151" s="226"/>
      <c r="CD151" s="226"/>
      <c r="CE151" s="226"/>
      <c r="CF151" s="226"/>
      <c r="CG151" s="226"/>
      <c r="CH151" s="226"/>
      <c r="CI151" s="226"/>
      <c r="CJ151" s="226"/>
      <c r="CK151" s="226"/>
      <c r="CL151" s="226"/>
      <c r="CM151" s="226"/>
      <c r="CN151" s="226"/>
      <c r="CO151" s="226"/>
      <c r="CP151" s="226"/>
      <c r="CQ151" s="226"/>
      <c r="CR151" s="226"/>
      <c r="CS151" s="226"/>
      <c r="CT151" s="226"/>
      <c r="CU151" s="226"/>
      <c r="CV151" s="226"/>
      <c r="CW151" s="226"/>
      <c r="CX151" s="226"/>
      <c r="CY151" s="226"/>
      <c r="CZ151" s="226"/>
      <c r="DA151" s="226"/>
      <c r="DB151" s="226"/>
      <c r="DC151" s="226"/>
      <c r="DD151" s="226"/>
      <c r="DE151" s="226"/>
      <c r="DF151" s="226"/>
    </row>
    <row r="152" spans="1:110" s="225" customFormat="1" ht="18" customHeight="1">
      <c r="A152" s="356"/>
      <c r="B152" s="1502"/>
      <c r="C152" s="1502"/>
      <c r="D152" s="1502"/>
      <c r="E152" s="1502"/>
      <c r="F152" s="1502"/>
      <c r="G152" s="1502"/>
      <c r="H152" s="1502"/>
      <c r="I152" s="1502"/>
      <c r="J152" s="1502"/>
      <c r="K152" s="1502"/>
      <c r="L152" s="1502"/>
      <c r="M152" s="1502"/>
      <c r="N152" s="1502"/>
      <c r="O152" s="1502"/>
      <c r="P152" s="1502"/>
      <c r="Q152" s="1502"/>
      <c r="R152" s="1502"/>
      <c r="S152" s="1502"/>
      <c r="T152" s="1502"/>
      <c r="U152" s="1502"/>
      <c r="V152" s="1502"/>
      <c r="W152" s="1502"/>
      <c r="X152" s="1502"/>
      <c r="Y152" s="1502"/>
      <c r="Z152" s="1502"/>
      <c r="AA152" s="1502"/>
      <c r="AB152" s="1502"/>
      <c r="AC152" s="1502"/>
      <c r="AD152" s="1502"/>
      <c r="AE152" s="1502"/>
      <c r="AF152" s="1502"/>
      <c r="AG152" s="1502"/>
      <c r="AH152" s="1502"/>
      <c r="AI152" s="1502"/>
      <c r="AJ152" s="1502"/>
      <c r="AK152" s="1502"/>
      <c r="AL152" s="1502"/>
      <c r="CA152" s="226"/>
      <c r="CB152" s="226"/>
      <c r="CC152" s="226"/>
      <c r="CD152" s="226"/>
      <c r="CE152" s="226"/>
      <c r="CF152" s="226"/>
      <c r="CG152" s="226"/>
      <c r="CH152" s="226"/>
      <c r="CI152" s="226"/>
      <c r="CJ152" s="226"/>
      <c r="CK152" s="226"/>
      <c r="CL152" s="226"/>
      <c r="CM152" s="226"/>
      <c r="CN152" s="226"/>
      <c r="CO152" s="226"/>
      <c r="CP152" s="226"/>
      <c r="CQ152" s="226"/>
      <c r="CR152" s="226"/>
      <c r="CS152" s="226"/>
      <c r="CT152" s="226"/>
      <c r="CU152" s="226"/>
      <c r="CV152" s="226"/>
      <c r="CW152" s="226"/>
      <c r="CX152" s="226"/>
      <c r="CY152" s="226"/>
      <c r="CZ152" s="226"/>
      <c r="DA152" s="226"/>
      <c r="DB152" s="226"/>
      <c r="DC152" s="226"/>
      <c r="DD152" s="226"/>
      <c r="DE152" s="226"/>
      <c r="DF152" s="226"/>
    </row>
    <row r="153" spans="1:110" s="225" customFormat="1" ht="18" customHeight="1">
      <c r="A153" s="356"/>
      <c r="B153" s="1502"/>
      <c r="C153" s="1502"/>
      <c r="D153" s="1502"/>
      <c r="E153" s="1502"/>
      <c r="F153" s="1502"/>
      <c r="G153" s="1502"/>
      <c r="H153" s="1502"/>
      <c r="I153" s="1502"/>
      <c r="J153" s="1502"/>
      <c r="K153" s="1502"/>
      <c r="L153" s="1502"/>
      <c r="M153" s="1502"/>
      <c r="N153" s="1502"/>
      <c r="O153" s="1502"/>
      <c r="P153" s="1502"/>
      <c r="Q153" s="1502"/>
      <c r="R153" s="1502"/>
      <c r="S153" s="1502"/>
      <c r="T153" s="1502"/>
      <c r="U153" s="1502"/>
      <c r="V153" s="1502"/>
      <c r="W153" s="1502"/>
      <c r="X153" s="1502"/>
      <c r="Y153" s="1502"/>
      <c r="Z153" s="1502"/>
      <c r="AA153" s="1502"/>
      <c r="AB153" s="1502"/>
      <c r="AC153" s="1502"/>
      <c r="AD153" s="1502"/>
      <c r="AE153" s="1502"/>
      <c r="AF153" s="1502"/>
      <c r="AG153" s="1502"/>
      <c r="AH153" s="1502"/>
      <c r="AI153" s="1502"/>
      <c r="AJ153" s="1502"/>
      <c r="AK153" s="1502"/>
      <c r="AL153" s="1502"/>
      <c r="CA153" s="226"/>
      <c r="CB153" s="226"/>
      <c r="CC153" s="226"/>
      <c r="CD153" s="226"/>
      <c r="CE153" s="226"/>
      <c r="CF153" s="226"/>
      <c r="CG153" s="226"/>
      <c r="CH153" s="226"/>
      <c r="CI153" s="226"/>
      <c r="CJ153" s="226"/>
      <c r="CK153" s="226"/>
      <c r="CL153" s="226"/>
      <c r="CM153" s="226"/>
      <c r="CN153" s="226"/>
      <c r="CO153" s="226"/>
      <c r="CP153" s="226"/>
      <c r="CQ153" s="226"/>
      <c r="CR153" s="226"/>
      <c r="CS153" s="226"/>
      <c r="CT153" s="226"/>
      <c r="CU153" s="226"/>
      <c r="CV153" s="226"/>
      <c r="CW153" s="226"/>
      <c r="CX153" s="226"/>
      <c r="CY153" s="226"/>
      <c r="CZ153" s="226"/>
      <c r="DA153" s="226"/>
      <c r="DB153" s="226"/>
      <c r="DC153" s="226"/>
      <c r="DD153" s="226"/>
      <c r="DE153" s="226"/>
      <c r="DF153" s="226"/>
    </row>
    <row r="154" spans="1:110" s="225" customFormat="1" ht="18" customHeight="1">
      <c r="A154" s="356"/>
      <c r="B154" s="1502"/>
      <c r="C154" s="1502"/>
      <c r="D154" s="1502"/>
      <c r="E154" s="1502"/>
      <c r="F154" s="1502"/>
      <c r="G154" s="1502"/>
      <c r="H154" s="1502"/>
      <c r="I154" s="1502"/>
      <c r="J154" s="1502"/>
      <c r="K154" s="1502"/>
      <c r="L154" s="1502"/>
      <c r="M154" s="1502"/>
      <c r="N154" s="1502"/>
      <c r="O154" s="1502"/>
      <c r="P154" s="1502"/>
      <c r="Q154" s="1502"/>
      <c r="R154" s="1502"/>
      <c r="S154" s="1502"/>
      <c r="T154" s="1502"/>
      <c r="U154" s="1502"/>
      <c r="V154" s="1502"/>
      <c r="W154" s="1502"/>
      <c r="X154" s="1502"/>
      <c r="Y154" s="1502"/>
      <c r="Z154" s="1502"/>
      <c r="AA154" s="1502"/>
      <c r="AB154" s="1502"/>
      <c r="AC154" s="1502"/>
      <c r="AD154" s="1502"/>
      <c r="AE154" s="1502"/>
      <c r="AF154" s="1502"/>
      <c r="AG154" s="1502"/>
      <c r="AH154" s="1502"/>
      <c r="AI154" s="1502"/>
      <c r="AJ154" s="1502"/>
      <c r="AK154" s="1502"/>
      <c r="AL154" s="1502"/>
      <c r="CA154" s="226"/>
      <c r="CB154" s="226"/>
      <c r="CC154" s="226"/>
      <c r="CD154" s="226"/>
      <c r="CE154" s="226"/>
      <c r="CF154" s="226"/>
      <c r="CG154" s="226"/>
      <c r="CH154" s="226"/>
      <c r="CI154" s="226"/>
      <c r="CJ154" s="226"/>
      <c r="CK154" s="226"/>
      <c r="CL154" s="226"/>
      <c r="CM154" s="226"/>
      <c r="CN154" s="226"/>
      <c r="CO154" s="226"/>
      <c r="CP154" s="226"/>
      <c r="CQ154" s="226"/>
      <c r="CR154" s="226"/>
      <c r="CS154" s="226"/>
      <c r="CT154" s="226"/>
      <c r="CU154" s="226"/>
      <c r="CV154" s="226"/>
      <c r="CW154" s="226"/>
      <c r="CX154" s="226"/>
      <c r="CY154" s="226"/>
      <c r="CZ154" s="226"/>
      <c r="DA154" s="226"/>
      <c r="DB154" s="226"/>
      <c r="DC154" s="226"/>
      <c r="DD154" s="226"/>
      <c r="DE154" s="226"/>
      <c r="DF154" s="226"/>
    </row>
    <row r="155" spans="1:110" s="225" customFormat="1" ht="18" customHeight="1">
      <c r="A155" s="356"/>
      <c r="B155" s="1509" t="s">
        <v>909</v>
      </c>
      <c r="C155" s="1510"/>
      <c r="D155" s="1510"/>
      <c r="E155" s="1510"/>
      <c r="F155" s="1510"/>
      <c r="G155" s="1510"/>
      <c r="H155" s="1510"/>
      <c r="I155" s="1510"/>
      <c r="J155" s="1510"/>
      <c r="K155" s="1510"/>
      <c r="L155" s="1510"/>
      <c r="M155" s="1510"/>
      <c r="N155" s="1510"/>
      <c r="O155" s="1510"/>
      <c r="P155" s="1510"/>
      <c r="Q155" s="1510"/>
      <c r="R155" s="1510"/>
      <c r="S155" s="1510"/>
      <c r="T155" s="1510"/>
      <c r="U155" s="1510"/>
      <c r="V155" s="1510"/>
      <c r="W155" s="1510"/>
      <c r="X155" s="1510"/>
      <c r="Y155" s="1510"/>
      <c r="Z155" s="1510"/>
      <c r="AA155" s="1510"/>
      <c r="AB155" s="1510"/>
      <c r="AC155" s="1510"/>
      <c r="AD155" s="1510"/>
      <c r="AE155" s="1510"/>
      <c r="AF155" s="1510"/>
      <c r="AG155" s="1510"/>
      <c r="AH155" s="1510"/>
      <c r="AI155" s="1510"/>
      <c r="AJ155" s="1510"/>
      <c r="AK155" s="1510"/>
      <c r="AL155" s="1511"/>
      <c r="CA155" s="226"/>
      <c r="CB155" s="226"/>
      <c r="CC155" s="226"/>
      <c r="CD155" s="226"/>
      <c r="CE155" s="226"/>
      <c r="CF155" s="226"/>
      <c r="CG155" s="226"/>
      <c r="CH155" s="226"/>
      <c r="CI155" s="226"/>
      <c r="CJ155" s="226"/>
      <c r="CK155" s="226"/>
      <c r="CL155" s="226"/>
      <c r="CM155" s="226"/>
      <c r="CN155" s="226"/>
      <c r="CO155" s="226"/>
      <c r="CP155" s="226"/>
      <c r="CQ155" s="226"/>
      <c r="CR155" s="226"/>
      <c r="CS155" s="226"/>
      <c r="CT155" s="226"/>
      <c r="CU155" s="226"/>
      <c r="CV155" s="226"/>
      <c r="CW155" s="226"/>
      <c r="CX155" s="226"/>
      <c r="CY155" s="226"/>
      <c r="CZ155" s="226"/>
      <c r="DA155" s="226"/>
      <c r="DB155" s="226"/>
      <c r="DC155" s="226"/>
      <c r="DD155" s="226"/>
      <c r="DE155" s="226"/>
      <c r="DF155" s="226"/>
    </row>
    <row r="156" spans="1:110" s="225" customFormat="1" ht="18" customHeight="1">
      <c r="A156" s="356"/>
      <c r="B156" s="1515"/>
      <c r="C156" s="1516"/>
      <c r="D156" s="1516"/>
      <c r="E156" s="1516"/>
      <c r="F156" s="1516"/>
      <c r="G156" s="1516"/>
      <c r="H156" s="1516"/>
      <c r="I156" s="1516"/>
      <c r="J156" s="1516"/>
      <c r="K156" s="1516"/>
      <c r="L156" s="1516"/>
      <c r="M156" s="1516"/>
      <c r="N156" s="1516"/>
      <c r="O156" s="1516"/>
      <c r="P156" s="1516"/>
      <c r="Q156" s="1516"/>
      <c r="R156" s="1516"/>
      <c r="S156" s="1516"/>
      <c r="T156" s="1516"/>
      <c r="U156" s="1516"/>
      <c r="V156" s="1516"/>
      <c r="W156" s="1516"/>
      <c r="X156" s="1516"/>
      <c r="Y156" s="1516"/>
      <c r="Z156" s="1516"/>
      <c r="AA156" s="1516"/>
      <c r="AB156" s="1516"/>
      <c r="AC156" s="1516"/>
      <c r="AD156" s="1516"/>
      <c r="AE156" s="1516"/>
      <c r="AF156" s="1516"/>
      <c r="AG156" s="1516"/>
      <c r="AH156" s="1516"/>
      <c r="AI156" s="1516"/>
      <c r="AJ156" s="1516"/>
      <c r="AK156" s="1516"/>
      <c r="AL156" s="1517"/>
      <c r="CA156" s="226"/>
      <c r="CB156" s="226"/>
      <c r="CC156" s="226"/>
      <c r="CD156" s="226"/>
      <c r="CE156" s="226"/>
      <c r="CF156" s="226"/>
      <c r="CG156" s="226"/>
      <c r="CH156" s="226"/>
      <c r="CI156" s="226"/>
      <c r="CJ156" s="226"/>
      <c r="CK156" s="226"/>
      <c r="CL156" s="226"/>
      <c r="CM156" s="226"/>
      <c r="CN156" s="226"/>
      <c r="CO156" s="226"/>
      <c r="CP156" s="226"/>
      <c r="CQ156" s="226"/>
      <c r="CR156" s="226"/>
      <c r="CS156" s="226"/>
      <c r="CT156" s="226"/>
      <c r="CU156" s="226"/>
      <c r="CV156" s="226"/>
      <c r="CW156" s="226"/>
      <c r="CX156" s="226"/>
      <c r="CY156" s="226"/>
      <c r="CZ156" s="226"/>
      <c r="DA156" s="226"/>
      <c r="DB156" s="226"/>
      <c r="DC156" s="226"/>
      <c r="DD156" s="226"/>
      <c r="DE156" s="226"/>
      <c r="DF156" s="226"/>
    </row>
    <row r="157" spans="1:110" s="225" customFormat="1" ht="18" customHeight="1">
      <c r="A157" s="356"/>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CA157" s="226"/>
      <c r="CB157" s="226"/>
      <c r="CC157" s="226"/>
      <c r="CD157" s="226"/>
      <c r="CE157" s="226"/>
      <c r="CF157" s="226"/>
      <c r="CG157" s="226"/>
      <c r="CH157" s="226"/>
      <c r="CI157" s="226"/>
      <c r="CJ157" s="226"/>
      <c r="CK157" s="226"/>
      <c r="CL157" s="226"/>
      <c r="CM157" s="226"/>
      <c r="CN157" s="226"/>
      <c r="CO157" s="226"/>
      <c r="CP157" s="226"/>
      <c r="CQ157" s="226"/>
      <c r="CR157" s="226"/>
      <c r="CS157" s="226"/>
      <c r="CT157" s="226"/>
      <c r="CU157" s="226"/>
      <c r="CV157" s="226"/>
      <c r="CW157" s="226"/>
      <c r="CX157" s="226"/>
      <c r="CY157" s="226"/>
      <c r="CZ157" s="226"/>
      <c r="DA157" s="226"/>
      <c r="DB157" s="226"/>
      <c r="DC157" s="226"/>
      <c r="DD157" s="226"/>
      <c r="DE157" s="226"/>
      <c r="DF157" s="226"/>
    </row>
    <row r="158" spans="1:110" s="225" customFormat="1" ht="18" customHeight="1">
      <c r="A158" s="355" t="s">
        <v>1136</v>
      </c>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1"/>
      <c r="AD158" s="361"/>
      <c r="AE158" s="361"/>
      <c r="AF158" s="361"/>
      <c r="AG158" s="361"/>
      <c r="AH158" s="361"/>
      <c r="AI158" s="361"/>
      <c r="AJ158" s="361"/>
      <c r="AK158" s="361"/>
      <c r="AL158" s="361"/>
      <c r="CA158" s="226"/>
      <c r="CB158" s="226"/>
      <c r="CC158" s="226"/>
      <c r="CD158" s="226"/>
      <c r="CE158" s="226"/>
      <c r="CF158" s="226"/>
      <c r="CG158" s="226"/>
      <c r="CH158" s="226"/>
      <c r="CI158" s="226"/>
      <c r="CJ158" s="226"/>
      <c r="CK158" s="226"/>
      <c r="CL158" s="226"/>
      <c r="CM158" s="226"/>
      <c r="CN158" s="226"/>
      <c r="CO158" s="226"/>
      <c r="CP158" s="226"/>
      <c r="CQ158" s="226"/>
      <c r="CR158" s="226"/>
      <c r="CS158" s="226"/>
      <c r="CT158" s="226"/>
      <c r="CU158" s="226"/>
      <c r="CV158" s="226"/>
      <c r="CW158" s="226"/>
      <c r="CX158" s="226"/>
      <c r="CY158" s="226"/>
      <c r="CZ158" s="226"/>
      <c r="DA158" s="226"/>
      <c r="DB158" s="226"/>
      <c r="DC158" s="226"/>
      <c r="DD158" s="226"/>
      <c r="DE158" s="226"/>
      <c r="DF158" s="226"/>
    </row>
    <row r="159" spans="1:110" s="225" customFormat="1" ht="18" customHeight="1">
      <c r="A159" s="356"/>
      <c r="B159" s="1502" t="s">
        <v>1137</v>
      </c>
      <c r="C159" s="1502"/>
      <c r="D159" s="1502"/>
      <c r="E159" s="1502"/>
      <c r="F159" s="1502"/>
      <c r="G159" s="1502"/>
      <c r="H159" s="1502"/>
      <c r="I159" s="1502"/>
      <c r="J159" s="1502"/>
      <c r="K159" s="1502"/>
      <c r="L159" s="1502"/>
      <c r="M159" s="1502"/>
      <c r="N159" s="1502"/>
      <c r="O159" s="1502"/>
      <c r="P159" s="1502"/>
      <c r="Q159" s="1502"/>
      <c r="R159" s="1502"/>
      <c r="S159" s="1502"/>
      <c r="T159" s="1502"/>
      <c r="U159" s="1502"/>
      <c r="V159" s="1502"/>
      <c r="W159" s="1502"/>
      <c r="X159" s="1502"/>
      <c r="Y159" s="1502"/>
      <c r="Z159" s="1502"/>
      <c r="AA159" s="1502"/>
      <c r="AB159" s="1502"/>
      <c r="AC159" s="1502"/>
      <c r="AD159" s="1502"/>
      <c r="AE159" s="1502"/>
      <c r="AF159" s="1502"/>
      <c r="AG159" s="1502"/>
      <c r="AH159" s="1502"/>
      <c r="AI159" s="1502"/>
      <c r="AJ159" s="1502"/>
      <c r="AK159" s="1502"/>
      <c r="AL159" s="1502"/>
      <c r="CA159" s="226"/>
      <c r="CB159" s="226"/>
      <c r="CC159" s="226"/>
      <c r="CD159" s="226"/>
      <c r="CE159" s="226"/>
      <c r="CF159" s="226"/>
      <c r="CG159" s="226"/>
      <c r="CH159" s="226"/>
      <c r="CI159" s="226"/>
      <c r="CJ159" s="226"/>
      <c r="CK159" s="226"/>
      <c r="CL159" s="226"/>
      <c r="CM159" s="226"/>
      <c r="CN159" s="226"/>
      <c r="CO159" s="226"/>
      <c r="CP159" s="226"/>
      <c r="CQ159" s="226"/>
      <c r="CR159" s="226"/>
      <c r="CS159" s="226"/>
      <c r="CT159" s="226"/>
      <c r="CU159" s="226"/>
      <c r="CV159" s="226"/>
      <c r="CW159" s="226"/>
      <c r="CX159" s="226"/>
      <c r="CY159" s="226"/>
      <c r="CZ159" s="226"/>
      <c r="DA159" s="226"/>
      <c r="DB159" s="226"/>
      <c r="DC159" s="226"/>
      <c r="DD159" s="226"/>
      <c r="DE159" s="226"/>
      <c r="DF159" s="226"/>
    </row>
    <row r="160" spans="1:110" s="225" customFormat="1" ht="18" customHeight="1">
      <c r="A160" s="356"/>
      <c r="B160" s="1502"/>
      <c r="C160" s="1502"/>
      <c r="D160" s="1502"/>
      <c r="E160" s="1502"/>
      <c r="F160" s="1502"/>
      <c r="G160" s="1502"/>
      <c r="H160" s="1502"/>
      <c r="I160" s="1502"/>
      <c r="J160" s="1502"/>
      <c r="K160" s="1502"/>
      <c r="L160" s="1502"/>
      <c r="M160" s="1502"/>
      <c r="N160" s="1502"/>
      <c r="O160" s="1502"/>
      <c r="P160" s="1502"/>
      <c r="Q160" s="1502"/>
      <c r="R160" s="1502"/>
      <c r="S160" s="1502"/>
      <c r="T160" s="1502"/>
      <c r="U160" s="1502"/>
      <c r="V160" s="1502"/>
      <c r="W160" s="1502"/>
      <c r="X160" s="1502"/>
      <c r="Y160" s="1502"/>
      <c r="Z160" s="1502"/>
      <c r="AA160" s="1502"/>
      <c r="AB160" s="1502"/>
      <c r="AC160" s="1502"/>
      <c r="AD160" s="1502"/>
      <c r="AE160" s="1502"/>
      <c r="AF160" s="1502"/>
      <c r="AG160" s="1502"/>
      <c r="AH160" s="1502"/>
      <c r="AI160" s="1502"/>
      <c r="AJ160" s="1502"/>
      <c r="AK160" s="1502"/>
      <c r="AL160" s="1502"/>
      <c r="CA160" s="226"/>
      <c r="CB160" s="226"/>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26"/>
      <c r="CX160" s="226"/>
      <c r="CY160" s="226"/>
      <c r="CZ160" s="226"/>
      <c r="DA160" s="226"/>
      <c r="DB160" s="226"/>
      <c r="DC160" s="226"/>
      <c r="DD160" s="226"/>
      <c r="DE160" s="226"/>
      <c r="DF160" s="226"/>
    </row>
    <row r="161" spans="1:110" s="225" customFormat="1" ht="18" customHeight="1">
      <c r="A161" s="356"/>
      <c r="B161" s="1509" t="s">
        <v>1138</v>
      </c>
      <c r="C161" s="1510"/>
      <c r="D161" s="1510"/>
      <c r="E161" s="1510"/>
      <c r="F161" s="1510"/>
      <c r="G161" s="1510"/>
      <c r="H161" s="1510"/>
      <c r="I161" s="1510"/>
      <c r="J161" s="1510"/>
      <c r="K161" s="1510"/>
      <c r="L161" s="1510"/>
      <c r="M161" s="1510"/>
      <c r="N161" s="1510"/>
      <c r="O161" s="1510"/>
      <c r="P161" s="1510"/>
      <c r="Q161" s="1510"/>
      <c r="R161" s="1510"/>
      <c r="S161" s="1510"/>
      <c r="T161" s="1510"/>
      <c r="U161" s="1510"/>
      <c r="V161" s="1510"/>
      <c r="W161" s="1510"/>
      <c r="X161" s="1510"/>
      <c r="Y161" s="1510"/>
      <c r="Z161" s="1510"/>
      <c r="AA161" s="1510"/>
      <c r="AB161" s="1510"/>
      <c r="AC161" s="1510"/>
      <c r="AD161" s="1510"/>
      <c r="AE161" s="1510"/>
      <c r="AF161" s="1510"/>
      <c r="AG161" s="1510"/>
      <c r="AH161" s="1510"/>
      <c r="AI161" s="1510"/>
      <c r="AJ161" s="1510"/>
      <c r="AK161" s="1510"/>
      <c r="AL161" s="1511"/>
      <c r="CA161" s="226"/>
      <c r="CB161" s="226"/>
      <c r="CC161" s="226"/>
      <c r="CD161" s="226"/>
      <c r="CE161" s="226"/>
      <c r="CF161" s="226"/>
      <c r="CG161" s="226"/>
      <c r="CH161" s="226"/>
      <c r="CI161" s="226"/>
      <c r="CJ161" s="226"/>
      <c r="CK161" s="226"/>
      <c r="CL161" s="226"/>
      <c r="CM161" s="226"/>
      <c r="CN161" s="226"/>
      <c r="CO161" s="226"/>
      <c r="CP161" s="226"/>
      <c r="CQ161" s="226"/>
      <c r="CR161" s="226"/>
      <c r="CS161" s="226"/>
      <c r="CT161" s="226"/>
      <c r="CU161" s="226"/>
      <c r="CV161" s="226"/>
      <c r="CW161" s="226"/>
      <c r="CX161" s="226"/>
      <c r="CY161" s="226"/>
      <c r="CZ161" s="226"/>
      <c r="DA161" s="226"/>
      <c r="DB161" s="226"/>
      <c r="DC161" s="226"/>
      <c r="DD161" s="226"/>
      <c r="DE161" s="226"/>
      <c r="DF161" s="226"/>
    </row>
    <row r="162" spans="1:110" s="225" customFormat="1" ht="18" customHeight="1">
      <c r="A162" s="356"/>
      <c r="B162" s="1512"/>
      <c r="C162" s="1513"/>
      <c r="D162" s="1513"/>
      <c r="E162" s="1513"/>
      <c r="F162" s="1513"/>
      <c r="G162" s="1513"/>
      <c r="H162" s="1513"/>
      <c r="I162" s="1513"/>
      <c r="J162" s="1513"/>
      <c r="K162" s="1513"/>
      <c r="L162" s="1513"/>
      <c r="M162" s="1513"/>
      <c r="N162" s="1513"/>
      <c r="O162" s="1513"/>
      <c r="P162" s="1513"/>
      <c r="Q162" s="1513"/>
      <c r="R162" s="1513"/>
      <c r="S162" s="1513"/>
      <c r="T162" s="1513"/>
      <c r="U162" s="1513"/>
      <c r="V162" s="1513"/>
      <c r="W162" s="1513"/>
      <c r="X162" s="1513"/>
      <c r="Y162" s="1513"/>
      <c r="Z162" s="1513"/>
      <c r="AA162" s="1513"/>
      <c r="AB162" s="1513"/>
      <c r="AC162" s="1513"/>
      <c r="AD162" s="1513"/>
      <c r="AE162" s="1513"/>
      <c r="AF162" s="1513"/>
      <c r="AG162" s="1513"/>
      <c r="AH162" s="1513"/>
      <c r="AI162" s="1513"/>
      <c r="AJ162" s="1513"/>
      <c r="AK162" s="1513"/>
      <c r="AL162" s="1514"/>
      <c r="CA162" s="226"/>
      <c r="CB162" s="226"/>
      <c r="CC162" s="226"/>
      <c r="CD162" s="226"/>
      <c r="CE162" s="226"/>
      <c r="CF162" s="226"/>
      <c r="CG162" s="226"/>
      <c r="CH162" s="226"/>
      <c r="CI162" s="226"/>
      <c r="CJ162" s="226"/>
      <c r="CK162" s="226"/>
      <c r="CL162" s="226"/>
      <c r="CM162" s="226"/>
      <c r="CN162" s="226"/>
      <c r="CO162" s="226"/>
      <c r="CP162" s="226"/>
      <c r="CQ162" s="226"/>
      <c r="CR162" s="226"/>
      <c r="CS162" s="226"/>
      <c r="CT162" s="226"/>
      <c r="CU162" s="226"/>
      <c r="CV162" s="226"/>
      <c r="CW162" s="226"/>
      <c r="CX162" s="226"/>
      <c r="CY162" s="226"/>
      <c r="CZ162" s="226"/>
      <c r="DA162" s="226"/>
      <c r="DB162" s="226"/>
      <c r="DC162" s="226"/>
      <c r="DD162" s="226"/>
      <c r="DE162" s="226"/>
      <c r="DF162" s="226"/>
    </row>
    <row r="163" spans="1:110" s="225" customFormat="1" ht="18" customHeight="1">
      <c r="A163" s="356"/>
      <c r="B163" s="1512"/>
      <c r="C163" s="1513"/>
      <c r="D163" s="1513"/>
      <c r="E163" s="1513"/>
      <c r="F163" s="1513"/>
      <c r="G163" s="1513"/>
      <c r="H163" s="1513"/>
      <c r="I163" s="1513"/>
      <c r="J163" s="1513"/>
      <c r="K163" s="1513"/>
      <c r="L163" s="1513"/>
      <c r="M163" s="1513"/>
      <c r="N163" s="1513"/>
      <c r="O163" s="1513"/>
      <c r="P163" s="1513"/>
      <c r="Q163" s="1513"/>
      <c r="R163" s="1513"/>
      <c r="S163" s="1513"/>
      <c r="T163" s="1513"/>
      <c r="U163" s="1513"/>
      <c r="V163" s="1513"/>
      <c r="W163" s="1513"/>
      <c r="X163" s="1513"/>
      <c r="Y163" s="1513"/>
      <c r="Z163" s="1513"/>
      <c r="AA163" s="1513"/>
      <c r="AB163" s="1513"/>
      <c r="AC163" s="1513"/>
      <c r="AD163" s="1513"/>
      <c r="AE163" s="1513"/>
      <c r="AF163" s="1513"/>
      <c r="AG163" s="1513"/>
      <c r="AH163" s="1513"/>
      <c r="AI163" s="1513"/>
      <c r="AJ163" s="1513"/>
      <c r="AK163" s="1513"/>
      <c r="AL163" s="1514"/>
      <c r="CA163" s="226"/>
      <c r="CB163" s="226"/>
      <c r="CC163" s="226"/>
      <c r="CD163" s="226"/>
      <c r="CE163" s="226"/>
      <c r="CF163" s="226"/>
      <c r="CG163" s="226"/>
      <c r="CH163" s="226"/>
      <c r="CI163" s="226"/>
      <c r="CJ163" s="226"/>
      <c r="CK163" s="226"/>
      <c r="CL163" s="226"/>
      <c r="CM163" s="226"/>
      <c r="CN163" s="226"/>
      <c r="CO163" s="226"/>
      <c r="CP163" s="226"/>
      <c r="CQ163" s="226"/>
      <c r="CR163" s="226"/>
      <c r="CS163" s="226"/>
      <c r="CT163" s="226"/>
      <c r="CU163" s="226"/>
      <c r="CV163" s="226"/>
      <c r="CW163" s="226"/>
      <c r="CX163" s="226"/>
      <c r="CY163" s="226"/>
      <c r="CZ163" s="226"/>
      <c r="DA163" s="226"/>
      <c r="DB163" s="226"/>
      <c r="DC163" s="226"/>
      <c r="DD163" s="226"/>
      <c r="DE163" s="226"/>
      <c r="DF163" s="226"/>
    </row>
    <row r="164" spans="1:110" s="225" customFormat="1" ht="18" customHeight="1">
      <c r="A164" s="356"/>
      <c r="B164" s="1512"/>
      <c r="C164" s="1513"/>
      <c r="D164" s="1513"/>
      <c r="E164" s="1513"/>
      <c r="F164" s="1513"/>
      <c r="G164" s="1513"/>
      <c r="H164" s="1513"/>
      <c r="I164" s="1513"/>
      <c r="J164" s="1513"/>
      <c r="K164" s="1513"/>
      <c r="L164" s="1513"/>
      <c r="M164" s="1513"/>
      <c r="N164" s="1513"/>
      <c r="O164" s="1513"/>
      <c r="P164" s="1513"/>
      <c r="Q164" s="1513"/>
      <c r="R164" s="1513"/>
      <c r="S164" s="1513"/>
      <c r="T164" s="1513"/>
      <c r="U164" s="1513"/>
      <c r="V164" s="1513"/>
      <c r="W164" s="1513"/>
      <c r="X164" s="1513"/>
      <c r="Y164" s="1513"/>
      <c r="Z164" s="1513"/>
      <c r="AA164" s="1513"/>
      <c r="AB164" s="1513"/>
      <c r="AC164" s="1513"/>
      <c r="AD164" s="1513"/>
      <c r="AE164" s="1513"/>
      <c r="AF164" s="1513"/>
      <c r="AG164" s="1513"/>
      <c r="AH164" s="1513"/>
      <c r="AI164" s="1513"/>
      <c r="AJ164" s="1513"/>
      <c r="AK164" s="1513"/>
      <c r="AL164" s="1514"/>
      <c r="CA164" s="226"/>
      <c r="CB164" s="226"/>
      <c r="CC164" s="226"/>
      <c r="CD164" s="226"/>
      <c r="CE164" s="226"/>
      <c r="CF164" s="226"/>
      <c r="CG164" s="226"/>
      <c r="CH164" s="226"/>
      <c r="CI164" s="226"/>
      <c r="CJ164" s="226"/>
      <c r="CK164" s="226"/>
      <c r="CL164" s="226"/>
      <c r="CM164" s="226"/>
      <c r="CN164" s="226"/>
      <c r="CO164" s="226"/>
      <c r="CP164" s="226"/>
      <c r="CQ164" s="226"/>
      <c r="CR164" s="226"/>
      <c r="CS164" s="226"/>
      <c r="CT164" s="226"/>
      <c r="CU164" s="226"/>
      <c r="CV164" s="226"/>
      <c r="CW164" s="226"/>
      <c r="CX164" s="226"/>
      <c r="CY164" s="226"/>
      <c r="CZ164" s="226"/>
      <c r="DA164" s="226"/>
      <c r="DB164" s="226"/>
      <c r="DC164" s="226"/>
      <c r="DD164" s="226"/>
      <c r="DE164" s="226"/>
      <c r="DF164" s="226"/>
    </row>
    <row r="165" spans="1:110" s="225" customFormat="1" ht="18" customHeight="1">
      <c r="A165" s="356"/>
      <c r="B165" s="1512"/>
      <c r="C165" s="1513"/>
      <c r="D165" s="1513"/>
      <c r="E165" s="1513"/>
      <c r="F165" s="1513"/>
      <c r="G165" s="1513"/>
      <c r="H165" s="1513"/>
      <c r="I165" s="1513"/>
      <c r="J165" s="1513"/>
      <c r="K165" s="1513"/>
      <c r="L165" s="1513"/>
      <c r="M165" s="1513"/>
      <c r="N165" s="1513"/>
      <c r="O165" s="1513"/>
      <c r="P165" s="1513"/>
      <c r="Q165" s="1513"/>
      <c r="R165" s="1513"/>
      <c r="S165" s="1513"/>
      <c r="T165" s="1513"/>
      <c r="U165" s="1513"/>
      <c r="V165" s="1513"/>
      <c r="W165" s="1513"/>
      <c r="X165" s="1513"/>
      <c r="Y165" s="1513"/>
      <c r="Z165" s="1513"/>
      <c r="AA165" s="1513"/>
      <c r="AB165" s="1513"/>
      <c r="AC165" s="1513"/>
      <c r="AD165" s="1513"/>
      <c r="AE165" s="1513"/>
      <c r="AF165" s="1513"/>
      <c r="AG165" s="1513"/>
      <c r="AH165" s="1513"/>
      <c r="AI165" s="1513"/>
      <c r="AJ165" s="1513"/>
      <c r="AK165" s="1513"/>
      <c r="AL165" s="1514"/>
      <c r="CA165" s="226"/>
      <c r="CB165" s="226"/>
      <c r="CC165" s="226"/>
      <c r="CD165" s="226"/>
      <c r="CE165" s="226"/>
      <c r="CF165" s="226"/>
      <c r="CG165" s="226"/>
      <c r="CH165" s="226"/>
      <c r="CI165" s="226"/>
      <c r="CJ165" s="226"/>
      <c r="CK165" s="226"/>
      <c r="CL165" s="226"/>
      <c r="CM165" s="226"/>
      <c r="CN165" s="226"/>
      <c r="CO165" s="226"/>
      <c r="CP165" s="226"/>
      <c r="CQ165" s="226"/>
      <c r="CR165" s="226"/>
      <c r="CS165" s="226"/>
      <c r="CT165" s="226"/>
      <c r="CU165" s="226"/>
      <c r="CV165" s="226"/>
      <c r="CW165" s="226"/>
      <c r="CX165" s="226"/>
      <c r="CY165" s="226"/>
      <c r="CZ165" s="226"/>
      <c r="DA165" s="226"/>
      <c r="DB165" s="226"/>
      <c r="DC165" s="226"/>
      <c r="DD165" s="226"/>
      <c r="DE165" s="226"/>
      <c r="DF165" s="226"/>
    </row>
    <row r="166" spans="1:110" s="225" customFormat="1" ht="18" customHeight="1">
      <c r="A166" s="356"/>
      <c r="B166" s="1512"/>
      <c r="C166" s="1513"/>
      <c r="D166" s="1513"/>
      <c r="E166" s="1513"/>
      <c r="F166" s="1513"/>
      <c r="G166" s="1513"/>
      <c r="H166" s="1513"/>
      <c r="I166" s="1513"/>
      <c r="J166" s="1513"/>
      <c r="K166" s="1513"/>
      <c r="L166" s="1513"/>
      <c r="M166" s="1513"/>
      <c r="N166" s="1513"/>
      <c r="O166" s="1513"/>
      <c r="P166" s="1513"/>
      <c r="Q166" s="1513"/>
      <c r="R166" s="1513"/>
      <c r="S166" s="1513"/>
      <c r="T166" s="1513"/>
      <c r="U166" s="1513"/>
      <c r="V166" s="1513"/>
      <c r="W166" s="1513"/>
      <c r="X166" s="1513"/>
      <c r="Y166" s="1513"/>
      <c r="Z166" s="1513"/>
      <c r="AA166" s="1513"/>
      <c r="AB166" s="1513"/>
      <c r="AC166" s="1513"/>
      <c r="AD166" s="1513"/>
      <c r="AE166" s="1513"/>
      <c r="AF166" s="1513"/>
      <c r="AG166" s="1513"/>
      <c r="AH166" s="1513"/>
      <c r="AI166" s="1513"/>
      <c r="AJ166" s="1513"/>
      <c r="AK166" s="1513"/>
      <c r="AL166" s="1514"/>
      <c r="CA166" s="226"/>
      <c r="CB166" s="226"/>
      <c r="CC166" s="226"/>
      <c r="CD166" s="226"/>
      <c r="CE166" s="226"/>
      <c r="CF166" s="226"/>
      <c r="CG166" s="226"/>
      <c r="CH166" s="226"/>
      <c r="CI166" s="226"/>
      <c r="CJ166" s="226"/>
      <c r="CK166" s="226"/>
      <c r="CL166" s="226"/>
      <c r="CM166" s="226"/>
      <c r="CN166" s="226"/>
      <c r="CO166" s="226"/>
      <c r="CP166" s="226"/>
      <c r="CQ166" s="226"/>
      <c r="CR166" s="226"/>
      <c r="CS166" s="226"/>
      <c r="CT166" s="226"/>
      <c r="CU166" s="226"/>
      <c r="CV166" s="226"/>
      <c r="CW166" s="226"/>
      <c r="CX166" s="226"/>
      <c r="CY166" s="226"/>
      <c r="CZ166" s="226"/>
      <c r="DA166" s="226"/>
      <c r="DB166" s="226"/>
      <c r="DC166" s="226"/>
      <c r="DD166" s="226"/>
      <c r="DE166" s="226"/>
      <c r="DF166" s="226"/>
    </row>
    <row r="167" spans="1:110" s="225" customFormat="1" ht="18" customHeight="1">
      <c r="A167" s="356"/>
      <c r="B167" s="1512"/>
      <c r="C167" s="1513"/>
      <c r="D167" s="1513"/>
      <c r="E167" s="1513"/>
      <c r="F167" s="1513"/>
      <c r="G167" s="1513"/>
      <c r="H167" s="1513"/>
      <c r="I167" s="1513"/>
      <c r="J167" s="1513"/>
      <c r="K167" s="1513"/>
      <c r="L167" s="1513"/>
      <c r="M167" s="1513"/>
      <c r="N167" s="1513"/>
      <c r="O167" s="1513"/>
      <c r="P167" s="1513"/>
      <c r="Q167" s="1513"/>
      <c r="R167" s="1513"/>
      <c r="S167" s="1513"/>
      <c r="T167" s="1513"/>
      <c r="U167" s="1513"/>
      <c r="V167" s="1513"/>
      <c r="W167" s="1513"/>
      <c r="X167" s="1513"/>
      <c r="Y167" s="1513"/>
      <c r="Z167" s="1513"/>
      <c r="AA167" s="1513"/>
      <c r="AB167" s="1513"/>
      <c r="AC167" s="1513"/>
      <c r="AD167" s="1513"/>
      <c r="AE167" s="1513"/>
      <c r="AF167" s="1513"/>
      <c r="AG167" s="1513"/>
      <c r="AH167" s="1513"/>
      <c r="AI167" s="1513"/>
      <c r="AJ167" s="1513"/>
      <c r="AK167" s="1513"/>
      <c r="AL167" s="1514"/>
      <c r="CA167" s="226"/>
      <c r="CB167" s="226"/>
      <c r="CC167" s="226"/>
      <c r="CD167" s="226"/>
      <c r="CE167" s="226"/>
      <c r="CF167" s="226"/>
      <c r="CG167" s="226"/>
      <c r="CH167" s="226"/>
      <c r="CI167" s="226"/>
      <c r="CJ167" s="226"/>
      <c r="CK167" s="226"/>
      <c r="CL167" s="226"/>
      <c r="CM167" s="226"/>
      <c r="CN167" s="226"/>
      <c r="CO167" s="226"/>
      <c r="CP167" s="226"/>
      <c r="CQ167" s="226"/>
      <c r="CR167" s="226"/>
      <c r="CS167" s="226"/>
      <c r="CT167" s="226"/>
      <c r="CU167" s="226"/>
      <c r="CV167" s="226"/>
      <c r="CW167" s="226"/>
      <c r="CX167" s="226"/>
      <c r="CY167" s="226"/>
      <c r="CZ167" s="226"/>
      <c r="DA167" s="226"/>
      <c r="DB167" s="226"/>
      <c r="DC167" s="226"/>
      <c r="DD167" s="226"/>
      <c r="DE167" s="226"/>
      <c r="DF167" s="226"/>
    </row>
    <row r="168" spans="1:110" s="225" customFormat="1" ht="18" customHeight="1">
      <c r="A168" s="356"/>
      <c r="B168" s="1512"/>
      <c r="C168" s="1513"/>
      <c r="D168" s="1513"/>
      <c r="E168" s="1513"/>
      <c r="F168" s="1513"/>
      <c r="G168" s="1513"/>
      <c r="H168" s="1513"/>
      <c r="I168" s="1513"/>
      <c r="J168" s="1513"/>
      <c r="K168" s="1513"/>
      <c r="L168" s="1513"/>
      <c r="M168" s="1513"/>
      <c r="N168" s="1513"/>
      <c r="O168" s="1513"/>
      <c r="P168" s="1513"/>
      <c r="Q168" s="1513"/>
      <c r="R168" s="1513"/>
      <c r="S168" s="1513"/>
      <c r="T168" s="1513"/>
      <c r="U168" s="1513"/>
      <c r="V168" s="1513"/>
      <c r="W168" s="1513"/>
      <c r="X168" s="1513"/>
      <c r="Y168" s="1513"/>
      <c r="Z168" s="1513"/>
      <c r="AA168" s="1513"/>
      <c r="AB168" s="1513"/>
      <c r="AC168" s="1513"/>
      <c r="AD168" s="1513"/>
      <c r="AE168" s="1513"/>
      <c r="AF168" s="1513"/>
      <c r="AG168" s="1513"/>
      <c r="AH168" s="1513"/>
      <c r="AI168" s="1513"/>
      <c r="AJ168" s="1513"/>
      <c r="AK168" s="1513"/>
      <c r="AL168" s="1514"/>
      <c r="CA168" s="226"/>
      <c r="CB168" s="226"/>
      <c r="CC168" s="226"/>
      <c r="CD168" s="226"/>
      <c r="CE168" s="226"/>
      <c r="CF168" s="226"/>
      <c r="CG168" s="226"/>
      <c r="CH168" s="226"/>
      <c r="CI168" s="226"/>
      <c r="CJ168" s="226"/>
      <c r="CK168" s="226"/>
      <c r="CL168" s="226"/>
      <c r="CM168" s="226"/>
      <c r="CN168" s="226"/>
      <c r="CO168" s="226"/>
      <c r="CP168" s="226"/>
      <c r="CQ168" s="226"/>
      <c r="CR168" s="226"/>
      <c r="CS168" s="226"/>
      <c r="CT168" s="226"/>
      <c r="CU168" s="226"/>
      <c r="CV168" s="226"/>
      <c r="CW168" s="226"/>
      <c r="CX168" s="226"/>
      <c r="CY168" s="226"/>
      <c r="CZ168" s="226"/>
      <c r="DA168" s="226"/>
      <c r="DB168" s="226"/>
      <c r="DC168" s="226"/>
      <c r="DD168" s="226"/>
      <c r="DE168" s="226"/>
      <c r="DF168" s="226"/>
    </row>
    <row r="169" spans="1:110" s="225" customFormat="1" ht="18" customHeight="1">
      <c r="A169" s="356"/>
      <c r="B169" s="1512"/>
      <c r="C169" s="1513"/>
      <c r="D169" s="1513"/>
      <c r="E169" s="1513"/>
      <c r="F169" s="1513"/>
      <c r="G169" s="1513"/>
      <c r="H169" s="1513"/>
      <c r="I169" s="1513"/>
      <c r="J169" s="1513"/>
      <c r="K169" s="1513"/>
      <c r="L169" s="1513"/>
      <c r="M169" s="1513"/>
      <c r="N169" s="1513"/>
      <c r="O169" s="1513"/>
      <c r="P169" s="1513"/>
      <c r="Q169" s="1513"/>
      <c r="R169" s="1513"/>
      <c r="S169" s="1513"/>
      <c r="T169" s="1513"/>
      <c r="U169" s="1513"/>
      <c r="V169" s="1513"/>
      <c r="W169" s="1513"/>
      <c r="X169" s="1513"/>
      <c r="Y169" s="1513"/>
      <c r="Z169" s="1513"/>
      <c r="AA169" s="1513"/>
      <c r="AB169" s="1513"/>
      <c r="AC169" s="1513"/>
      <c r="AD169" s="1513"/>
      <c r="AE169" s="1513"/>
      <c r="AF169" s="1513"/>
      <c r="AG169" s="1513"/>
      <c r="AH169" s="1513"/>
      <c r="AI169" s="1513"/>
      <c r="AJ169" s="1513"/>
      <c r="AK169" s="1513"/>
      <c r="AL169" s="1514"/>
      <c r="CA169" s="226"/>
      <c r="CB169" s="226"/>
      <c r="CC169" s="226"/>
      <c r="CD169" s="226"/>
      <c r="CE169" s="226"/>
      <c r="CF169" s="226"/>
      <c r="CG169" s="226"/>
      <c r="CH169" s="226"/>
      <c r="CI169" s="226"/>
      <c r="CJ169" s="226"/>
      <c r="CK169" s="226"/>
      <c r="CL169" s="226"/>
      <c r="CM169" s="226"/>
      <c r="CN169" s="226"/>
      <c r="CO169" s="226"/>
      <c r="CP169" s="226"/>
      <c r="CQ169" s="226"/>
      <c r="CR169" s="226"/>
      <c r="CS169" s="226"/>
      <c r="CT169" s="226"/>
      <c r="CU169" s="226"/>
      <c r="CV169" s="226"/>
      <c r="CW169" s="226"/>
      <c r="CX169" s="226"/>
      <c r="CY169" s="226"/>
      <c r="CZ169" s="226"/>
      <c r="DA169" s="226"/>
      <c r="DB169" s="226"/>
      <c r="DC169" s="226"/>
      <c r="DD169" s="226"/>
      <c r="DE169" s="226"/>
      <c r="DF169" s="226"/>
    </row>
    <row r="170" spans="1:110" s="225" customFormat="1" ht="18" customHeight="1">
      <c r="A170" s="356"/>
      <c r="B170" s="1512"/>
      <c r="C170" s="1513"/>
      <c r="D170" s="1513"/>
      <c r="E170" s="1513"/>
      <c r="F170" s="1513"/>
      <c r="G170" s="1513"/>
      <c r="H170" s="1513"/>
      <c r="I170" s="1513"/>
      <c r="J170" s="1513"/>
      <c r="K170" s="1513"/>
      <c r="L170" s="1513"/>
      <c r="M170" s="1513"/>
      <c r="N170" s="1513"/>
      <c r="O170" s="1513"/>
      <c r="P170" s="1513"/>
      <c r="Q170" s="1513"/>
      <c r="R170" s="1513"/>
      <c r="S170" s="1513"/>
      <c r="T170" s="1513"/>
      <c r="U170" s="1513"/>
      <c r="V170" s="1513"/>
      <c r="W170" s="1513"/>
      <c r="X170" s="1513"/>
      <c r="Y170" s="1513"/>
      <c r="Z170" s="1513"/>
      <c r="AA170" s="1513"/>
      <c r="AB170" s="1513"/>
      <c r="AC170" s="1513"/>
      <c r="AD170" s="1513"/>
      <c r="AE170" s="1513"/>
      <c r="AF170" s="1513"/>
      <c r="AG170" s="1513"/>
      <c r="AH170" s="1513"/>
      <c r="AI170" s="1513"/>
      <c r="AJ170" s="1513"/>
      <c r="AK170" s="1513"/>
      <c r="AL170" s="1514"/>
      <c r="CA170" s="226"/>
      <c r="CB170" s="226"/>
      <c r="CC170" s="226"/>
      <c r="CD170" s="226"/>
      <c r="CE170" s="226"/>
      <c r="CF170" s="226"/>
      <c r="CG170" s="226"/>
      <c r="CH170" s="226"/>
      <c r="CI170" s="226"/>
      <c r="CJ170" s="226"/>
      <c r="CK170" s="226"/>
      <c r="CL170" s="226"/>
      <c r="CM170" s="226"/>
      <c r="CN170" s="226"/>
      <c r="CO170" s="226"/>
      <c r="CP170" s="226"/>
      <c r="CQ170" s="226"/>
      <c r="CR170" s="226"/>
      <c r="CS170" s="226"/>
      <c r="CT170" s="226"/>
      <c r="CU170" s="226"/>
      <c r="CV170" s="226"/>
      <c r="CW170" s="226"/>
      <c r="CX170" s="226"/>
      <c r="CY170" s="226"/>
      <c r="CZ170" s="226"/>
      <c r="DA170" s="226"/>
      <c r="DB170" s="226"/>
      <c r="DC170" s="226"/>
      <c r="DD170" s="226"/>
      <c r="DE170" s="226"/>
      <c r="DF170" s="226"/>
    </row>
    <row r="171" spans="1:110" s="225" customFormat="1" ht="18" customHeight="1">
      <c r="A171" s="356"/>
      <c r="B171" s="1515"/>
      <c r="C171" s="1516"/>
      <c r="D171" s="1516"/>
      <c r="E171" s="1516"/>
      <c r="F171" s="1516"/>
      <c r="G171" s="1516"/>
      <c r="H171" s="1516"/>
      <c r="I171" s="1516"/>
      <c r="J171" s="1516"/>
      <c r="K171" s="1516"/>
      <c r="L171" s="1516"/>
      <c r="M171" s="1516"/>
      <c r="N171" s="1516"/>
      <c r="O171" s="1516"/>
      <c r="P171" s="1516"/>
      <c r="Q171" s="1516"/>
      <c r="R171" s="1516"/>
      <c r="S171" s="1516"/>
      <c r="T171" s="1516"/>
      <c r="U171" s="1516"/>
      <c r="V171" s="1516"/>
      <c r="W171" s="1516"/>
      <c r="X171" s="1516"/>
      <c r="Y171" s="1516"/>
      <c r="Z171" s="1516"/>
      <c r="AA171" s="1516"/>
      <c r="AB171" s="1516"/>
      <c r="AC171" s="1516"/>
      <c r="AD171" s="1516"/>
      <c r="AE171" s="1516"/>
      <c r="AF171" s="1516"/>
      <c r="AG171" s="1516"/>
      <c r="AH171" s="1516"/>
      <c r="AI171" s="1516"/>
      <c r="AJ171" s="1516"/>
      <c r="AK171" s="1516"/>
      <c r="AL171" s="1517"/>
      <c r="CA171" s="226"/>
      <c r="CB171" s="226"/>
      <c r="CC171" s="226"/>
      <c r="CD171" s="226"/>
      <c r="CE171" s="226"/>
      <c r="CF171" s="226"/>
      <c r="CG171" s="226"/>
      <c r="CH171" s="226"/>
      <c r="CI171" s="226"/>
      <c r="CJ171" s="226"/>
      <c r="CK171" s="226"/>
      <c r="CL171" s="226"/>
      <c r="CM171" s="226"/>
      <c r="CN171" s="226"/>
      <c r="CO171" s="226"/>
      <c r="CP171" s="226"/>
      <c r="CQ171" s="226"/>
      <c r="CR171" s="226"/>
      <c r="CS171" s="226"/>
      <c r="CT171" s="226"/>
      <c r="CU171" s="226"/>
      <c r="CV171" s="226"/>
      <c r="CW171" s="226"/>
      <c r="CX171" s="226"/>
      <c r="CY171" s="226"/>
      <c r="CZ171" s="226"/>
      <c r="DA171" s="226"/>
      <c r="DB171" s="226"/>
      <c r="DC171" s="226"/>
      <c r="DD171" s="226"/>
      <c r="DE171" s="226"/>
      <c r="DF171" s="226"/>
    </row>
    <row r="172" spans="1:110" s="225" customFormat="1" ht="18" customHeight="1">
      <c r="A172" s="356"/>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7"/>
      <c r="AD172" s="357"/>
      <c r="AE172" s="357"/>
      <c r="AF172" s="357"/>
      <c r="AG172" s="357"/>
      <c r="AH172" s="357"/>
      <c r="AI172" s="357"/>
      <c r="AJ172" s="357"/>
      <c r="AK172" s="357"/>
      <c r="AL172" s="357"/>
      <c r="CA172" s="226"/>
      <c r="CB172" s="226"/>
      <c r="CC172" s="226"/>
      <c r="CD172" s="226"/>
      <c r="CE172" s="226"/>
      <c r="CF172" s="226"/>
      <c r="CG172" s="226"/>
      <c r="CH172" s="226"/>
      <c r="CI172" s="226"/>
      <c r="CJ172" s="226"/>
      <c r="CK172" s="226"/>
      <c r="CL172" s="226"/>
      <c r="CM172" s="226"/>
      <c r="CN172" s="226"/>
      <c r="CO172" s="226"/>
      <c r="CP172" s="226"/>
      <c r="CQ172" s="226"/>
      <c r="CR172" s="226"/>
      <c r="CS172" s="226"/>
      <c r="CT172" s="226"/>
      <c r="CU172" s="226"/>
      <c r="CV172" s="226"/>
      <c r="CW172" s="226"/>
      <c r="CX172" s="226"/>
      <c r="CY172" s="226"/>
      <c r="CZ172" s="226"/>
      <c r="DA172" s="226"/>
      <c r="DB172" s="226"/>
      <c r="DC172" s="226"/>
      <c r="DD172" s="226"/>
      <c r="DE172" s="226"/>
      <c r="DF172" s="226"/>
    </row>
    <row r="173" spans="1:110" s="225" customFormat="1" ht="18" customHeight="1">
      <c r="A173" s="355" t="s">
        <v>1139</v>
      </c>
      <c r="B173" s="361"/>
      <c r="C173" s="361"/>
      <c r="D173" s="361"/>
      <c r="E173" s="361"/>
      <c r="F173" s="361"/>
      <c r="G173" s="361"/>
      <c r="H173" s="361"/>
      <c r="I173" s="361"/>
      <c r="J173" s="361"/>
      <c r="K173" s="361"/>
      <c r="L173" s="361"/>
      <c r="M173" s="361"/>
      <c r="N173" s="361"/>
      <c r="O173" s="361"/>
      <c r="P173" s="361"/>
      <c r="Q173" s="361"/>
      <c r="R173" s="361"/>
      <c r="S173" s="361"/>
      <c r="T173" s="361"/>
      <c r="U173" s="361"/>
      <c r="V173" s="361"/>
      <c r="W173" s="361"/>
      <c r="X173" s="361"/>
      <c r="Y173" s="361"/>
      <c r="Z173" s="361"/>
      <c r="AA173" s="361"/>
      <c r="AB173" s="361"/>
      <c r="AC173" s="361"/>
      <c r="AD173" s="361"/>
      <c r="AE173" s="361"/>
      <c r="AF173" s="361"/>
      <c r="AG173" s="361"/>
      <c r="AH173" s="361"/>
      <c r="AI173" s="361"/>
      <c r="AJ173" s="361"/>
      <c r="AK173" s="361"/>
      <c r="AL173" s="361"/>
      <c r="CA173" s="226"/>
      <c r="CB173" s="226"/>
      <c r="CC173" s="226"/>
      <c r="CD173" s="226"/>
      <c r="CE173" s="226"/>
      <c r="CF173" s="226"/>
      <c r="CG173" s="226"/>
      <c r="CH173" s="226"/>
      <c r="CI173" s="226"/>
      <c r="CJ173" s="226"/>
      <c r="CK173" s="226"/>
      <c r="CL173" s="226"/>
      <c r="CM173" s="226"/>
      <c r="CN173" s="226"/>
      <c r="CO173" s="226"/>
      <c r="CP173" s="226"/>
      <c r="CQ173" s="226"/>
      <c r="CR173" s="226"/>
      <c r="CS173" s="226"/>
      <c r="CT173" s="226"/>
      <c r="CU173" s="226"/>
      <c r="CV173" s="226"/>
      <c r="CW173" s="226"/>
      <c r="CX173" s="226"/>
      <c r="CY173" s="226"/>
      <c r="CZ173" s="226"/>
      <c r="DA173" s="226"/>
      <c r="DB173" s="226"/>
      <c r="DC173" s="226"/>
      <c r="DD173" s="226"/>
      <c r="DE173" s="226"/>
      <c r="DF173" s="226"/>
    </row>
    <row r="174" spans="1:110" s="225" customFormat="1" ht="18" customHeight="1">
      <c r="A174" s="356"/>
      <c r="B174" s="1502" t="s">
        <v>1140</v>
      </c>
      <c r="C174" s="1502"/>
      <c r="D174" s="1502"/>
      <c r="E174" s="1502"/>
      <c r="F174" s="1502"/>
      <c r="G174" s="1502"/>
      <c r="H174" s="1502"/>
      <c r="I174" s="1502"/>
      <c r="J174" s="1502"/>
      <c r="K174" s="1502"/>
      <c r="L174" s="1502"/>
      <c r="M174" s="1502"/>
      <c r="N174" s="1502"/>
      <c r="O174" s="1502"/>
      <c r="P174" s="1502"/>
      <c r="Q174" s="1502"/>
      <c r="R174" s="1502"/>
      <c r="S174" s="1502"/>
      <c r="T174" s="1502"/>
      <c r="U174" s="1502"/>
      <c r="V174" s="1502"/>
      <c r="W174" s="1502"/>
      <c r="X174" s="1502"/>
      <c r="Y174" s="1502"/>
      <c r="Z174" s="1502"/>
      <c r="AA174" s="1502"/>
      <c r="AB174" s="1502"/>
      <c r="AC174" s="1502"/>
      <c r="AD174" s="1502"/>
      <c r="AE174" s="1502"/>
      <c r="AF174" s="1502"/>
      <c r="AG174" s="1502"/>
      <c r="AH174" s="1502"/>
      <c r="AI174" s="1502"/>
      <c r="AJ174" s="1502"/>
      <c r="AK174" s="1502"/>
      <c r="AL174" s="1502"/>
      <c r="CA174" s="226"/>
      <c r="CB174" s="226"/>
      <c r="CC174" s="226"/>
      <c r="CD174" s="226"/>
      <c r="CE174" s="226"/>
      <c r="CF174" s="226"/>
      <c r="CG174" s="226"/>
      <c r="CH174" s="226"/>
      <c r="CI174" s="226"/>
      <c r="CJ174" s="226"/>
      <c r="CK174" s="226"/>
      <c r="CL174" s="226"/>
      <c r="CM174" s="226"/>
      <c r="CN174" s="226"/>
      <c r="CO174" s="226"/>
      <c r="CP174" s="226"/>
      <c r="CQ174" s="226"/>
      <c r="CR174" s="226"/>
      <c r="CS174" s="226"/>
      <c r="CT174" s="226"/>
      <c r="CU174" s="226"/>
      <c r="CV174" s="226"/>
      <c r="CW174" s="226"/>
      <c r="CX174" s="226"/>
      <c r="CY174" s="226"/>
      <c r="CZ174" s="226"/>
      <c r="DA174" s="226"/>
      <c r="DB174" s="226"/>
      <c r="DC174" s="226"/>
      <c r="DD174" s="226"/>
      <c r="DE174" s="226"/>
      <c r="DF174" s="226"/>
    </row>
    <row r="175" spans="1:110" s="225" customFormat="1" ht="18" customHeight="1">
      <c r="A175" s="356"/>
      <c r="B175" s="1502"/>
      <c r="C175" s="1502"/>
      <c r="D175" s="1502"/>
      <c r="E175" s="1502"/>
      <c r="F175" s="1502"/>
      <c r="G175" s="1502"/>
      <c r="H175" s="1502"/>
      <c r="I175" s="1502"/>
      <c r="J175" s="1502"/>
      <c r="K175" s="1502"/>
      <c r="L175" s="1502"/>
      <c r="M175" s="1502"/>
      <c r="N175" s="1502"/>
      <c r="O175" s="1502"/>
      <c r="P175" s="1502"/>
      <c r="Q175" s="1502"/>
      <c r="R175" s="1502"/>
      <c r="S175" s="1502"/>
      <c r="T175" s="1502"/>
      <c r="U175" s="1502"/>
      <c r="V175" s="1502"/>
      <c r="W175" s="1502"/>
      <c r="X175" s="1502"/>
      <c r="Y175" s="1502"/>
      <c r="Z175" s="1502"/>
      <c r="AA175" s="1502"/>
      <c r="AB175" s="1502"/>
      <c r="AC175" s="1502"/>
      <c r="AD175" s="1502"/>
      <c r="AE175" s="1502"/>
      <c r="AF175" s="1502"/>
      <c r="AG175" s="1502"/>
      <c r="AH175" s="1502"/>
      <c r="AI175" s="1502"/>
      <c r="AJ175" s="1502"/>
      <c r="AK175" s="1502"/>
      <c r="AL175" s="1502"/>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row>
    <row r="176" spans="1:110" s="225" customFormat="1" ht="18" customHeight="1">
      <c r="A176" s="356"/>
      <c r="B176" s="1502"/>
      <c r="C176" s="1502"/>
      <c r="D176" s="1502"/>
      <c r="E176" s="1502"/>
      <c r="F176" s="1502"/>
      <c r="G176" s="1502"/>
      <c r="H176" s="1502"/>
      <c r="I176" s="1502"/>
      <c r="J176" s="1502"/>
      <c r="K176" s="1502"/>
      <c r="L176" s="1502"/>
      <c r="M176" s="1502"/>
      <c r="N176" s="1502"/>
      <c r="O176" s="1502"/>
      <c r="P176" s="1502"/>
      <c r="Q176" s="1502"/>
      <c r="R176" s="1502"/>
      <c r="S176" s="1502"/>
      <c r="T176" s="1502"/>
      <c r="U176" s="1502"/>
      <c r="V176" s="1502"/>
      <c r="W176" s="1502"/>
      <c r="X176" s="1502"/>
      <c r="Y176" s="1502"/>
      <c r="Z176" s="1502"/>
      <c r="AA176" s="1502"/>
      <c r="AB176" s="1502"/>
      <c r="AC176" s="1502"/>
      <c r="AD176" s="1502"/>
      <c r="AE176" s="1502"/>
      <c r="AF176" s="1502"/>
      <c r="AG176" s="1502"/>
      <c r="AH176" s="1502"/>
      <c r="AI176" s="1502"/>
      <c r="AJ176" s="1502"/>
      <c r="AK176" s="1502"/>
      <c r="AL176" s="1502"/>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row>
    <row r="177" spans="1:110" s="225" customFormat="1" ht="18" customHeight="1">
      <c r="A177" s="356"/>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c r="AC177" s="357"/>
      <c r="AD177" s="357"/>
      <c r="AE177" s="357"/>
      <c r="AF177" s="357"/>
      <c r="AG177" s="357"/>
      <c r="AH177" s="357"/>
      <c r="AI177" s="357"/>
      <c r="AJ177" s="357"/>
      <c r="AK177" s="357"/>
      <c r="AL177" s="357"/>
      <c r="CA177" s="226"/>
      <c r="CB177" s="226"/>
      <c r="CC177" s="226"/>
      <c r="CD177" s="226"/>
      <c r="CE177" s="226"/>
      <c r="CF177" s="226"/>
      <c r="CG177" s="226"/>
      <c r="CH177" s="226"/>
      <c r="CI177" s="226"/>
      <c r="CJ177" s="226"/>
      <c r="CK177" s="226"/>
      <c r="CL177" s="226"/>
      <c r="CM177" s="226"/>
      <c r="CN177" s="226"/>
      <c r="CO177" s="226"/>
      <c r="CP177" s="226"/>
      <c r="CQ177" s="226"/>
      <c r="CR177" s="226"/>
      <c r="CS177" s="226"/>
      <c r="CT177" s="226"/>
      <c r="CU177" s="226"/>
      <c r="CV177" s="226"/>
      <c r="CW177" s="226"/>
      <c r="CX177" s="226"/>
      <c r="CY177" s="226"/>
      <c r="CZ177" s="226"/>
      <c r="DA177" s="226"/>
      <c r="DB177" s="226"/>
      <c r="DC177" s="226"/>
      <c r="DD177" s="226"/>
      <c r="DE177" s="226"/>
      <c r="DF177" s="226"/>
    </row>
    <row r="178" spans="1:110" s="225" customFormat="1" ht="18" customHeight="1">
      <c r="A178" s="355" t="s">
        <v>1141</v>
      </c>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CA178" s="226"/>
      <c r="CB178" s="226"/>
      <c r="CC178" s="226"/>
      <c r="CD178" s="226"/>
      <c r="CE178" s="226"/>
      <c r="CF178" s="226"/>
      <c r="CG178" s="226"/>
      <c r="CH178" s="226"/>
      <c r="CI178" s="226"/>
      <c r="CJ178" s="226"/>
      <c r="CK178" s="226"/>
      <c r="CL178" s="226"/>
      <c r="CM178" s="226"/>
      <c r="CN178" s="226"/>
      <c r="CO178" s="226"/>
      <c r="CP178" s="226"/>
      <c r="CQ178" s="226"/>
      <c r="CR178" s="226"/>
      <c r="CS178" s="226"/>
      <c r="CT178" s="226"/>
      <c r="CU178" s="226"/>
      <c r="CV178" s="226"/>
      <c r="CW178" s="226"/>
      <c r="CX178" s="226"/>
      <c r="CY178" s="226"/>
      <c r="CZ178" s="226"/>
      <c r="DA178" s="226"/>
      <c r="DB178" s="226"/>
      <c r="DC178" s="226"/>
      <c r="DD178" s="226"/>
      <c r="DE178" s="226"/>
      <c r="DF178" s="226"/>
    </row>
    <row r="179" spans="1:110" s="225" customFormat="1" ht="18" customHeight="1">
      <c r="A179" s="356"/>
      <c r="B179" s="1502" t="s">
        <v>1142</v>
      </c>
      <c r="C179" s="1502"/>
      <c r="D179" s="1502"/>
      <c r="E179" s="1502"/>
      <c r="F179" s="1502"/>
      <c r="G179" s="1502"/>
      <c r="H179" s="1502"/>
      <c r="I179" s="1502"/>
      <c r="J179" s="1502"/>
      <c r="K179" s="1502"/>
      <c r="L179" s="1502"/>
      <c r="M179" s="1502"/>
      <c r="N179" s="1502"/>
      <c r="O179" s="1502"/>
      <c r="P179" s="1502"/>
      <c r="Q179" s="1502"/>
      <c r="R179" s="1502"/>
      <c r="S179" s="1502"/>
      <c r="T179" s="1502"/>
      <c r="U179" s="1502"/>
      <c r="V179" s="1502"/>
      <c r="W179" s="1502"/>
      <c r="X179" s="1502"/>
      <c r="Y179" s="1502"/>
      <c r="Z179" s="1502"/>
      <c r="AA179" s="1502"/>
      <c r="AB179" s="1502"/>
      <c r="AC179" s="1502"/>
      <c r="AD179" s="1502"/>
      <c r="AE179" s="1502"/>
      <c r="AF179" s="1502"/>
      <c r="AG179" s="1502"/>
      <c r="AH179" s="1502"/>
      <c r="AI179" s="1502"/>
      <c r="AJ179" s="1502"/>
      <c r="AK179" s="1502"/>
      <c r="AL179" s="1502"/>
      <c r="CA179" s="226"/>
      <c r="CB179" s="226"/>
      <c r="CC179" s="226"/>
      <c r="CD179" s="226"/>
      <c r="CE179" s="226"/>
      <c r="CF179" s="226"/>
      <c r="CG179" s="226"/>
      <c r="CH179" s="226"/>
      <c r="CI179" s="226"/>
      <c r="CJ179" s="226"/>
      <c r="CK179" s="226"/>
      <c r="CL179" s="226"/>
      <c r="CM179" s="226"/>
      <c r="CN179" s="226"/>
      <c r="CO179" s="226"/>
      <c r="CP179" s="226"/>
      <c r="CQ179" s="226"/>
      <c r="CR179" s="226"/>
      <c r="CS179" s="226"/>
      <c r="CT179" s="226"/>
      <c r="CU179" s="226"/>
      <c r="CV179" s="226"/>
      <c r="CW179" s="226"/>
      <c r="CX179" s="226"/>
      <c r="CY179" s="226"/>
      <c r="CZ179" s="226"/>
      <c r="DA179" s="226"/>
      <c r="DB179" s="226"/>
      <c r="DC179" s="226"/>
      <c r="DD179" s="226"/>
      <c r="DE179" s="226"/>
      <c r="DF179" s="226"/>
    </row>
    <row r="180" spans="1:110" s="225" customFormat="1" ht="18" customHeight="1">
      <c r="A180" s="356"/>
      <c r="B180" s="1502"/>
      <c r="C180" s="1502"/>
      <c r="D180" s="1502"/>
      <c r="E180" s="1502"/>
      <c r="F180" s="1502"/>
      <c r="G180" s="1502"/>
      <c r="H180" s="1502"/>
      <c r="I180" s="1502"/>
      <c r="J180" s="1502"/>
      <c r="K180" s="1502"/>
      <c r="L180" s="1502"/>
      <c r="M180" s="1502"/>
      <c r="N180" s="1502"/>
      <c r="O180" s="1502"/>
      <c r="P180" s="1502"/>
      <c r="Q180" s="1502"/>
      <c r="R180" s="1502"/>
      <c r="S180" s="1502"/>
      <c r="T180" s="1502"/>
      <c r="U180" s="1502"/>
      <c r="V180" s="1502"/>
      <c r="W180" s="1502"/>
      <c r="X180" s="1502"/>
      <c r="Y180" s="1502"/>
      <c r="Z180" s="1502"/>
      <c r="AA180" s="1502"/>
      <c r="AB180" s="1502"/>
      <c r="AC180" s="1502"/>
      <c r="AD180" s="1502"/>
      <c r="AE180" s="1502"/>
      <c r="AF180" s="1502"/>
      <c r="AG180" s="1502"/>
      <c r="AH180" s="1502"/>
      <c r="AI180" s="1502"/>
      <c r="AJ180" s="1502"/>
      <c r="AK180" s="1502"/>
      <c r="AL180" s="1502"/>
      <c r="CA180" s="226"/>
      <c r="CB180" s="226"/>
      <c r="CC180" s="226"/>
      <c r="CD180" s="226"/>
      <c r="CE180" s="226"/>
      <c r="CF180" s="226"/>
      <c r="CG180" s="226"/>
      <c r="CH180" s="226"/>
      <c r="CI180" s="226"/>
      <c r="CJ180" s="226"/>
      <c r="CK180" s="226"/>
      <c r="CL180" s="226"/>
      <c r="CM180" s="226"/>
      <c r="CN180" s="226"/>
      <c r="CO180" s="226"/>
      <c r="CP180" s="226"/>
      <c r="CQ180" s="226"/>
      <c r="CR180" s="226"/>
      <c r="CS180" s="226"/>
      <c r="CT180" s="226"/>
      <c r="CU180" s="226"/>
      <c r="CV180" s="226"/>
      <c r="CW180" s="226"/>
      <c r="CX180" s="226"/>
      <c r="CY180" s="226"/>
      <c r="CZ180" s="226"/>
      <c r="DA180" s="226"/>
      <c r="DB180" s="226"/>
      <c r="DC180" s="226"/>
      <c r="DD180" s="226"/>
      <c r="DE180" s="226"/>
      <c r="DF180" s="226"/>
    </row>
    <row r="181" spans="1:110" s="225" customFormat="1" ht="18" customHeight="1">
      <c r="A181" s="356"/>
      <c r="B181" s="1509" t="s">
        <v>1143</v>
      </c>
      <c r="C181" s="1510"/>
      <c r="D181" s="1510"/>
      <c r="E181" s="1510"/>
      <c r="F181" s="1510"/>
      <c r="G181" s="1510"/>
      <c r="H181" s="1510"/>
      <c r="I181" s="1510"/>
      <c r="J181" s="1510"/>
      <c r="K181" s="1510"/>
      <c r="L181" s="1510"/>
      <c r="M181" s="1510"/>
      <c r="N181" s="1510"/>
      <c r="O181" s="1510"/>
      <c r="P181" s="1510"/>
      <c r="Q181" s="1510"/>
      <c r="R181" s="1510"/>
      <c r="S181" s="1510"/>
      <c r="T181" s="1510"/>
      <c r="U181" s="1510"/>
      <c r="V181" s="1510"/>
      <c r="W181" s="1510"/>
      <c r="X181" s="1510"/>
      <c r="Y181" s="1510"/>
      <c r="Z181" s="1510"/>
      <c r="AA181" s="1510"/>
      <c r="AB181" s="1510"/>
      <c r="AC181" s="1510"/>
      <c r="AD181" s="1510"/>
      <c r="AE181" s="1510"/>
      <c r="AF181" s="1510"/>
      <c r="AG181" s="1510"/>
      <c r="AH181" s="1510"/>
      <c r="AI181" s="1510"/>
      <c r="AJ181" s="1510"/>
      <c r="AK181" s="1510"/>
      <c r="AL181" s="1511"/>
      <c r="CA181" s="226"/>
      <c r="CB181" s="226"/>
      <c r="CC181" s="226"/>
      <c r="CD181" s="226"/>
      <c r="CE181" s="226"/>
      <c r="CF181" s="226"/>
      <c r="CG181" s="226"/>
      <c r="CH181" s="226"/>
      <c r="CI181" s="226"/>
      <c r="CJ181" s="226"/>
      <c r="CK181" s="226"/>
      <c r="CL181" s="226"/>
      <c r="CM181" s="226"/>
      <c r="CN181" s="226"/>
      <c r="CO181" s="226"/>
      <c r="CP181" s="226"/>
      <c r="CQ181" s="226"/>
      <c r="CR181" s="226"/>
      <c r="CS181" s="226"/>
      <c r="CT181" s="226"/>
      <c r="CU181" s="226"/>
      <c r="CV181" s="226"/>
      <c r="CW181" s="226"/>
      <c r="CX181" s="226"/>
      <c r="CY181" s="226"/>
      <c r="CZ181" s="226"/>
      <c r="DA181" s="226"/>
      <c r="DB181" s="226"/>
      <c r="DC181" s="226"/>
      <c r="DD181" s="226"/>
      <c r="DE181" s="226"/>
      <c r="DF181" s="226"/>
    </row>
    <row r="182" spans="1:110" s="225" customFormat="1" ht="18" customHeight="1">
      <c r="A182" s="356"/>
      <c r="B182" s="1512"/>
      <c r="C182" s="1513"/>
      <c r="D182" s="1513"/>
      <c r="E182" s="1513"/>
      <c r="F182" s="1513"/>
      <c r="G182" s="1513"/>
      <c r="H182" s="1513"/>
      <c r="I182" s="1513"/>
      <c r="J182" s="1513"/>
      <c r="K182" s="1513"/>
      <c r="L182" s="1513"/>
      <c r="M182" s="1513"/>
      <c r="N182" s="1513"/>
      <c r="O182" s="1513"/>
      <c r="P182" s="1513"/>
      <c r="Q182" s="1513"/>
      <c r="R182" s="1513"/>
      <c r="S182" s="1513"/>
      <c r="T182" s="1513"/>
      <c r="U182" s="1513"/>
      <c r="V182" s="1513"/>
      <c r="W182" s="1513"/>
      <c r="X182" s="1513"/>
      <c r="Y182" s="1513"/>
      <c r="Z182" s="1513"/>
      <c r="AA182" s="1513"/>
      <c r="AB182" s="1513"/>
      <c r="AC182" s="1513"/>
      <c r="AD182" s="1513"/>
      <c r="AE182" s="1513"/>
      <c r="AF182" s="1513"/>
      <c r="AG182" s="1513"/>
      <c r="AH182" s="1513"/>
      <c r="AI182" s="1513"/>
      <c r="AJ182" s="1513"/>
      <c r="AK182" s="1513"/>
      <c r="AL182" s="1514"/>
      <c r="CA182" s="226"/>
      <c r="CB182" s="226"/>
      <c r="CC182" s="226"/>
      <c r="CD182" s="226"/>
      <c r="CE182" s="226"/>
      <c r="CF182" s="226"/>
      <c r="CG182" s="226"/>
      <c r="CH182" s="226"/>
      <c r="CI182" s="226"/>
      <c r="CJ182" s="226"/>
      <c r="CK182" s="226"/>
      <c r="CL182" s="226"/>
      <c r="CM182" s="226"/>
      <c r="CN182" s="226"/>
      <c r="CO182" s="226"/>
      <c r="CP182" s="226"/>
      <c r="CQ182" s="226"/>
      <c r="CR182" s="226"/>
      <c r="CS182" s="226"/>
      <c r="CT182" s="226"/>
      <c r="CU182" s="226"/>
      <c r="CV182" s="226"/>
      <c r="CW182" s="226"/>
      <c r="CX182" s="226"/>
      <c r="CY182" s="226"/>
      <c r="CZ182" s="226"/>
      <c r="DA182" s="226"/>
      <c r="DB182" s="226"/>
      <c r="DC182" s="226"/>
      <c r="DD182" s="226"/>
      <c r="DE182" s="226"/>
      <c r="DF182" s="226"/>
    </row>
    <row r="183" spans="1:110" s="225" customFormat="1" ht="18" customHeight="1">
      <c r="A183" s="356"/>
      <c r="B183" s="1512"/>
      <c r="C183" s="1513"/>
      <c r="D183" s="1513"/>
      <c r="E183" s="1513"/>
      <c r="F183" s="1513"/>
      <c r="G183" s="1513"/>
      <c r="H183" s="1513"/>
      <c r="I183" s="1513"/>
      <c r="J183" s="1513"/>
      <c r="K183" s="1513"/>
      <c r="L183" s="1513"/>
      <c r="M183" s="1513"/>
      <c r="N183" s="1513"/>
      <c r="O183" s="1513"/>
      <c r="P183" s="1513"/>
      <c r="Q183" s="1513"/>
      <c r="R183" s="1513"/>
      <c r="S183" s="1513"/>
      <c r="T183" s="1513"/>
      <c r="U183" s="1513"/>
      <c r="V183" s="1513"/>
      <c r="W183" s="1513"/>
      <c r="X183" s="1513"/>
      <c r="Y183" s="1513"/>
      <c r="Z183" s="1513"/>
      <c r="AA183" s="1513"/>
      <c r="AB183" s="1513"/>
      <c r="AC183" s="1513"/>
      <c r="AD183" s="1513"/>
      <c r="AE183" s="1513"/>
      <c r="AF183" s="1513"/>
      <c r="AG183" s="1513"/>
      <c r="AH183" s="1513"/>
      <c r="AI183" s="1513"/>
      <c r="AJ183" s="1513"/>
      <c r="AK183" s="1513"/>
      <c r="AL183" s="1514"/>
      <c r="CA183" s="226"/>
      <c r="CB183" s="226"/>
      <c r="CC183" s="226"/>
      <c r="CD183" s="226"/>
      <c r="CE183" s="226"/>
      <c r="CF183" s="226"/>
      <c r="CG183" s="226"/>
      <c r="CH183" s="226"/>
      <c r="CI183" s="226"/>
      <c r="CJ183" s="226"/>
      <c r="CK183" s="226"/>
      <c r="CL183" s="226"/>
      <c r="CM183" s="226"/>
      <c r="CN183" s="226"/>
      <c r="CO183" s="226"/>
      <c r="CP183" s="226"/>
      <c r="CQ183" s="226"/>
      <c r="CR183" s="226"/>
      <c r="CS183" s="226"/>
      <c r="CT183" s="226"/>
      <c r="CU183" s="226"/>
      <c r="CV183" s="226"/>
      <c r="CW183" s="226"/>
      <c r="CX183" s="226"/>
      <c r="CY183" s="226"/>
      <c r="CZ183" s="226"/>
      <c r="DA183" s="226"/>
      <c r="DB183" s="226"/>
      <c r="DC183" s="226"/>
      <c r="DD183" s="226"/>
      <c r="DE183" s="226"/>
      <c r="DF183" s="226"/>
    </row>
    <row r="184" spans="1:110" s="225" customFormat="1" ht="18" customHeight="1">
      <c r="A184" s="356"/>
      <c r="B184" s="1512"/>
      <c r="C184" s="1513"/>
      <c r="D184" s="1513"/>
      <c r="E184" s="1513"/>
      <c r="F184" s="1513"/>
      <c r="G184" s="1513"/>
      <c r="H184" s="1513"/>
      <c r="I184" s="1513"/>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AF184" s="1513"/>
      <c r="AG184" s="1513"/>
      <c r="AH184" s="1513"/>
      <c r="AI184" s="1513"/>
      <c r="AJ184" s="1513"/>
      <c r="AK184" s="1513"/>
      <c r="AL184" s="1514"/>
      <c r="CA184" s="226"/>
      <c r="CB184" s="226"/>
      <c r="CC184" s="226"/>
      <c r="CD184" s="226"/>
      <c r="CE184" s="226"/>
      <c r="CF184" s="226"/>
      <c r="CG184" s="226"/>
      <c r="CH184" s="226"/>
      <c r="CI184" s="226"/>
      <c r="CJ184" s="226"/>
      <c r="CK184" s="226"/>
      <c r="CL184" s="226"/>
      <c r="CM184" s="226"/>
      <c r="CN184" s="226"/>
      <c r="CO184" s="226"/>
      <c r="CP184" s="226"/>
      <c r="CQ184" s="226"/>
      <c r="CR184" s="226"/>
      <c r="CS184" s="226"/>
      <c r="CT184" s="226"/>
      <c r="CU184" s="226"/>
      <c r="CV184" s="226"/>
      <c r="CW184" s="226"/>
      <c r="CX184" s="226"/>
      <c r="CY184" s="226"/>
      <c r="CZ184" s="226"/>
      <c r="DA184" s="226"/>
      <c r="DB184" s="226"/>
      <c r="DC184" s="226"/>
      <c r="DD184" s="226"/>
      <c r="DE184" s="226"/>
      <c r="DF184" s="226"/>
    </row>
    <row r="185" spans="1:110" s="225" customFormat="1" ht="18" customHeight="1">
      <c r="A185" s="356"/>
      <c r="B185" s="1512"/>
      <c r="C185" s="1513"/>
      <c r="D185" s="1513"/>
      <c r="E185" s="1513"/>
      <c r="F185" s="1513"/>
      <c r="G185" s="1513"/>
      <c r="H185" s="1513"/>
      <c r="I185" s="1513"/>
      <c r="J185" s="1513"/>
      <c r="K185" s="1513"/>
      <c r="L185" s="1513"/>
      <c r="M185" s="1513"/>
      <c r="N185" s="1513"/>
      <c r="O185" s="1513"/>
      <c r="P185" s="1513"/>
      <c r="Q185" s="1513"/>
      <c r="R185" s="1513"/>
      <c r="S185" s="1513"/>
      <c r="T185" s="1513"/>
      <c r="U185" s="1513"/>
      <c r="V185" s="1513"/>
      <c r="W185" s="1513"/>
      <c r="X185" s="1513"/>
      <c r="Y185" s="1513"/>
      <c r="Z185" s="1513"/>
      <c r="AA185" s="1513"/>
      <c r="AB185" s="1513"/>
      <c r="AC185" s="1513"/>
      <c r="AD185" s="1513"/>
      <c r="AE185" s="1513"/>
      <c r="AF185" s="1513"/>
      <c r="AG185" s="1513"/>
      <c r="AH185" s="1513"/>
      <c r="AI185" s="1513"/>
      <c r="AJ185" s="1513"/>
      <c r="AK185" s="1513"/>
      <c r="AL185" s="1514"/>
      <c r="CA185" s="226"/>
      <c r="CB185" s="226"/>
      <c r="CC185" s="226"/>
      <c r="CD185" s="226"/>
      <c r="CE185" s="226"/>
      <c r="CF185" s="226"/>
      <c r="CG185" s="226"/>
      <c r="CH185" s="226"/>
      <c r="CI185" s="226"/>
      <c r="CJ185" s="226"/>
      <c r="CK185" s="226"/>
      <c r="CL185" s="226"/>
      <c r="CM185" s="226"/>
      <c r="CN185" s="226"/>
      <c r="CO185" s="226"/>
      <c r="CP185" s="226"/>
      <c r="CQ185" s="226"/>
      <c r="CR185" s="226"/>
      <c r="CS185" s="226"/>
      <c r="CT185" s="226"/>
      <c r="CU185" s="226"/>
      <c r="CV185" s="226"/>
      <c r="CW185" s="226"/>
      <c r="CX185" s="226"/>
      <c r="CY185" s="226"/>
      <c r="CZ185" s="226"/>
      <c r="DA185" s="226"/>
      <c r="DB185" s="226"/>
      <c r="DC185" s="226"/>
      <c r="DD185" s="226"/>
      <c r="DE185" s="226"/>
      <c r="DF185" s="226"/>
    </row>
    <row r="186" spans="1:110" s="225" customFormat="1" ht="18" customHeight="1">
      <c r="A186" s="356"/>
      <c r="B186" s="1512"/>
      <c r="C186" s="1513"/>
      <c r="D186" s="1513"/>
      <c r="E186" s="1513"/>
      <c r="F186" s="1513"/>
      <c r="G186" s="1513"/>
      <c r="H186" s="1513"/>
      <c r="I186" s="1513"/>
      <c r="J186" s="1513"/>
      <c r="K186" s="1513"/>
      <c r="L186" s="1513"/>
      <c r="M186" s="1513"/>
      <c r="N186" s="1513"/>
      <c r="O186" s="1513"/>
      <c r="P186" s="1513"/>
      <c r="Q186" s="1513"/>
      <c r="R186" s="1513"/>
      <c r="S186" s="1513"/>
      <c r="T186" s="1513"/>
      <c r="U186" s="1513"/>
      <c r="V186" s="1513"/>
      <c r="W186" s="1513"/>
      <c r="X186" s="1513"/>
      <c r="Y186" s="1513"/>
      <c r="Z186" s="1513"/>
      <c r="AA186" s="1513"/>
      <c r="AB186" s="1513"/>
      <c r="AC186" s="1513"/>
      <c r="AD186" s="1513"/>
      <c r="AE186" s="1513"/>
      <c r="AF186" s="1513"/>
      <c r="AG186" s="1513"/>
      <c r="AH186" s="1513"/>
      <c r="AI186" s="1513"/>
      <c r="AJ186" s="1513"/>
      <c r="AK186" s="1513"/>
      <c r="AL186" s="1514"/>
      <c r="CA186" s="226"/>
      <c r="CB186" s="226"/>
      <c r="CC186" s="226"/>
      <c r="CD186" s="226"/>
      <c r="CE186" s="226"/>
      <c r="CF186" s="226"/>
      <c r="CG186" s="226"/>
      <c r="CH186" s="226"/>
      <c r="CI186" s="226"/>
      <c r="CJ186" s="226"/>
      <c r="CK186" s="226"/>
      <c r="CL186" s="226"/>
      <c r="CM186" s="226"/>
      <c r="CN186" s="226"/>
      <c r="CO186" s="226"/>
      <c r="CP186" s="226"/>
      <c r="CQ186" s="226"/>
      <c r="CR186" s="226"/>
      <c r="CS186" s="226"/>
      <c r="CT186" s="226"/>
      <c r="CU186" s="226"/>
      <c r="CV186" s="226"/>
      <c r="CW186" s="226"/>
      <c r="CX186" s="226"/>
      <c r="CY186" s="226"/>
      <c r="CZ186" s="226"/>
      <c r="DA186" s="226"/>
      <c r="DB186" s="226"/>
      <c r="DC186" s="226"/>
      <c r="DD186" s="226"/>
      <c r="DE186" s="226"/>
      <c r="DF186" s="226"/>
    </row>
    <row r="187" spans="1:110" s="225" customFormat="1" ht="18" customHeight="1">
      <c r="A187" s="356"/>
      <c r="B187" s="1512"/>
      <c r="C187" s="1513"/>
      <c r="D187" s="1513"/>
      <c r="E187" s="1513"/>
      <c r="F187" s="1513"/>
      <c r="G187" s="1513"/>
      <c r="H187" s="1513"/>
      <c r="I187" s="1513"/>
      <c r="J187" s="1513"/>
      <c r="K187" s="1513"/>
      <c r="L187" s="1513"/>
      <c r="M187" s="1513"/>
      <c r="N187" s="1513"/>
      <c r="O187" s="1513"/>
      <c r="P187" s="1513"/>
      <c r="Q187" s="1513"/>
      <c r="R187" s="1513"/>
      <c r="S187" s="1513"/>
      <c r="T187" s="1513"/>
      <c r="U187" s="1513"/>
      <c r="V187" s="1513"/>
      <c r="W187" s="1513"/>
      <c r="X187" s="1513"/>
      <c r="Y187" s="1513"/>
      <c r="Z187" s="1513"/>
      <c r="AA187" s="1513"/>
      <c r="AB187" s="1513"/>
      <c r="AC187" s="1513"/>
      <c r="AD187" s="1513"/>
      <c r="AE187" s="1513"/>
      <c r="AF187" s="1513"/>
      <c r="AG187" s="1513"/>
      <c r="AH187" s="1513"/>
      <c r="AI187" s="1513"/>
      <c r="AJ187" s="1513"/>
      <c r="AK187" s="1513"/>
      <c r="AL187" s="1514"/>
      <c r="CA187" s="226"/>
      <c r="CB187" s="226"/>
      <c r="CC187" s="226"/>
      <c r="CD187" s="226"/>
      <c r="CE187" s="226"/>
      <c r="CF187" s="226"/>
      <c r="CG187" s="226"/>
      <c r="CH187" s="226"/>
      <c r="CI187" s="226"/>
      <c r="CJ187" s="226"/>
      <c r="CK187" s="226"/>
      <c r="CL187" s="226"/>
      <c r="CM187" s="226"/>
      <c r="CN187" s="226"/>
      <c r="CO187" s="226"/>
      <c r="CP187" s="226"/>
      <c r="CQ187" s="226"/>
      <c r="CR187" s="226"/>
      <c r="CS187" s="226"/>
      <c r="CT187" s="226"/>
      <c r="CU187" s="226"/>
      <c r="CV187" s="226"/>
      <c r="CW187" s="226"/>
      <c r="CX187" s="226"/>
      <c r="CY187" s="226"/>
      <c r="CZ187" s="226"/>
      <c r="DA187" s="226"/>
      <c r="DB187" s="226"/>
      <c r="DC187" s="226"/>
      <c r="DD187" s="226"/>
      <c r="DE187" s="226"/>
      <c r="DF187" s="226"/>
    </row>
    <row r="188" spans="1:110" s="225" customFormat="1" ht="18" customHeight="1">
      <c r="A188" s="356"/>
      <c r="B188" s="1512"/>
      <c r="C188" s="1513"/>
      <c r="D188" s="1513"/>
      <c r="E188" s="1513"/>
      <c r="F188" s="1513"/>
      <c r="G188" s="1513"/>
      <c r="H188" s="1513"/>
      <c r="I188" s="1513"/>
      <c r="J188" s="1513"/>
      <c r="K188" s="1513"/>
      <c r="L188" s="1513"/>
      <c r="M188" s="1513"/>
      <c r="N188" s="1513"/>
      <c r="O188" s="1513"/>
      <c r="P188" s="1513"/>
      <c r="Q188" s="1513"/>
      <c r="R188" s="1513"/>
      <c r="S188" s="1513"/>
      <c r="T188" s="1513"/>
      <c r="U188" s="1513"/>
      <c r="V188" s="1513"/>
      <c r="W188" s="1513"/>
      <c r="X188" s="1513"/>
      <c r="Y188" s="1513"/>
      <c r="Z188" s="1513"/>
      <c r="AA188" s="1513"/>
      <c r="AB188" s="1513"/>
      <c r="AC188" s="1513"/>
      <c r="AD188" s="1513"/>
      <c r="AE188" s="1513"/>
      <c r="AF188" s="1513"/>
      <c r="AG188" s="1513"/>
      <c r="AH188" s="1513"/>
      <c r="AI188" s="1513"/>
      <c r="AJ188" s="1513"/>
      <c r="AK188" s="1513"/>
      <c r="AL188" s="1514"/>
      <c r="CA188" s="226"/>
      <c r="CB188" s="226"/>
      <c r="CC188" s="226"/>
      <c r="CD188" s="226"/>
      <c r="CE188" s="226"/>
      <c r="CF188" s="226"/>
      <c r="CG188" s="226"/>
      <c r="CH188" s="226"/>
      <c r="CI188" s="226"/>
      <c r="CJ188" s="226"/>
      <c r="CK188" s="226"/>
      <c r="CL188" s="226"/>
      <c r="CM188" s="226"/>
      <c r="CN188" s="226"/>
      <c r="CO188" s="226"/>
      <c r="CP188" s="226"/>
      <c r="CQ188" s="226"/>
      <c r="CR188" s="226"/>
      <c r="CS188" s="226"/>
      <c r="CT188" s="226"/>
      <c r="CU188" s="226"/>
      <c r="CV188" s="226"/>
      <c r="CW188" s="226"/>
      <c r="CX188" s="226"/>
      <c r="CY188" s="226"/>
      <c r="CZ188" s="226"/>
      <c r="DA188" s="226"/>
      <c r="DB188" s="226"/>
      <c r="DC188" s="226"/>
      <c r="DD188" s="226"/>
      <c r="DE188" s="226"/>
      <c r="DF188" s="226"/>
    </row>
    <row r="189" spans="1:110" s="225" customFormat="1" ht="18" customHeight="1">
      <c r="A189" s="356"/>
      <c r="B189" s="1512"/>
      <c r="C189" s="1513"/>
      <c r="D189" s="1513"/>
      <c r="E189" s="1513"/>
      <c r="F189" s="1513"/>
      <c r="G189" s="1513"/>
      <c r="H189" s="1513"/>
      <c r="I189" s="1513"/>
      <c r="J189" s="1513"/>
      <c r="K189" s="1513"/>
      <c r="L189" s="1513"/>
      <c r="M189" s="1513"/>
      <c r="N189" s="1513"/>
      <c r="O189" s="1513"/>
      <c r="P189" s="1513"/>
      <c r="Q189" s="1513"/>
      <c r="R189" s="1513"/>
      <c r="S189" s="1513"/>
      <c r="T189" s="1513"/>
      <c r="U189" s="1513"/>
      <c r="V189" s="1513"/>
      <c r="W189" s="1513"/>
      <c r="X189" s="1513"/>
      <c r="Y189" s="1513"/>
      <c r="Z189" s="1513"/>
      <c r="AA189" s="1513"/>
      <c r="AB189" s="1513"/>
      <c r="AC189" s="1513"/>
      <c r="AD189" s="1513"/>
      <c r="AE189" s="1513"/>
      <c r="AF189" s="1513"/>
      <c r="AG189" s="1513"/>
      <c r="AH189" s="1513"/>
      <c r="AI189" s="1513"/>
      <c r="AJ189" s="1513"/>
      <c r="AK189" s="1513"/>
      <c r="AL189" s="1514"/>
      <c r="CA189" s="226"/>
      <c r="CB189" s="226"/>
      <c r="CC189" s="226"/>
      <c r="CD189" s="226"/>
      <c r="CE189" s="226"/>
      <c r="CF189" s="226"/>
      <c r="CG189" s="226"/>
      <c r="CH189" s="226"/>
      <c r="CI189" s="226"/>
      <c r="CJ189" s="226"/>
      <c r="CK189" s="226"/>
      <c r="CL189" s="226"/>
      <c r="CM189" s="226"/>
      <c r="CN189" s="226"/>
      <c r="CO189" s="226"/>
      <c r="CP189" s="226"/>
      <c r="CQ189" s="226"/>
      <c r="CR189" s="226"/>
      <c r="CS189" s="226"/>
      <c r="CT189" s="226"/>
      <c r="CU189" s="226"/>
      <c r="CV189" s="226"/>
      <c r="CW189" s="226"/>
      <c r="CX189" s="226"/>
      <c r="CY189" s="226"/>
      <c r="CZ189" s="226"/>
      <c r="DA189" s="226"/>
      <c r="DB189" s="226"/>
      <c r="DC189" s="226"/>
      <c r="DD189" s="226"/>
      <c r="DE189" s="226"/>
      <c r="DF189" s="226"/>
    </row>
    <row r="190" spans="1:110" s="225" customFormat="1" ht="18" customHeight="1">
      <c r="A190" s="356"/>
      <c r="B190" s="1512"/>
      <c r="C190" s="1513"/>
      <c r="D190" s="1513"/>
      <c r="E190" s="1513"/>
      <c r="F190" s="1513"/>
      <c r="G190" s="1513"/>
      <c r="H190" s="1513"/>
      <c r="I190" s="1513"/>
      <c r="J190" s="1513"/>
      <c r="K190" s="1513"/>
      <c r="L190" s="1513"/>
      <c r="M190" s="1513"/>
      <c r="N190" s="1513"/>
      <c r="O190" s="1513"/>
      <c r="P190" s="1513"/>
      <c r="Q190" s="1513"/>
      <c r="R190" s="1513"/>
      <c r="S190" s="1513"/>
      <c r="T190" s="1513"/>
      <c r="U190" s="1513"/>
      <c r="V190" s="1513"/>
      <c r="W190" s="1513"/>
      <c r="X190" s="1513"/>
      <c r="Y190" s="1513"/>
      <c r="Z190" s="1513"/>
      <c r="AA190" s="1513"/>
      <c r="AB190" s="1513"/>
      <c r="AC190" s="1513"/>
      <c r="AD190" s="1513"/>
      <c r="AE190" s="1513"/>
      <c r="AF190" s="1513"/>
      <c r="AG190" s="1513"/>
      <c r="AH190" s="1513"/>
      <c r="AI190" s="1513"/>
      <c r="AJ190" s="1513"/>
      <c r="AK190" s="1513"/>
      <c r="AL190" s="1514"/>
      <c r="CA190" s="226"/>
      <c r="CB190" s="226"/>
      <c r="CC190" s="226"/>
      <c r="CD190" s="226"/>
      <c r="CE190" s="226"/>
      <c r="CF190" s="226"/>
      <c r="CG190" s="226"/>
      <c r="CH190" s="226"/>
      <c r="CI190" s="226"/>
      <c r="CJ190" s="226"/>
      <c r="CK190" s="226"/>
      <c r="CL190" s="226"/>
      <c r="CM190" s="226"/>
      <c r="CN190" s="226"/>
      <c r="CO190" s="226"/>
      <c r="CP190" s="226"/>
      <c r="CQ190" s="226"/>
      <c r="CR190" s="226"/>
      <c r="CS190" s="226"/>
      <c r="CT190" s="226"/>
      <c r="CU190" s="226"/>
      <c r="CV190" s="226"/>
      <c r="CW190" s="226"/>
      <c r="CX190" s="226"/>
      <c r="CY190" s="226"/>
      <c r="CZ190" s="226"/>
      <c r="DA190" s="226"/>
      <c r="DB190" s="226"/>
      <c r="DC190" s="226"/>
      <c r="DD190" s="226"/>
      <c r="DE190" s="226"/>
      <c r="DF190" s="226"/>
    </row>
    <row r="191" spans="1:110" s="225" customFormat="1" ht="18" customHeight="1">
      <c r="A191" s="356"/>
      <c r="B191" s="1512"/>
      <c r="C191" s="1513"/>
      <c r="D191" s="1513"/>
      <c r="E191" s="1513"/>
      <c r="F191" s="1513"/>
      <c r="G191" s="1513"/>
      <c r="H191" s="1513"/>
      <c r="I191" s="1513"/>
      <c r="J191" s="1513"/>
      <c r="K191" s="1513"/>
      <c r="L191" s="1513"/>
      <c r="M191" s="1513"/>
      <c r="N191" s="1513"/>
      <c r="O191" s="1513"/>
      <c r="P191" s="1513"/>
      <c r="Q191" s="1513"/>
      <c r="R191" s="1513"/>
      <c r="S191" s="1513"/>
      <c r="T191" s="1513"/>
      <c r="U191" s="1513"/>
      <c r="V191" s="1513"/>
      <c r="W191" s="1513"/>
      <c r="X191" s="1513"/>
      <c r="Y191" s="1513"/>
      <c r="Z191" s="1513"/>
      <c r="AA191" s="1513"/>
      <c r="AB191" s="1513"/>
      <c r="AC191" s="1513"/>
      <c r="AD191" s="1513"/>
      <c r="AE191" s="1513"/>
      <c r="AF191" s="1513"/>
      <c r="AG191" s="1513"/>
      <c r="AH191" s="1513"/>
      <c r="AI191" s="1513"/>
      <c r="AJ191" s="1513"/>
      <c r="AK191" s="1513"/>
      <c r="AL191" s="1514"/>
      <c r="CA191" s="226"/>
      <c r="CB191" s="226"/>
      <c r="CC191" s="226"/>
      <c r="CD191" s="226"/>
      <c r="CE191" s="226"/>
      <c r="CF191" s="226"/>
      <c r="CG191" s="226"/>
      <c r="CH191" s="226"/>
      <c r="CI191" s="226"/>
      <c r="CJ191" s="226"/>
      <c r="CK191" s="226"/>
      <c r="CL191" s="226"/>
      <c r="CM191" s="226"/>
      <c r="CN191" s="226"/>
      <c r="CO191" s="226"/>
      <c r="CP191" s="226"/>
      <c r="CQ191" s="226"/>
      <c r="CR191" s="226"/>
      <c r="CS191" s="226"/>
      <c r="CT191" s="226"/>
      <c r="CU191" s="226"/>
      <c r="CV191" s="226"/>
      <c r="CW191" s="226"/>
      <c r="CX191" s="226"/>
      <c r="CY191" s="226"/>
      <c r="CZ191" s="226"/>
      <c r="DA191" s="226"/>
      <c r="DB191" s="226"/>
      <c r="DC191" s="226"/>
      <c r="DD191" s="226"/>
      <c r="DE191" s="226"/>
      <c r="DF191" s="226"/>
    </row>
    <row r="192" spans="1:110" s="225" customFormat="1" ht="18" customHeight="1">
      <c r="A192" s="356"/>
      <c r="B192" s="1512"/>
      <c r="C192" s="1513"/>
      <c r="D192" s="1513"/>
      <c r="E192" s="1513"/>
      <c r="F192" s="1513"/>
      <c r="G192" s="1513"/>
      <c r="H192" s="1513"/>
      <c r="I192" s="1513"/>
      <c r="J192" s="1513"/>
      <c r="K192" s="1513"/>
      <c r="L192" s="1513"/>
      <c r="M192" s="1513"/>
      <c r="N192" s="1513"/>
      <c r="O192" s="1513"/>
      <c r="P192" s="1513"/>
      <c r="Q192" s="1513"/>
      <c r="R192" s="1513"/>
      <c r="S192" s="1513"/>
      <c r="T192" s="1513"/>
      <c r="U192" s="1513"/>
      <c r="V192" s="1513"/>
      <c r="W192" s="1513"/>
      <c r="X192" s="1513"/>
      <c r="Y192" s="1513"/>
      <c r="Z192" s="1513"/>
      <c r="AA192" s="1513"/>
      <c r="AB192" s="1513"/>
      <c r="AC192" s="1513"/>
      <c r="AD192" s="1513"/>
      <c r="AE192" s="1513"/>
      <c r="AF192" s="1513"/>
      <c r="AG192" s="1513"/>
      <c r="AH192" s="1513"/>
      <c r="AI192" s="1513"/>
      <c r="AJ192" s="1513"/>
      <c r="AK192" s="1513"/>
      <c r="AL192" s="1514"/>
      <c r="CA192" s="226"/>
      <c r="CB192" s="226"/>
      <c r="CC192" s="226"/>
      <c r="CD192" s="226"/>
      <c r="CE192" s="226"/>
      <c r="CF192" s="226"/>
      <c r="CG192" s="226"/>
      <c r="CH192" s="226"/>
      <c r="CI192" s="226"/>
      <c r="CJ192" s="226"/>
      <c r="CK192" s="226"/>
      <c r="CL192" s="226"/>
      <c r="CM192" s="226"/>
      <c r="CN192" s="226"/>
      <c r="CO192" s="226"/>
      <c r="CP192" s="226"/>
      <c r="CQ192" s="226"/>
      <c r="CR192" s="226"/>
      <c r="CS192" s="226"/>
      <c r="CT192" s="226"/>
      <c r="CU192" s="226"/>
      <c r="CV192" s="226"/>
      <c r="CW192" s="226"/>
      <c r="CX192" s="226"/>
      <c r="CY192" s="226"/>
      <c r="CZ192" s="226"/>
      <c r="DA192" s="226"/>
      <c r="DB192" s="226"/>
      <c r="DC192" s="226"/>
      <c r="DD192" s="226"/>
      <c r="DE192" s="226"/>
      <c r="DF192" s="226"/>
    </row>
    <row r="193" spans="1:110" s="225" customFormat="1" ht="18" customHeight="1">
      <c r="A193" s="356"/>
      <c r="B193" s="1512"/>
      <c r="C193" s="1513"/>
      <c r="D193" s="1513"/>
      <c r="E193" s="1513"/>
      <c r="F193" s="1513"/>
      <c r="G193" s="1513"/>
      <c r="H193" s="1513"/>
      <c r="I193" s="1513"/>
      <c r="J193" s="1513"/>
      <c r="K193" s="1513"/>
      <c r="L193" s="1513"/>
      <c r="M193" s="1513"/>
      <c r="N193" s="1513"/>
      <c r="O193" s="1513"/>
      <c r="P193" s="1513"/>
      <c r="Q193" s="1513"/>
      <c r="R193" s="1513"/>
      <c r="S193" s="1513"/>
      <c r="T193" s="1513"/>
      <c r="U193" s="1513"/>
      <c r="V193" s="1513"/>
      <c r="W193" s="1513"/>
      <c r="X193" s="1513"/>
      <c r="Y193" s="1513"/>
      <c r="Z193" s="1513"/>
      <c r="AA193" s="1513"/>
      <c r="AB193" s="1513"/>
      <c r="AC193" s="1513"/>
      <c r="AD193" s="1513"/>
      <c r="AE193" s="1513"/>
      <c r="AF193" s="1513"/>
      <c r="AG193" s="1513"/>
      <c r="AH193" s="1513"/>
      <c r="AI193" s="1513"/>
      <c r="AJ193" s="1513"/>
      <c r="AK193" s="1513"/>
      <c r="AL193" s="1514"/>
      <c r="CA193" s="226"/>
      <c r="CB193" s="226"/>
      <c r="CC193" s="226"/>
      <c r="CD193" s="226"/>
      <c r="CE193" s="226"/>
      <c r="CF193" s="226"/>
      <c r="CG193" s="226"/>
      <c r="CH193" s="226"/>
      <c r="CI193" s="226"/>
      <c r="CJ193" s="226"/>
      <c r="CK193" s="226"/>
      <c r="CL193" s="226"/>
      <c r="CM193" s="226"/>
      <c r="CN193" s="226"/>
      <c r="CO193" s="226"/>
      <c r="CP193" s="226"/>
      <c r="CQ193" s="226"/>
      <c r="CR193" s="226"/>
      <c r="CS193" s="226"/>
      <c r="CT193" s="226"/>
      <c r="CU193" s="226"/>
      <c r="CV193" s="226"/>
      <c r="CW193" s="226"/>
      <c r="CX193" s="226"/>
      <c r="CY193" s="226"/>
      <c r="CZ193" s="226"/>
      <c r="DA193" s="226"/>
      <c r="DB193" s="226"/>
      <c r="DC193" s="226"/>
      <c r="DD193" s="226"/>
      <c r="DE193" s="226"/>
      <c r="DF193" s="226"/>
    </row>
    <row r="194" spans="1:110" s="225" customFormat="1" ht="18" customHeight="1">
      <c r="A194" s="356"/>
      <c r="B194" s="1512"/>
      <c r="C194" s="1513"/>
      <c r="D194" s="1513"/>
      <c r="E194" s="1513"/>
      <c r="F194" s="1513"/>
      <c r="G194" s="1513"/>
      <c r="H194" s="1513"/>
      <c r="I194" s="1513"/>
      <c r="J194" s="1513"/>
      <c r="K194" s="1513"/>
      <c r="L194" s="1513"/>
      <c r="M194" s="1513"/>
      <c r="N194" s="1513"/>
      <c r="O194" s="1513"/>
      <c r="P194" s="1513"/>
      <c r="Q194" s="1513"/>
      <c r="R194" s="1513"/>
      <c r="S194" s="1513"/>
      <c r="T194" s="1513"/>
      <c r="U194" s="1513"/>
      <c r="V194" s="1513"/>
      <c r="W194" s="1513"/>
      <c r="X194" s="1513"/>
      <c r="Y194" s="1513"/>
      <c r="Z194" s="1513"/>
      <c r="AA194" s="1513"/>
      <c r="AB194" s="1513"/>
      <c r="AC194" s="1513"/>
      <c r="AD194" s="1513"/>
      <c r="AE194" s="1513"/>
      <c r="AF194" s="1513"/>
      <c r="AG194" s="1513"/>
      <c r="AH194" s="1513"/>
      <c r="AI194" s="1513"/>
      <c r="AJ194" s="1513"/>
      <c r="AK194" s="1513"/>
      <c r="AL194" s="1514"/>
      <c r="CA194" s="226"/>
      <c r="CB194" s="226"/>
      <c r="CC194" s="226"/>
      <c r="CD194" s="226"/>
      <c r="CE194" s="226"/>
      <c r="CF194" s="226"/>
      <c r="CG194" s="226"/>
      <c r="CH194" s="226"/>
      <c r="CI194" s="226"/>
      <c r="CJ194" s="226"/>
      <c r="CK194" s="226"/>
      <c r="CL194" s="226"/>
      <c r="CM194" s="226"/>
      <c r="CN194" s="226"/>
      <c r="CO194" s="226"/>
      <c r="CP194" s="226"/>
      <c r="CQ194" s="226"/>
      <c r="CR194" s="226"/>
      <c r="CS194" s="226"/>
      <c r="CT194" s="226"/>
      <c r="CU194" s="226"/>
      <c r="CV194" s="226"/>
      <c r="CW194" s="226"/>
      <c r="CX194" s="226"/>
      <c r="CY194" s="226"/>
      <c r="CZ194" s="226"/>
      <c r="DA194" s="226"/>
      <c r="DB194" s="226"/>
      <c r="DC194" s="226"/>
      <c r="DD194" s="226"/>
      <c r="DE194" s="226"/>
      <c r="DF194" s="226"/>
    </row>
    <row r="195" spans="1:110" s="225" customFormat="1" ht="18" customHeight="1">
      <c r="A195" s="356"/>
      <c r="B195" s="1512"/>
      <c r="C195" s="1513"/>
      <c r="D195" s="1513"/>
      <c r="E195" s="1513"/>
      <c r="F195" s="1513"/>
      <c r="G195" s="1513"/>
      <c r="H195" s="1513"/>
      <c r="I195" s="1513"/>
      <c r="J195" s="1513"/>
      <c r="K195" s="1513"/>
      <c r="L195" s="1513"/>
      <c r="M195" s="1513"/>
      <c r="N195" s="1513"/>
      <c r="O195" s="1513"/>
      <c r="P195" s="1513"/>
      <c r="Q195" s="1513"/>
      <c r="R195" s="1513"/>
      <c r="S195" s="1513"/>
      <c r="T195" s="1513"/>
      <c r="U195" s="1513"/>
      <c r="V195" s="1513"/>
      <c r="W195" s="1513"/>
      <c r="X195" s="1513"/>
      <c r="Y195" s="1513"/>
      <c r="Z195" s="1513"/>
      <c r="AA195" s="1513"/>
      <c r="AB195" s="1513"/>
      <c r="AC195" s="1513"/>
      <c r="AD195" s="1513"/>
      <c r="AE195" s="1513"/>
      <c r="AF195" s="1513"/>
      <c r="AG195" s="1513"/>
      <c r="AH195" s="1513"/>
      <c r="AI195" s="1513"/>
      <c r="AJ195" s="1513"/>
      <c r="AK195" s="1513"/>
      <c r="AL195" s="1514"/>
      <c r="CA195" s="226"/>
      <c r="CB195" s="226"/>
      <c r="CC195" s="226"/>
      <c r="CD195" s="226"/>
      <c r="CE195" s="226"/>
      <c r="CF195" s="226"/>
      <c r="CG195" s="226"/>
      <c r="CH195" s="226"/>
      <c r="CI195" s="226"/>
      <c r="CJ195" s="226"/>
      <c r="CK195" s="226"/>
      <c r="CL195" s="226"/>
      <c r="CM195" s="226"/>
      <c r="CN195" s="226"/>
      <c r="CO195" s="226"/>
      <c r="CP195" s="226"/>
      <c r="CQ195" s="226"/>
      <c r="CR195" s="226"/>
      <c r="CS195" s="226"/>
      <c r="CT195" s="226"/>
      <c r="CU195" s="226"/>
      <c r="CV195" s="226"/>
      <c r="CW195" s="226"/>
      <c r="CX195" s="226"/>
      <c r="CY195" s="226"/>
      <c r="CZ195" s="226"/>
      <c r="DA195" s="226"/>
      <c r="DB195" s="226"/>
      <c r="DC195" s="226"/>
      <c r="DD195" s="226"/>
      <c r="DE195" s="226"/>
      <c r="DF195" s="226"/>
    </row>
    <row r="196" spans="1:110" s="225" customFormat="1" ht="18" customHeight="1">
      <c r="A196" s="356"/>
      <c r="B196" s="1512"/>
      <c r="C196" s="1513"/>
      <c r="D196" s="1513"/>
      <c r="E196" s="1513"/>
      <c r="F196" s="1513"/>
      <c r="G196" s="1513"/>
      <c r="H196" s="1513"/>
      <c r="I196" s="1513"/>
      <c r="J196" s="1513"/>
      <c r="K196" s="1513"/>
      <c r="L196" s="1513"/>
      <c r="M196" s="1513"/>
      <c r="N196" s="1513"/>
      <c r="O196" s="1513"/>
      <c r="P196" s="1513"/>
      <c r="Q196" s="1513"/>
      <c r="R196" s="1513"/>
      <c r="S196" s="1513"/>
      <c r="T196" s="1513"/>
      <c r="U196" s="1513"/>
      <c r="V196" s="1513"/>
      <c r="W196" s="1513"/>
      <c r="X196" s="1513"/>
      <c r="Y196" s="1513"/>
      <c r="Z196" s="1513"/>
      <c r="AA196" s="1513"/>
      <c r="AB196" s="1513"/>
      <c r="AC196" s="1513"/>
      <c r="AD196" s="1513"/>
      <c r="AE196" s="1513"/>
      <c r="AF196" s="1513"/>
      <c r="AG196" s="1513"/>
      <c r="AH196" s="1513"/>
      <c r="AI196" s="1513"/>
      <c r="AJ196" s="1513"/>
      <c r="AK196" s="1513"/>
      <c r="AL196" s="1514"/>
      <c r="CA196" s="226"/>
      <c r="CB196" s="226"/>
      <c r="CC196" s="226"/>
      <c r="CD196" s="226"/>
      <c r="CE196" s="226"/>
      <c r="CF196" s="226"/>
      <c r="CG196" s="226"/>
      <c r="CH196" s="226"/>
      <c r="CI196" s="226"/>
      <c r="CJ196" s="226"/>
      <c r="CK196" s="226"/>
      <c r="CL196" s="226"/>
      <c r="CM196" s="226"/>
      <c r="CN196" s="226"/>
      <c r="CO196" s="226"/>
      <c r="CP196" s="226"/>
      <c r="CQ196" s="226"/>
      <c r="CR196" s="226"/>
      <c r="CS196" s="226"/>
      <c r="CT196" s="226"/>
      <c r="CU196" s="226"/>
      <c r="CV196" s="226"/>
      <c r="CW196" s="226"/>
      <c r="CX196" s="226"/>
      <c r="CY196" s="226"/>
      <c r="CZ196" s="226"/>
      <c r="DA196" s="226"/>
      <c r="DB196" s="226"/>
      <c r="DC196" s="226"/>
      <c r="DD196" s="226"/>
      <c r="DE196" s="226"/>
      <c r="DF196" s="226"/>
    </row>
    <row r="197" spans="1:110" s="225" customFormat="1" ht="18" customHeight="1">
      <c r="A197" s="356"/>
      <c r="B197" s="1512"/>
      <c r="C197" s="1513"/>
      <c r="D197" s="1513"/>
      <c r="E197" s="1513"/>
      <c r="F197" s="1513"/>
      <c r="G197" s="1513"/>
      <c r="H197" s="1513"/>
      <c r="I197" s="1513"/>
      <c r="J197" s="1513"/>
      <c r="K197" s="1513"/>
      <c r="L197" s="1513"/>
      <c r="M197" s="1513"/>
      <c r="N197" s="1513"/>
      <c r="O197" s="1513"/>
      <c r="P197" s="1513"/>
      <c r="Q197" s="1513"/>
      <c r="R197" s="1513"/>
      <c r="S197" s="1513"/>
      <c r="T197" s="1513"/>
      <c r="U197" s="1513"/>
      <c r="V197" s="1513"/>
      <c r="W197" s="1513"/>
      <c r="X197" s="1513"/>
      <c r="Y197" s="1513"/>
      <c r="Z197" s="1513"/>
      <c r="AA197" s="1513"/>
      <c r="AB197" s="1513"/>
      <c r="AC197" s="1513"/>
      <c r="AD197" s="1513"/>
      <c r="AE197" s="1513"/>
      <c r="AF197" s="1513"/>
      <c r="AG197" s="1513"/>
      <c r="AH197" s="1513"/>
      <c r="AI197" s="1513"/>
      <c r="AJ197" s="1513"/>
      <c r="AK197" s="1513"/>
      <c r="AL197" s="1514"/>
      <c r="CA197" s="226"/>
      <c r="CB197" s="226"/>
      <c r="CC197" s="226"/>
      <c r="CD197" s="226"/>
      <c r="CE197" s="226"/>
      <c r="CF197" s="226"/>
      <c r="CG197" s="226"/>
      <c r="CH197" s="226"/>
      <c r="CI197" s="226"/>
      <c r="CJ197" s="226"/>
      <c r="CK197" s="226"/>
      <c r="CL197" s="226"/>
      <c r="CM197" s="226"/>
      <c r="CN197" s="226"/>
      <c r="CO197" s="226"/>
      <c r="CP197" s="226"/>
      <c r="CQ197" s="226"/>
      <c r="CR197" s="226"/>
      <c r="CS197" s="226"/>
      <c r="CT197" s="226"/>
      <c r="CU197" s="226"/>
      <c r="CV197" s="226"/>
      <c r="CW197" s="226"/>
      <c r="CX197" s="226"/>
      <c r="CY197" s="226"/>
      <c r="CZ197" s="226"/>
      <c r="DA197" s="226"/>
      <c r="DB197" s="226"/>
      <c r="DC197" s="226"/>
      <c r="DD197" s="226"/>
      <c r="DE197" s="226"/>
      <c r="DF197" s="226"/>
    </row>
    <row r="198" spans="1:110" s="225" customFormat="1" ht="18" customHeight="1">
      <c r="A198" s="356"/>
      <c r="B198" s="1515"/>
      <c r="C198" s="1516"/>
      <c r="D198" s="1516"/>
      <c r="E198" s="1516"/>
      <c r="F198" s="1516"/>
      <c r="G198" s="1516"/>
      <c r="H198" s="1516"/>
      <c r="I198" s="1516"/>
      <c r="J198" s="1516"/>
      <c r="K198" s="1516"/>
      <c r="L198" s="1516"/>
      <c r="M198" s="1516"/>
      <c r="N198" s="1516"/>
      <c r="O198" s="1516"/>
      <c r="P198" s="1516"/>
      <c r="Q198" s="1516"/>
      <c r="R198" s="1516"/>
      <c r="S198" s="1516"/>
      <c r="T198" s="1516"/>
      <c r="U198" s="1516"/>
      <c r="V198" s="1516"/>
      <c r="W198" s="1516"/>
      <c r="X198" s="1516"/>
      <c r="Y198" s="1516"/>
      <c r="Z198" s="1516"/>
      <c r="AA198" s="1516"/>
      <c r="AB198" s="1516"/>
      <c r="AC198" s="1516"/>
      <c r="AD198" s="1516"/>
      <c r="AE198" s="1516"/>
      <c r="AF198" s="1516"/>
      <c r="AG198" s="1516"/>
      <c r="AH198" s="1516"/>
      <c r="AI198" s="1516"/>
      <c r="AJ198" s="1516"/>
      <c r="AK198" s="1516"/>
      <c r="AL198" s="1517"/>
      <c r="CA198" s="226"/>
      <c r="CB198" s="226"/>
      <c r="CC198" s="226"/>
      <c r="CD198" s="226"/>
      <c r="CE198" s="226"/>
      <c r="CF198" s="226"/>
      <c r="CG198" s="226"/>
      <c r="CH198" s="226"/>
      <c r="CI198" s="226"/>
      <c r="CJ198" s="226"/>
      <c r="CK198" s="226"/>
      <c r="CL198" s="226"/>
      <c r="CM198" s="226"/>
      <c r="CN198" s="226"/>
      <c r="CO198" s="226"/>
      <c r="CP198" s="226"/>
      <c r="CQ198" s="226"/>
      <c r="CR198" s="226"/>
      <c r="CS198" s="226"/>
      <c r="CT198" s="226"/>
      <c r="CU198" s="226"/>
      <c r="CV198" s="226"/>
      <c r="CW198" s="226"/>
      <c r="CX198" s="226"/>
      <c r="CY198" s="226"/>
      <c r="CZ198" s="226"/>
      <c r="DA198" s="226"/>
      <c r="DB198" s="226"/>
      <c r="DC198" s="226"/>
      <c r="DD198" s="226"/>
      <c r="DE198" s="226"/>
      <c r="DF198" s="226"/>
    </row>
    <row r="199" spans="1:110" s="225" customFormat="1" ht="18" customHeight="1">
      <c r="A199" s="356"/>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7"/>
      <c r="AD199" s="357"/>
      <c r="AE199" s="357"/>
      <c r="AF199" s="357"/>
      <c r="AG199" s="357"/>
      <c r="AH199" s="357"/>
      <c r="AI199" s="357"/>
      <c r="AJ199" s="357"/>
      <c r="AK199" s="357"/>
      <c r="AL199" s="357"/>
      <c r="CA199" s="226"/>
      <c r="CB199" s="226"/>
      <c r="CC199" s="226"/>
      <c r="CD199" s="226"/>
      <c r="CE199" s="226"/>
      <c r="CF199" s="226"/>
      <c r="CG199" s="226"/>
      <c r="CH199" s="226"/>
      <c r="CI199" s="226"/>
      <c r="CJ199" s="226"/>
      <c r="CK199" s="226"/>
      <c r="CL199" s="226"/>
      <c r="CM199" s="226"/>
      <c r="CN199" s="226"/>
      <c r="CO199" s="226"/>
      <c r="CP199" s="226"/>
      <c r="CQ199" s="226"/>
      <c r="CR199" s="226"/>
      <c r="CS199" s="226"/>
      <c r="CT199" s="226"/>
      <c r="CU199" s="226"/>
      <c r="CV199" s="226"/>
      <c r="CW199" s="226"/>
      <c r="CX199" s="226"/>
      <c r="CY199" s="226"/>
      <c r="CZ199" s="226"/>
      <c r="DA199" s="226"/>
      <c r="DB199" s="226"/>
      <c r="DC199" s="226"/>
      <c r="DD199" s="226"/>
      <c r="DE199" s="226"/>
      <c r="DF199" s="226"/>
    </row>
    <row r="200" spans="1:110" s="225" customFormat="1" ht="18" customHeight="1">
      <c r="A200" s="355" t="s">
        <v>1144</v>
      </c>
      <c r="B200" s="361"/>
      <c r="C200" s="361"/>
      <c r="D200" s="361"/>
      <c r="E200" s="361"/>
      <c r="F200" s="361"/>
      <c r="G200" s="361"/>
      <c r="H200" s="361"/>
      <c r="I200" s="361"/>
      <c r="J200" s="361"/>
      <c r="K200" s="361"/>
      <c r="L200" s="361"/>
      <c r="M200" s="361"/>
      <c r="N200" s="361"/>
      <c r="O200" s="361"/>
      <c r="P200" s="361"/>
      <c r="Q200" s="361"/>
      <c r="R200" s="361"/>
      <c r="S200" s="361"/>
      <c r="T200" s="361"/>
      <c r="U200" s="361"/>
      <c r="V200" s="361"/>
      <c r="W200" s="361"/>
      <c r="X200" s="361"/>
      <c r="Y200" s="361"/>
      <c r="Z200" s="361"/>
      <c r="AA200" s="361"/>
      <c r="AB200" s="361"/>
      <c r="AC200" s="361"/>
      <c r="AD200" s="361"/>
      <c r="AE200" s="361"/>
      <c r="AF200" s="361"/>
      <c r="AG200" s="361"/>
      <c r="AH200" s="361"/>
      <c r="AI200" s="361"/>
      <c r="AJ200" s="361"/>
      <c r="AK200" s="361"/>
      <c r="AL200" s="361"/>
      <c r="CA200" s="226"/>
      <c r="CB200" s="226"/>
      <c r="CC200" s="226"/>
      <c r="CD200" s="226"/>
      <c r="CE200" s="226"/>
      <c r="CF200" s="226"/>
      <c r="CG200" s="226"/>
      <c r="CH200" s="226"/>
      <c r="CI200" s="226"/>
      <c r="CJ200" s="226"/>
      <c r="CK200" s="226"/>
      <c r="CL200" s="226"/>
      <c r="CM200" s="226"/>
      <c r="CN200" s="226"/>
      <c r="CO200" s="226"/>
      <c r="CP200" s="226"/>
      <c r="CQ200" s="226"/>
      <c r="CR200" s="226"/>
      <c r="CS200" s="226"/>
      <c r="CT200" s="226"/>
      <c r="CU200" s="226"/>
      <c r="CV200" s="226"/>
      <c r="CW200" s="226"/>
      <c r="CX200" s="226"/>
      <c r="CY200" s="226"/>
      <c r="CZ200" s="226"/>
      <c r="DA200" s="226"/>
      <c r="DB200" s="226"/>
      <c r="DC200" s="226"/>
      <c r="DD200" s="226"/>
      <c r="DE200" s="226"/>
      <c r="DF200" s="226"/>
    </row>
    <row r="201" spans="1:110" s="225" customFormat="1" ht="18" customHeight="1">
      <c r="A201" s="356"/>
      <c r="B201" s="1502" t="s">
        <v>1145</v>
      </c>
      <c r="C201" s="1502"/>
      <c r="D201" s="1502"/>
      <c r="E201" s="1502"/>
      <c r="F201" s="1502"/>
      <c r="G201" s="1502"/>
      <c r="H201" s="1502"/>
      <c r="I201" s="1502"/>
      <c r="J201" s="1502"/>
      <c r="K201" s="1502"/>
      <c r="L201" s="1502"/>
      <c r="M201" s="1502"/>
      <c r="N201" s="1502"/>
      <c r="O201" s="1502"/>
      <c r="P201" s="1502"/>
      <c r="Q201" s="1502"/>
      <c r="R201" s="1502"/>
      <c r="S201" s="1502"/>
      <c r="T201" s="1502"/>
      <c r="U201" s="1502"/>
      <c r="V201" s="1502"/>
      <c r="W201" s="1502"/>
      <c r="X201" s="1502"/>
      <c r="Y201" s="1502"/>
      <c r="Z201" s="1502"/>
      <c r="AA201" s="1502"/>
      <c r="AB201" s="1502"/>
      <c r="AC201" s="1502"/>
      <c r="AD201" s="1502"/>
      <c r="AE201" s="1502"/>
      <c r="AF201" s="1502"/>
      <c r="AG201" s="1502"/>
      <c r="AH201" s="1502"/>
      <c r="AI201" s="1502"/>
      <c r="AJ201" s="1502"/>
      <c r="AK201" s="1502"/>
      <c r="AL201" s="1502"/>
      <c r="CA201" s="226"/>
      <c r="CB201" s="226"/>
      <c r="CC201" s="226"/>
      <c r="CD201" s="226"/>
      <c r="CE201" s="226"/>
      <c r="CF201" s="226"/>
      <c r="CG201" s="226"/>
      <c r="CH201" s="226"/>
      <c r="CI201" s="226"/>
      <c r="CJ201" s="226"/>
      <c r="CK201" s="226"/>
      <c r="CL201" s="226"/>
      <c r="CM201" s="226"/>
      <c r="CN201" s="226"/>
      <c r="CO201" s="226"/>
      <c r="CP201" s="226"/>
      <c r="CQ201" s="226"/>
      <c r="CR201" s="226"/>
      <c r="CS201" s="226"/>
      <c r="CT201" s="226"/>
      <c r="CU201" s="226"/>
      <c r="CV201" s="226"/>
      <c r="CW201" s="226"/>
      <c r="CX201" s="226"/>
      <c r="CY201" s="226"/>
      <c r="CZ201" s="226"/>
      <c r="DA201" s="226"/>
      <c r="DB201" s="226"/>
      <c r="DC201" s="226"/>
      <c r="DD201" s="226"/>
      <c r="DE201" s="226"/>
      <c r="DF201" s="226"/>
    </row>
    <row r="202" spans="1:110" s="225" customFormat="1" ht="18" customHeight="1">
      <c r="A202" s="356"/>
      <c r="B202" s="1502"/>
      <c r="C202" s="1502"/>
      <c r="D202" s="1502"/>
      <c r="E202" s="1502"/>
      <c r="F202" s="1502"/>
      <c r="G202" s="1502"/>
      <c r="H202" s="1502"/>
      <c r="I202" s="1502"/>
      <c r="J202" s="1502"/>
      <c r="K202" s="1502"/>
      <c r="L202" s="1502"/>
      <c r="M202" s="1502"/>
      <c r="N202" s="1502"/>
      <c r="O202" s="1502"/>
      <c r="P202" s="1502"/>
      <c r="Q202" s="1502"/>
      <c r="R202" s="1502"/>
      <c r="S202" s="1502"/>
      <c r="T202" s="1502"/>
      <c r="U202" s="1502"/>
      <c r="V202" s="1502"/>
      <c r="W202" s="1502"/>
      <c r="X202" s="1502"/>
      <c r="Y202" s="1502"/>
      <c r="Z202" s="1502"/>
      <c r="AA202" s="1502"/>
      <c r="AB202" s="1502"/>
      <c r="AC202" s="1502"/>
      <c r="AD202" s="1502"/>
      <c r="AE202" s="1502"/>
      <c r="AF202" s="1502"/>
      <c r="AG202" s="1502"/>
      <c r="AH202" s="1502"/>
      <c r="AI202" s="1502"/>
      <c r="AJ202" s="1502"/>
      <c r="AK202" s="1502"/>
      <c r="AL202" s="1502"/>
      <c r="CA202" s="226"/>
      <c r="CB202" s="226"/>
      <c r="CC202" s="226"/>
      <c r="CD202" s="226"/>
      <c r="CE202" s="226"/>
      <c r="CF202" s="226"/>
      <c r="CG202" s="226"/>
      <c r="CH202" s="226"/>
      <c r="CI202" s="226"/>
      <c r="CJ202" s="226"/>
      <c r="CK202" s="226"/>
      <c r="CL202" s="226"/>
      <c r="CM202" s="226"/>
      <c r="CN202" s="226"/>
      <c r="CO202" s="226"/>
      <c r="CP202" s="226"/>
      <c r="CQ202" s="226"/>
      <c r="CR202" s="226"/>
      <c r="CS202" s="226"/>
      <c r="CT202" s="226"/>
      <c r="CU202" s="226"/>
      <c r="CV202" s="226"/>
      <c r="CW202" s="226"/>
      <c r="CX202" s="226"/>
      <c r="CY202" s="226"/>
      <c r="CZ202" s="226"/>
      <c r="DA202" s="226"/>
      <c r="DB202" s="226"/>
      <c r="DC202" s="226"/>
      <c r="DD202" s="226"/>
      <c r="DE202" s="226"/>
      <c r="DF202" s="226"/>
    </row>
    <row r="203" spans="1:110" s="225" customFormat="1" ht="18" customHeight="1">
      <c r="A203" s="356"/>
      <c r="B203" s="1509" t="s">
        <v>1146</v>
      </c>
      <c r="C203" s="1510"/>
      <c r="D203" s="1510"/>
      <c r="E203" s="1510"/>
      <c r="F203" s="1510"/>
      <c r="G203" s="1510"/>
      <c r="H203" s="1510"/>
      <c r="I203" s="1510"/>
      <c r="J203" s="1510"/>
      <c r="K203" s="1510"/>
      <c r="L203" s="1510"/>
      <c r="M203" s="1510"/>
      <c r="N203" s="1510"/>
      <c r="O203" s="1510"/>
      <c r="P203" s="1510"/>
      <c r="Q203" s="1510"/>
      <c r="R203" s="1510"/>
      <c r="S203" s="1510"/>
      <c r="T203" s="1510"/>
      <c r="U203" s="1510"/>
      <c r="V203" s="1510"/>
      <c r="W203" s="1510"/>
      <c r="X203" s="1510"/>
      <c r="Y203" s="1510"/>
      <c r="Z203" s="1510"/>
      <c r="AA203" s="1510"/>
      <c r="AB203" s="1510"/>
      <c r="AC203" s="1510"/>
      <c r="AD203" s="1510"/>
      <c r="AE203" s="1510"/>
      <c r="AF203" s="1510"/>
      <c r="AG203" s="1510"/>
      <c r="AH203" s="1510"/>
      <c r="AI203" s="1510"/>
      <c r="AJ203" s="1510"/>
      <c r="AK203" s="1510"/>
      <c r="AL203" s="1511"/>
      <c r="CA203" s="226"/>
      <c r="CB203" s="226"/>
      <c r="CC203" s="226"/>
      <c r="CD203" s="226"/>
      <c r="CE203" s="226"/>
      <c r="CF203" s="226"/>
      <c r="CG203" s="226"/>
      <c r="CH203" s="226"/>
      <c r="CI203" s="226"/>
      <c r="CJ203" s="226"/>
      <c r="CK203" s="226"/>
      <c r="CL203" s="226"/>
      <c r="CM203" s="226"/>
      <c r="CN203" s="226"/>
      <c r="CO203" s="226"/>
      <c r="CP203" s="226"/>
      <c r="CQ203" s="226"/>
      <c r="CR203" s="226"/>
      <c r="CS203" s="226"/>
      <c r="CT203" s="226"/>
      <c r="CU203" s="226"/>
      <c r="CV203" s="226"/>
      <c r="CW203" s="226"/>
      <c r="CX203" s="226"/>
      <c r="CY203" s="226"/>
      <c r="CZ203" s="226"/>
      <c r="DA203" s="226"/>
      <c r="DB203" s="226"/>
      <c r="DC203" s="226"/>
      <c r="DD203" s="226"/>
      <c r="DE203" s="226"/>
      <c r="DF203" s="226"/>
    </row>
    <row r="204" spans="1:110" s="225" customFormat="1" ht="18" customHeight="1">
      <c r="A204" s="356"/>
      <c r="B204" s="1512"/>
      <c r="C204" s="1513"/>
      <c r="D204" s="1513"/>
      <c r="E204" s="1513"/>
      <c r="F204" s="1513"/>
      <c r="G204" s="1513"/>
      <c r="H204" s="1513"/>
      <c r="I204" s="1513"/>
      <c r="J204" s="1513"/>
      <c r="K204" s="1513"/>
      <c r="L204" s="1513"/>
      <c r="M204" s="1513"/>
      <c r="N204" s="1513"/>
      <c r="O204" s="1513"/>
      <c r="P204" s="1513"/>
      <c r="Q204" s="1513"/>
      <c r="R204" s="1513"/>
      <c r="S204" s="1513"/>
      <c r="T204" s="1513"/>
      <c r="U204" s="1513"/>
      <c r="V204" s="1513"/>
      <c r="W204" s="1513"/>
      <c r="X204" s="1513"/>
      <c r="Y204" s="1513"/>
      <c r="Z204" s="1513"/>
      <c r="AA204" s="1513"/>
      <c r="AB204" s="1513"/>
      <c r="AC204" s="1513"/>
      <c r="AD204" s="1513"/>
      <c r="AE204" s="1513"/>
      <c r="AF204" s="1513"/>
      <c r="AG204" s="1513"/>
      <c r="AH204" s="1513"/>
      <c r="AI204" s="1513"/>
      <c r="AJ204" s="1513"/>
      <c r="AK204" s="1513"/>
      <c r="AL204" s="1514"/>
      <c r="CA204" s="226"/>
      <c r="CB204" s="226"/>
      <c r="CC204" s="226"/>
      <c r="CD204" s="226"/>
      <c r="CE204" s="226"/>
      <c r="CF204" s="226"/>
      <c r="CG204" s="226"/>
      <c r="CH204" s="226"/>
      <c r="CI204" s="226"/>
      <c r="CJ204" s="226"/>
      <c r="CK204" s="226"/>
      <c r="CL204" s="226"/>
      <c r="CM204" s="226"/>
      <c r="CN204" s="226"/>
      <c r="CO204" s="226"/>
      <c r="CP204" s="226"/>
      <c r="CQ204" s="226"/>
      <c r="CR204" s="226"/>
      <c r="CS204" s="226"/>
      <c r="CT204" s="226"/>
      <c r="CU204" s="226"/>
      <c r="CV204" s="226"/>
      <c r="CW204" s="226"/>
      <c r="CX204" s="226"/>
      <c r="CY204" s="226"/>
      <c r="CZ204" s="226"/>
      <c r="DA204" s="226"/>
      <c r="DB204" s="226"/>
      <c r="DC204" s="226"/>
      <c r="DD204" s="226"/>
      <c r="DE204" s="226"/>
      <c r="DF204" s="226"/>
    </row>
    <row r="205" spans="1:110" s="225" customFormat="1" ht="18" customHeight="1">
      <c r="A205" s="356"/>
      <c r="B205" s="1512"/>
      <c r="C205" s="1513"/>
      <c r="D205" s="1513"/>
      <c r="E205" s="1513"/>
      <c r="F205" s="1513"/>
      <c r="G205" s="1513"/>
      <c r="H205" s="1513"/>
      <c r="I205" s="1513"/>
      <c r="J205" s="1513"/>
      <c r="K205" s="1513"/>
      <c r="L205" s="1513"/>
      <c r="M205" s="1513"/>
      <c r="N205" s="1513"/>
      <c r="O205" s="1513"/>
      <c r="P205" s="1513"/>
      <c r="Q205" s="1513"/>
      <c r="R205" s="1513"/>
      <c r="S205" s="1513"/>
      <c r="T205" s="1513"/>
      <c r="U205" s="1513"/>
      <c r="V205" s="1513"/>
      <c r="W205" s="1513"/>
      <c r="X205" s="1513"/>
      <c r="Y205" s="1513"/>
      <c r="Z205" s="1513"/>
      <c r="AA205" s="1513"/>
      <c r="AB205" s="1513"/>
      <c r="AC205" s="1513"/>
      <c r="AD205" s="1513"/>
      <c r="AE205" s="1513"/>
      <c r="AF205" s="1513"/>
      <c r="AG205" s="1513"/>
      <c r="AH205" s="1513"/>
      <c r="AI205" s="1513"/>
      <c r="AJ205" s="1513"/>
      <c r="AK205" s="1513"/>
      <c r="AL205" s="1514"/>
      <c r="CA205" s="226"/>
      <c r="CB205" s="226"/>
      <c r="CC205" s="226"/>
      <c r="CD205" s="226"/>
      <c r="CE205" s="226"/>
      <c r="CF205" s="226"/>
      <c r="CG205" s="226"/>
      <c r="CH205" s="226"/>
      <c r="CI205" s="226"/>
      <c r="CJ205" s="226"/>
      <c r="CK205" s="226"/>
      <c r="CL205" s="226"/>
      <c r="CM205" s="226"/>
      <c r="CN205" s="226"/>
      <c r="CO205" s="226"/>
      <c r="CP205" s="226"/>
      <c r="CQ205" s="226"/>
      <c r="CR205" s="226"/>
      <c r="CS205" s="226"/>
      <c r="CT205" s="226"/>
      <c r="CU205" s="226"/>
      <c r="CV205" s="226"/>
      <c r="CW205" s="226"/>
      <c r="CX205" s="226"/>
      <c r="CY205" s="226"/>
      <c r="CZ205" s="226"/>
      <c r="DA205" s="226"/>
      <c r="DB205" s="226"/>
      <c r="DC205" s="226"/>
      <c r="DD205" s="226"/>
      <c r="DE205" s="226"/>
      <c r="DF205" s="226"/>
    </row>
    <row r="206" spans="1:110" s="225" customFormat="1" ht="18" customHeight="1">
      <c r="A206" s="356"/>
      <c r="B206" s="1512"/>
      <c r="C206" s="1513"/>
      <c r="D206" s="1513"/>
      <c r="E206" s="1513"/>
      <c r="F206" s="1513"/>
      <c r="G206" s="1513"/>
      <c r="H206" s="1513"/>
      <c r="I206" s="1513"/>
      <c r="J206" s="1513"/>
      <c r="K206" s="1513"/>
      <c r="L206" s="1513"/>
      <c r="M206" s="1513"/>
      <c r="N206" s="1513"/>
      <c r="O206" s="1513"/>
      <c r="P206" s="1513"/>
      <c r="Q206" s="1513"/>
      <c r="R206" s="1513"/>
      <c r="S206" s="1513"/>
      <c r="T206" s="1513"/>
      <c r="U206" s="1513"/>
      <c r="V206" s="1513"/>
      <c r="W206" s="1513"/>
      <c r="X206" s="1513"/>
      <c r="Y206" s="1513"/>
      <c r="Z206" s="1513"/>
      <c r="AA206" s="1513"/>
      <c r="AB206" s="1513"/>
      <c r="AC206" s="1513"/>
      <c r="AD206" s="1513"/>
      <c r="AE206" s="1513"/>
      <c r="AF206" s="1513"/>
      <c r="AG206" s="1513"/>
      <c r="AH206" s="1513"/>
      <c r="AI206" s="1513"/>
      <c r="AJ206" s="1513"/>
      <c r="AK206" s="1513"/>
      <c r="AL206" s="1514"/>
      <c r="CA206" s="226"/>
      <c r="CB206" s="226"/>
      <c r="CC206" s="226"/>
      <c r="CD206" s="226"/>
      <c r="CE206" s="226"/>
      <c r="CF206" s="226"/>
      <c r="CG206" s="226"/>
      <c r="CH206" s="226"/>
      <c r="CI206" s="226"/>
      <c r="CJ206" s="226"/>
      <c r="CK206" s="226"/>
      <c r="CL206" s="226"/>
      <c r="CM206" s="226"/>
      <c r="CN206" s="226"/>
      <c r="CO206" s="226"/>
      <c r="CP206" s="226"/>
      <c r="CQ206" s="226"/>
      <c r="CR206" s="226"/>
      <c r="CS206" s="226"/>
      <c r="CT206" s="226"/>
      <c r="CU206" s="226"/>
      <c r="CV206" s="226"/>
      <c r="CW206" s="226"/>
      <c r="CX206" s="226"/>
      <c r="CY206" s="226"/>
      <c r="CZ206" s="226"/>
      <c r="DA206" s="226"/>
      <c r="DB206" s="226"/>
      <c r="DC206" s="226"/>
      <c r="DD206" s="226"/>
      <c r="DE206" s="226"/>
      <c r="DF206" s="226"/>
    </row>
    <row r="207" spans="1:110" s="225" customFormat="1" ht="18" customHeight="1">
      <c r="A207" s="356"/>
      <c r="B207" s="1512"/>
      <c r="C207" s="1513"/>
      <c r="D207" s="1513"/>
      <c r="E207" s="1513"/>
      <c r="F207" s="1513"/>
      <c r="G207" s="1513"/>
      <c r="H207" s="1513"/>
      <c r="I207" s="1513"/>
      <c r="J207" s="1513"/>
      <c r="K207" s="1513"/>
      <c r="L207" s="1513"/>
      <c r="M207" s="1513"/>
      <c r="N207" s="1513"/>
      <c r="O207" s="1513"/>
      <c r="P207" s="1513"/>
      <c r="Q207" s="1513"/>
      <c r="R207" s="1513"/>
      <c r="S207" s="1513"/>
      <c r="T207" s="1513"/>
      <c r="U207" s="1513"/>
      <c r="V207" s="1513"/>
      <c r="W207" s="1513"/>
      <c r="X207" s="1513"/>
      <c r="Y207" s="1513"/>
      <c r="Z207" s="1513"/>
      <c r="AA207" s="1513"/>
      <c r="AB207" s="1513"/>
      <c r="AC207" s="1513"/>
      <c r="AD207" s="1513"/>
      <c r="AE207" s="1513"/>
      <c r="AF207" s="1513"/>
      <c r="AG207" s="1513"/>
      <c r="AH207" s="1513"/>
      <c r="AI207" s="1513"/>
      <c r="AJ207" s="1513"/>
      <c r="AK207" s="1513"/>
      <c r="AL207" s="1514"/>
      <c r="CA207" s="226"/>
      <c r="CB207" s="226"/>
      <c r="CC207" s="226"/>
      <c r="CD207" s="226"/>
      <c r="CE207" s="226"/>
      <c r="CF207" s="226"/>
      <c r="CG207" s="226"/>
      <c r="CH207" s="226"/>
      <c r="CI207" s="226"/>
      <c r="CJ207" s="226"/>
      <c r="CK207" s="226"/>
      <c r="CL207" s="226"/>
      <c r="CM207" s="226"/>
      <c r="CN207" s="226"/>
      <c r="CO207" s="226"/>
      <c r="CP207" s="226"/>
      <c r="CQ207" s="226"/>
      <c r="CR207" s="226"/>
      <c r="CS207" s="226"/>
      <c r="CT207" s="226"/>
      <c r="CU207" s="226"/>
      <c r="CV207" s="226"/>
      <c r="CW207" s="226"/>
      <c r="CX207" s="226"/>
      <c r="CY207" s="226"/>
      <c r="CZ207" s="226"/>
      <c r="DA207" s="226"/>
      <c r="DB207" s="226"/>
      <c r="DC207" s="226"/>
      <c r="DD207" s="226"/>
      <c r="DE207" s="226"/>
      <c r="DF207" s="226"/>
    </row>
    <row r="208" spans="1:110" s="225" customFormat="1" ht="18" customHeight="1">
      <c r="A208" s="356"/>
      <c r="B208" s="1512"/>
      <c r="C208" s="1513"/>
      <c r="D208" s="1513"/>
      <c r="E208" s="1513"/>
      <c r="F208" s="1513"/>
      <c r="G208" s="1513"/>
      <c r="H208" s="1513"/>
      <c r="I208" s="1513"/>
      <c r="J208" s="1513"/>
      <c r="K208" s="1513"/>
      <c r="L208" s="1513"/>
      <c r="M208" s="1513"/>
      <c r="N208" s="1513"/>
      <c r="O208" s="1513"/>
      <c r="P208" s="1513"/>
      <c r="Q208" s="1513"/>
      <c r="R208" s="1513"/>
      <c r="S208" s="1513"/>
      <c r="T208" s="1513"/>
      <c r="U208" s="1513"/>
      <c r="V208" s="1513"/>
      <c r="W208" s="1513"/>
      <c r="X208" s="1513"/>
      <c r="Y208" s="1513"/>
      <c r="Z208" s="1513"/>
      <c r="AA208" s="1513"/>
      <c r="AB208" s="1513"/>
      <c r="AC208" s="1513"/>
      <c r="AD208" s="1513"/>
      <c r="AE208" s="1513"/>
      <c r="AF208" s="1513"/>
      <c r="AG208" s="1513"/>
      <c r="AH208" s="1513"/>
      <c r="AI208" s="1513"/>
      <c r="AJ208" s="1513"/>
      <c r="AK208" s="1513"/>
      <c r="AL208" s="1514"/>
      <c r="CA208" s="226"/>
      <c r="CB208" s="226"/>
      <c r="CC208" s="226"/>
      <c r="CD208" s="226"/>
      <c r="CE208" s="226"/>
      <c r="CF208" s="226"/>
      <c r="CG208" s="226"/>
      <c r="CH208" s="226"/>
      <c r="CI208" s="226"/>
      <c r="CJ208" s="226"/>
      <c r="CK208" s="226"/>
      <c r="CL208" s="226"/>
      <c r="CM208" s="226"/>
      <c r="CN208" s="226"/>
      <c r="CO208" s="226"/>
      <c r="CP208" s="226"/>
      <c r="CQ208" s="226"/>
      <c r="CR208" s="226"/>
      <c r="CS208" s="226"/>
      <c r="CT208" s="226"/>
      <c r="CU208" s="226"/>
      <c r="CV208" s="226"/>
      <c r="CW208" s="226"/>
      <c r="CX208" s="226"/>
      <c r="CY208" s="226"/>
      <c r="CZ208" s="226"/>
      <c r="DA208" s="226"/>
      <c r="DB208" s="226"/>
      <c r="DC208" s="226"/>
      <c r="DD208" s="226"/>
      <c r="DE208" s="226"/>
      <c r="DF208" s="226"/>
    </row>
    <row r="209" spans="1:110" s="225" customFormat="1" ht="18" customHeight="1">
      <c r="A209" s="356"/>
      <c r="B209" s="1512"/>
      <c r="C209" s="1513"/>
      <c r="D209" s="1513"/>
      <c r="E209" s="1513"/>
      <c r="F209" s="1513"/>
      <c r="G209" s="1513"/>
      <c r="H209" s="1513"/>
      <c r="I209" s="1513"/>
      <c r="J209" s="1513"/>
      <c r="K209" s="1513"/>
      <c r="L209" s="1513"/>
      <c r="M209" s="1513"/>
      <c r="N209" s="1513"/>
      <c r="O209" s="1513"/>
      <c r="P209" s="1513"/>
      <c r="Q209" s="1513"/>
      <c r="R209" s="1513"/>
      <c r="S209" s="1513"/>
      <c r="T209" s="1513"/>
      <c r="U209" s="1513"/>
      <c r="V209" s="1513"/>
      <c r="W209" s="1513"/>
      <c r="X209" s="1513"/>
      <c r="Y209" s="1513"/>
      <c r="Z209" s="1513"/>
      <c r="AA209" s="1513"/>
      <c r="AB209" s="1513"/>
      <c r="AC209" s="1513"/>
      <c r="AD209" s="1513"/>
      <c r="AE209" s="1513"/>
      <c r="AF209" s="1513"/>
      <c r="AG209" s="1513"/>
      <c r="AH209" s="1513"/>
      <c r="AI209" s="1513"/>
      <c r="AJ209" s="1513"/>
      <c r="AK209" s="1513"/>
      <c r="AL209" s="1514"/>
      <c r="CA209" s="226"/>
      <c r="CB209" s="226"/>
      <c r="CC209" s="226"/>
      <c r="CD209" s="226"/>
      <c r="CE209" s="226"/>
      <c r="CF209" s="226"/>
      <c r="CG209" s="226"/>
      <c r="CH209" s="226"/>
      <c r="CI209" s="226"/>
      <c r="CJ209" s="226"/>
      <c r="CK209" s="226"/>
      <c r="CL209" s="226"/>
      <c r="CM209" s="226"/>
      <c r="CN209" s="226"/>
      <c r="CO209" s="226"/>
      <c r="CP209" s="226"/>
      <c r="CQ209" s="226"/>
      <c r="CR209" s="226"/>
      <c r="CS209" s="226"/>
      <c r="CT209" s="226"/>
      <c r="CU209" s="226"/>
      <c r="CV209" s="226"/>
      <c r="CW209" s="226"/>
      <c r="CX209" s="226"/>
      <c r="CY209" s="226"/>
      <c r="CZ209" s="226"/>
      <c r="DA209" s="226"/>
      <c r="DB209" s="226"/>
      <c r="DC209" s="226"/>
      <c r="DD209" s="226"/>
      <c r="DE209" s="226"/>
      <c r="DF209" s="226"/>
    </row>
    <row r="210" spans="1:110" s="225" customFormat="1" ht="18" customHeight="1">
      <c r="A210" s="356"/>
      <c r="B210" s="1512"/>
      <c r="C210" s="1513"/>
      <c r="D210" s="1513"/>
      <c r="E210" s="1513"/>
      <c r="F210" s="1513"/>
      <c r="G210" s="1513"/>
      <c r="H210" s="1513"/>
      <c r="I210" s="1513"/>
      <c r="J210" s="1513"/>
      <c r="K210" s="1513"/>
      <c r="L210" s="1513"/>
      <c r="M210" s="1513"/>
      <c r="N210" s="1513"/>
      <c r="O210" s="1513"/>
      <c r="P210" s="1513"/>
      <c r="Q210" s="1513"/>
      <c r="R210" s="1513"/>
      <c r="S210" s="1513"/>
      <c r="T210" s="1513"/>
      <c r="U210" s="1513"/>
      <c r="V210" s="1513"/>
      <c r="W210" s="1513"/>
      <c r="X210" s="1513"/>
      <c r="Y210" s="1513"/>
      <c r="Z210" s="1513"/>
      <c r="AA210" s="1513"/>
      <c r="AB210" s="1513"/>
      <c r="AC210" s="1513"/>
      <c r="AD210" s="1513"/>
      <c r="AE210" s="1513"/>
      <c r="AF210" s="1513"/>
      <c r="AG210" s="1513"/>
      <c r="AH210" s="1513"/>
      <c r="AI210" s="1513"/>
      <c r="AJ210" s="1513"/>
      <c r="AK210" s="1513"/>
      <c r="AL210" s="1514"/>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row>
    <row r="211" spans="1:110" s="225" customFormat="1" ht="18" customHeight="1">
      <c r="A211" s="356"/>
      <c r="B211" s="1512"/>
      <c r="C211" s="1513"/>
      <c r="D211" s="1513"/>
      <c r="E211" s="1513"/>
      <c r="F211" s="1513"/>
      <c r="G211" s="1513"/>
      <c r="H211" s="1513"/>
      <c r="I211" s="1513"/>
      <c r="J211" s="1513"/>
      <c r="K211" s="1513"/>
      <c r="L211" s="1513"/>
      <c r="M211" s="1513"/>
      <c r="N211" s="1513"/>
      <c r="O211" s="1513"/>
      <c r="P211" s="1513"/>
      <c r="Q211" s="1513"/>
      <c r="R211" s="1513"/>
      <c r="S211" s="1513"/>
      <c r="T211" s="1513"/>
      <c r="U211" s="1513"/>
      <c r="V211" s="1513"/>
      <c r="W211" s="1513"/>
      <c r="X211" s="1513"/>
      <c r="Y211" s="1513"/>
      <c r="Z211" s="1513"/>
      <c r="AA211" s="1513"/>
      <c r="AB211" s="1513"/>
      <c r="AC211" s="1513"/>
      <c r="AD211" s="1513"/>
      <c r="AE211" s="1513"/>
      <c r="AF211" s="1513"/>
      <c r="AG211" s="1513"/>
      <c r="AH211" s="1513"/>
      <c r="AI211" s="1513"/>
      <c r="AJ211" s="1513"/>
      <c r="AK211" s="1513"/>
      <c r="AL211" s="1514"/>
      <c r="CA211" s="226"/>
      <c r="CB211" s="226"/>
      <c r="CC211" s="226"/>
      <c r="CD211" s="226"/>
      <c r="CE211" s="226"/>
      <c r="CF211" s="226"/>
      <c r="CG211" s="226"/>
      <c r="CH211" s="226"/>
      <c r="CI211" s="226"/>
      <c r="CJ211" s="226"/>
      <c r="CK211" s="226"/>
      <c r="CL211" s="226"/>
      <c r="CM211" s="226"/>
      <c r="CN211" s="226"/>
      <c r="CO211" s="226"/>
      <c r="CP211" s="226"/>
      <c r="CQ211" s="226"/>
      <c r="CR211" s="226"/>
      <c r="CS211" s="226"/>
      <c r="CT211" s="226"/>
      <c r="CU211" s="226"/>
      <c r="CV211" s="226"/>
      <c r="CW211" s="226"/>
      <c r="CX211" s="226"/>
      <c r="CY211" s="226"/>
      <c r="CZ211" s="226"/>
      <c r="DA211" s="226"/>
      <c r="DB211" s="226"/>
      <c r="DC211" s="226"/>
      <c r="DD211" s="226"/>
      <c r="DE211" s="226"/>
      <c r="DF211" s="226"/>
    </row>
    <row r="212" spans="1:110" s="225" customFormat="1" ht="18" customHeight="1">
      <c r="A212" s="356"/>
      <c r="B212" s="1512"/>
      <c r="C212" s="1513"/>
      <c r="D212" s="1513"/>
      <c r="E212" s="1513"/>
      <c r="F212" s="1513"/>
      <c r="G212" s="1513"/>
      <c r="H212" s="1513"/>
      <c r="I212" s="1513"/>
      <c r="J212" s="1513"/>
      <c r="K212" s="1513"/>
      <c r="L212" s="1513"/>
      <c r="M212" s="1513"/>
      <c r="N212" s="1513"/>
      <c r="O212" s="1513"/>
      <c r="P212" s="1513"/>
      <c r="Q212" s="1513"/>
      <c r="R212" s="1513"/>
      <c r="S212" s="1513"/>
      <c r="T212" s="1513"/>
      <c r="U212" s="1513"/>
      <c r="V212" s="1513"/>
      <c r="W212" s="1513"/>
      <c r="X212" s="1513"/>
      <c r="Y212" s="1513"/>
      <c r="Z212" s="1513"/>
      <c r="AA212" s="1513"/>
      <c r="AB212" s="1513"/>
      <c r="AC212" s="1513"/>
      <c r="AD212" s="1513"/>
      <c r="AE212" s="1513"/>
      <c r="AF212" s="1513"/>
      <c r="AG212" s="1513"/>
      <c r="AH212" s="1513"/>
      <c r="AI212" s="1513"/>
      <c r="AJ212" s="1513"/>
      <c r="AK212" s="1513"/>
      <c r="AL212" s="1514"/>
      <c r="CA212" s="226"/>
      <c r="CB212" s="226"/>
      <c r="CC212" s="226"/>
      <c r="CD212" s="226"/>
      <c r="CE212" s="226"/>
      <c r="CF212" s="226"/>
      <c r="CG212" s="226"/>
      <c r="CH212" s="226"/>
      <c r="CI212" s="226"/>
      <c r="CJ212" s="226"/>
      <c r="CK212" s="226"/>
      <c r="CL212" s="226"/>
      <c r="CM212" s="226"/>
      <c r="CN212" s="226"/>
      <c r="CO212" s="226"/>
      <c r="CP212" s="226"/>
      <c r="CQ212" s="226"/>
      <c r="CR212" s="226"/>
      <c r="CS212" s="226"/>
      <c r="CT212" s="226"/>
      <c r="CU212" s="226"/>
      <c r="CV212" s="226"/>
      <c r="CW212" s="226"/>
      <c r="CX212" s="226"/>
      <c r="CY212" s="226"/>
      <c r="CZ212" s="226"/>
      <c r="DA212" s="226"/>
      <c r="DB212" s="226"/>
      <c r="DC212" s="226"/>
      <c r="DD212" s="226"/>
      <c r="DE212" s="226"/>
      <c r="DF212" s="226"/>
    </row>
    <row r="213" spans="1:110" s="225" customFormat="1" ht="18" customHeight="1">
      <c r="A213" s="356"/>
      <c r="B213" s="1512"/>
      <c r="C213" s="1513"/>
      <c r="D213" s="1513"/>
      <c r="E213" s="1513"/>
      <c r="F213" s="1513"/>
      <c r="G213" s="1513"/>
      <c r="H213" s="1513"/>
      <c r="I213" s="1513"/>
      <c r="J213" s="1513"/>
      <c r="K213" s="1513"/>
      <c r="L213" s="1513"/>
      <c r="M213" s="1513"/>
      <c r="N213" s="1513"/>
      <c r="O213" s="1513"/>
      <c r="P213" s="1513"/>
      <c r="Q213" s="1513"/>
      <c r="R213" s="1513"/>
      <c r="S213" s="1513"/>
      <c r="T213" s="1513"/>
      <c r="U213" s="1513"/>
      <c r="V213" s="1513"/>
      <c r="W213" s="1513"/>
      <c r="X213" s="1513"/>
      <c r="Y213" s="1513"/>
      <c r="Z213" s="1513"/>
      <c r="AA213" s="1513"/>
      <c r="AB213" s="1513"/>
      <c r="AC213" s="1513"/>
      <c r="AD213" s="1513"/>
      <c r="AE213" s="1513"/>
      <c r="AF213" s="1513"/>
      <c r="AG213" s="1513"/>
      <c r="AH213" s="1513"/>
      <c r="AI213" s="1513"/>
      <c r="AJ213" s="1513"/>
      <c r="AK213" s="1513"/>
      <c r="AL213" s="1514"/>
      <c r="CA213" s="226"/>
      <c r="CB213" s="226"/>
      <c r="CC213" s="226"/>
      <c r="CD213" s="226"/>
      <c r="CE213" s="226"/>
      <c r="CF213" s="226"/>
      <c r="CG213" s="226"/>
      <c r="CH213" s="226"/>
      <c r="CI213" s="226"/>
      <c r="CJ213" s="226"/>
      <c r="CK213" s="226"/>
      <c r="CL213" s="226"/>
      <c r="CM213" s="226"/>
      <c r="CN213" s="226"/>
      <c r="CO213" s="226"/>
      <c r="CP213" s="226"/>
      <c r="CQ213" s="226"/>
      <c r="CR213" s="226"/>
      <c r="CS213" s="226"/>
      <c r="CT213" s="226"/>
      <c r="CU213" s="226"/>
      <c r="CV213" s="226"/>
      <c r="CW213" s="226"/>
      <c r="CX213" s="226"/>
      <c r="CY213" s="226"/>
      <c r="CZ213" s="226"/>
      <c r="DA213" s="226"/>
      <c r="DB213" s="226"/>
      <c r="DC213" s="226"/>
      <c r="DD213" s="226"/>
      <c r="DE213" s="226"/>
      <c r="DF213" s="226"/>
    </row>
    <row r="214" spans="1:110" s="225" customFormat="1" ht="18" customHeight="1">
      <c r="A214" s="356"/>
      <c r="B214" s="1512"/>
      <c r="C214" s="1513"/>
      <c r="D214" s="1513"/>
      <c r="E214" s="1513"/>
      <c r="F214" s="1513"/>
      <c r="G214" s="1513"/>
      <c r="H214" s="1513"/>
      <c r="I214" s="1513"/>
      <c r="J214" s="1513"/>
      <c r="K214" s="1513"/>
      <c r="L214" s="1513"/>
      <c r="M214" s="1513"/>
      <c r="N214" s="1513"/>
      <c r="O214" s="1513"/>
      <c r="P214" s="1513"/>
      <c r="Q214" s="1513"/>
      <c r="R214" s="1513"/>
      <c r="S214" s="1513"/>
      <c r="T214" s="1513"/>
      <c r="U214" s="1513"/>
      <c r="V214" s="1513"/>
      <c r="W214" s="1513"/>
      <c r="X214" s="1513"/>
      <c r="Y214" s="1513"/>
      <c r="Z214" s="1513"/>
      <c r="AA214" s="1513"/>
      <c r="AB214" s="1513"/>
      <c r="AC214" s="1513"/>
      <c r="AD214" s="1513"/>
      <c r="AE214" s="1513"/>
      <c r="AF214" s="1513"/>
      <c r="AG214" s="1513"/>
      <c r="AH214" s="1513"/>
      <c r="AI214" s="1513"/>
      <c r="AJ214" s="1513"/>
      <c r="AK214" s="1513"/>
      <c r="AL214" s="1514"/>
      <c r="CA214" s="226"/>
      <c r="CB214" s="226"/>
      <c r="CC214" s="226"/>
      <c r="CD214" s="226"/>
      <c r="CE214" s="226"/>
      <c r="CF214" s="226"/>
      <c r="CG214" s="226"/>
      <c r="CH214" s="226"/>
      <c r="CI214" s="226"/>
      <c r="CJ214" s="226"/>
      <c r="CK214" s="226"/>
      <c r="CL214" s="226"/>
      <c r="CM214" s="226"/>
      <c r="CN214" s="226"/>
      <c r="CO214" s="226"/>
      <c r="CP214" s="226"/>
      <c r="CQ214" s="226"/>
      <c r="CR214" s="226"/>
      <c r="CS214" s="226"/>
      <c r="CT214" s="226"/>
      <c r="CU214" s="226"/>
      <c r="CV214" s="226"/>
      <c r="CW214" s="226"/>
      <c r="CX214" s="226"/>
      <c r="CY214" s="226"/>
      <c r="CZ214" s="226"/>
      <c r="DA214" s="226"/>
      <c r="DB214" s="226"/>
      <c r="DC214" s="226"/>
      <c r="DD214" s="226"/>
      <c r="DE214" s="226"/>
      <c r="DF214" s="226"/>
    </row>
    <row r="215" spans="1:110" s="225" customFormat="1" ht="18" customHeight="1">
      <c r="A215" s="356"/>
      <c r="B215" s="1512"/>
      <c r="C215" s="1513"/>
      <c r="D215" s="1513"/>
      <c r="E215" s="1513"/>
      <c r="F215" s="1513"/>
      <c r="G215" s="1513"/>
      <c r="H215" s="1513"/>
      <c r="I215" s="1513"/>
      <c r="J215" s="1513"/>
      <c r="K215" s="1513"/>
      <c r="L215" s="1513"/>
      <c r="M215" s="1513"/>
      <c r="N215" s="1513"/>
      <c r="O215" s="1513"/>
      <c r="P215" s="1513"/>
      <c r="Q215" s="1513"/>
      <c r="R215" s="1513"/>
      <c r="S215" s="1513"/>
      <c r="T215" s="1513"/>
      <c r="U215" s="1513"/>
      <c r="V215" s="1513"/>
      <c r="W215" s="1513"/>
      <c r="X215" s="1513"/>
      <c r="Y215" s="1513"/>
      <c r="Z215" s="1513"/>
      <c r="AA215" s="1513"/>
      <c r="AB215" s="1513"/>
      <c r="AC215" s="1513"/>
      <c r="AD215" s="1513"/>
      <c r="AE215" s="1513"/>
      <c r="AF215" s="1513"/>
      <c r="AG215" s="1513"/>
      <c r="AH215" s="1513"/>
      <c r="AI215" s="1513"/>
      <c r="AJ215" s="1513"/>
      <c r="AK215" s="1513"/>
      <c r="AL215" s="1514"/>
      <c r="CA215" s="226"/>
      <c r="CB215" s="226"/>
      <c r="CC215" s="226"/>
      <c r="CD215" s="226"/>
      <c r="CE215" s="226"/>
      <c r="CF215" s="226"/>
      <c r="CG215" s="226"/>
      <c r="CH215" s="226"/>
      <c r="CI215" s="226"/>
      <c r="CJ215" s="226"/>
      <c r="CK215" s="226"/>
      <c r="CL215" s="226"/>
      <c r="CM215" s="226"/>
      <c r="CN215" s="226"/>
      <c r="CO215" s="226"/>
      <c r="CP215" s="226"/>
      <c r="CQ215" s="226"/>
      <c r="CR215" s="226"/>
      <c r="CS215" s="226"/>
      <c r="CT215" s="226"/>
      <c r="CU215" s="226"/>
      <c r="CV215" s="226"/>
      <c r="CW215" s="226"/>
      <c r="CX215" s="226"/>
      <c r="CY215" s="226"/>
      <c r="CZ215" s="226"/>
      <c r="DA215" s="226"/>
      <c r="DB215" s="226"/>
      <c r="DC215" s="226"/>
      <c r="DD215" s="226"/>
      <c r="DE215" s="226"/>
      <c r="DF215" s="226"/>
    </row>
    <row r="216" spans="1:110" s="225" customFormat="1" ht="18" customHeight="1">
      <c r="A216" s="356"/>
      <c r="B216" s="1512"/>
      <c r="C216" s="1513"/>
      <c r="D216" s="1513"/>
      <c r="E216" s="1513"/>
      <c r="F216" s="1513"/>
      <c r="G216" s="1513"/>
      <c r="H216" s="1513"/>
      <c r="I216" s="1513"/>
      <c r="J216" s="1513"/>
      <c r="K216" s="1513"/>
      <c r="L216" s="1513"/>
      <c r="M216" s="1513"/>
      <c r="N216" s="1513"/>
      <c r="O216" s="1513"/>
      <c r="P216" s="1513"/>
      <c r="Q216" s="1513"/>
      <c r="R216" s="1513"/>
      <c r="S216" s="1513"/>
      <c r="T216" s="1513"/>
      <c r="U216" s="1513"/>
      <c r="V216" s="1513"/>
      <c r="W216" s="1513"/>
      <c r="X216" s="1513"/>
      <c r="Y216" s="1513"/>
      <c r="Z216" s="1513"/>
      <c r="AA216" s="1513"/>
      <c r="AB216" s="1513"/>
      <c r="AC216" s="1513"/>
      <c r="AD216" s="1513"/>
      <c r="AE216" s="1513"/>
      <c r="AF216" s="1513"/>
      <c r="AG216" s="1513"/>
      <c r="AH216" s="1513"/>
      <c r="AI216" s="1513"/>
      <c r="AJ216" s="1513"/>
      <c r="AK216" s="1513"/>
      <c r="AL216" s="1514"/>
      <c r="CA216" s="226"/>
      <c r="CB216" s="226"/>
      <c r="CC216" s="226"/>
      <c r="CD216" s="226"/>
      <c r="CE216" s="226"/>
      <c r="CF216" s="226"/>
      <c r="CG216" s="226"/>
      <c r="CH216" s="226"/>
      <c r="CI216" s="226"/>
      <c r="CJ216" s="226"/>
      <c r="CK216" s="226"/>
      <c r="CL216" s="226"/>
      <c r="CM216" s="226"/>
      <c r="CN216" s="226"/>
      <c r="CO216" s="226"/>
      <c r="CP216" s="226"/>
      <c r="CQ216" s="226"/>
      <c r="CR216" s="226"/>
      <c r="CS216" s="226"/>
      <c r="CT216" s="226"/>
      <c r="CU216" s="226"/>
      <c r="CV216" s="226"/>
      <c r="CW216" s="226"/>
      <c r="CX216" s="226"/>
      <c r="CY216" s="226"/>
      <c r="CZ216" s="226"/>
      <c r="DA216" s="226"/>
      <c r="DB216" s="226"/>
      <c r="DC216" s="226"/>
      <c r="DD216" s="226"/>
      <c r="DE216" s="226"/>
      <c r="DF216" s="226"/>
    </row>
    <row r="217" spans="1:110" s="225" customFormat="1" ht="18" customHeight="1">
      <c r="A217" s="356"/>
      <c r="B217" s="1515"/>
      <c r="C217" s="1516"/>
      <c r="D217" s="1516"/>
      <c r="E217" s="1516"/>
      <c r="F217" s="1516"/>
      <c r="G217" s="1516"/>
      <c r="H217" s="1516"/>
      <c r="I217" s="1516"/>
      <c r="J217" s="1516"/>
      <c r="K217" s="1516"/>
      <c r="L217" s="1516"/>
      <c r="M217" s="1516"/>
      <c r="N217" s="1516"/>
      <c r="O217" s="1516"/>
      <c r="P217" s="1516"/>
      <c r="Q217" s="1516"/>
      <c r="R217" s="1516"/>
      <c r="S217" s="1516"/>
      <c r="T217" s="1516"/>
      <c r="U217" s="1516"/>
      <c r="V217" s="1516"/>
      <c r="W217" s="1516"/>
      <c r="X217" s="1516"/>
      <c r="Y217" s="1516"/>
      <c r="Z217" s="1516"/>
      <c r="AA217" s="1516"/>
      <c r="AB217" s="1516"/>
      <c r="AC217" s="1516"/>
      <c r="AD217" s="1516"/>
      <c r="AE217" s="1516"/>
      <c r="AF217" s="1516"/>
      <c r="AG217" s="1516"/>
      <c r="AH217" s="1516"/>
      <c r="AI217" s="1516"/>
      <c r="AJ217" s="1516"/>
      <c r="AK217" s="1516"/>
      <c r="AL217" s="1517"/>
      <c r="CA217" s="226"/>
      <c r="CB217" s="226"/>
      <c r="CC217" s="226"/>
      <c r="CD217" s="226"/>
      <c r="CE217" s="226"/>
      <c r="CF217" s="226"/>
      <c r="CG217" s="226"/>
      <c r="CH217" s="226"/>
      <c r="CI217" s="226"/>
      <c r="CJ217" s="226"/>
      <c r="CK217" s="226"/>
      <c r="CL217" s="226"/>
      <c r="CM217" s="226"/>
      <c r="CN217" s="226"/>
      <c r="CO217" s="226"/>
      <c r="CP217" s="226"/>
      <c r="CQ217" s="226"/>
      <c r="CR217" s="226"/>
      <c r="CS217" s="226"/>
      <c r="CT217" s="226"/>
      <c r="CU217" s="226"/>
      <c r="CV217" s="226"/>
      <c r="CW217" s="226"/>
      <c r="CX217" s="226"/>
      <c r="CY217" s="226"/>
      <c r="CZ217" s="226"/>
      <c r="DA217" s="226"/>
      <c r="DB217" s="226"/>
      <c r="DC217" s="226"/>
      <c r="DD217" s="226"/>
      <c r="DE217" s="226"/>
      <c r="DF217" s="226"/>
    </row>
    <row r="218" spans="1:110" s="225" customFormat="1" ht="18" customHeight="1">
      <c r="A218" s="356"/>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1"/>
      <c r="AD218" s="361"/>
      <c r="AE218" s="361"/>
      <c r="AF218" s="361"/>
      <c r="AG218" s="361"/>
      <c r="AH218" s="361"/>
      <c r="AI218" s="361"/>
      <c r="AJ218" s="361"/>
      <c r="AK218" s="361"/>
      <c r="AL218" s="361"/>
      <c r="CA218" s="226"/>
      <c r="CB218" s="226"/>
      <c r="CC218" s="226"/>
      <c r="CD218" s="226"/>
      <c r="CE218" s="226"/>
      <c r="CF218" s="226"/>
      <c r="CG218" s="226"/>
      <c r="CH218" s="226"/>
      <c r="CI218" s="226"/>
      <c r="CJ218" s="226"/>
      <c r="CK218" s="226"/>
      <c r="CL218" s="226"/>
      <c r="CM218" s="226"/>
      <c r="CN218" s="226"/>
      <c r="CO218" s="226"/>
      <c r="CP218" s="226"/>
      <c r="CQ218" s="226"/>
      <c r="CR218" s="226"/>
      <c r="CS218" s="226"/>
      <c r="CT218" s="226"/>
      <c r="CU218" s="226"/>
      <c r="CV218" s="226"/>
      <c r="CW218" s="226"/>
      <c r="CX218" s="226"/>
      <c r="CY218" s="226"/>
      <c r="CZ218" s="226"/>
      <c r="DA218" s="226"/>
      <c r="DB218" s="226"/>
      <c r="DC218" s="226"/>
      <c r="DD218" s="226"/>
      <c r="DE218" s="226"/>
      <c r="DF218" s="226"/>
    </row>
    <row r="219" spans="1:110" s="225" customFormat="1" ht="18" customHeight="1">
      <c r="A219" s="355" t="s">
        <v>1147</v>
      </c>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1"/>
      <c r="AJ219" s="361"/>
      <c r="AK219" s="361"/>
      <c r="AL219" s="361"/>
      <c r="CA219" s="226"/>
      <c r="CB219" s="226"/>
      <c r="CC219" s="226"/>
      <c r="CD219" s="226"/>
      <c r="CE219" s="226"/>
      <c r="CF219" s="226"/>
      <c r="CG219" s="226"/>
      <c r="CH219" s="226"/>
      <c r="CI219" s="226"/>
      <c r="CJ219" s="226"/>
      <c r="CK219" s="226"/>
      <c r="CL219" s="226"/>
      <c r="CM219" s="226"/>
      <c r="CN219" s="226"/>
      <c r="CO219" s="226"/>
      <c r="CP219" s="226"/>
      <c r="CQ219" s="226"/>
      <c r="CR219" s="226"/>
      <c r="CS219" s="226"/>
      <c r="CT219" s="226"/>
      <c r="CU219" s="226"/>
      <c r="CV219" s="226"/>
      <c r="CW219" s="226"/>
      <c r="CX219" s="226"/>
      <c r="CY219" s="226"/>
      <c r="CZ219" s="226"/>
      <c r="DA219" s="226"/>
      <c r="DB219" s="226"/>
      <c r="DC219" s="226"/>
      <c r="DD219" s="226"/>
      <c r="DE219" s="226"/>
      <c r="DF219" s="226"/>
    </row>
    <row r="220" spans="1:110" s="225" customFormat="1" ht="18" customHeight="1">
      <c r="A220" s="356"/>
      <c r="B220" s="1502" t="s">
        <v>910</v>
      </c>
      <c r="C220" s="1502"/>
      <c r="D220" s="1502"/>
      <c r="E220" s="1502"/>
      <c r="F220" s="1502"/>
      <c r="G220" s="1502"/>
      <c r="H220" s="1502"/>
      <c r="I220" s="1502"/>
      <c r="J220" s="1502"/>
      <c r="K220" s="1502"/>
      <c r="L220" s="1502"/>
      <c r="M220" s="1502"/>
      <c r="N220" s="1502"/>
      <c r="O220" s="1502"/>
      <c r="P220" s="1502"/>
      <c r="Q220" s="1502"/>
      <c r="R220" s="1502"/>
      <c r="S220" s="1502"/>
      <c r="T220" s="1502"/>
      <c r="U220" s="1502"/>
      <c r="V220" s="1502"/>
      <c r="W220" s="1502"/>
      <c r="X220" s="1502"/>
      <c r="Y220" s="1502"/>
      <c r="Z220" s="1502"/>
      <c r="AA220" s="1502"/>
      <c r="AB220" s="1502"/>
      <c r="AC220" s="1502"/>
      <c r="AD220" s="1502"/>
      <c r="AE220" s="1502"/>
      <c r="AF220" s="1502"/>
      <c r="AG220" s="1502"/>
      <c r="AH220" s="1502"/>
      <c r="AI220" s="1502"/>
      <c r="AJ220" s="1502"/>
      <c r="AK220" s="1502"/>
      <c r="AL220" s="1502"/>
      <c r="CA220" s="226"/>
      <c r="CB220" s="226"/>
      <c r="CC220" s="226"/>
      <c r="CD220" s="226"/>
      <c r="CE220" s="226"/>
      <c r="CF220" s="226"/>
      <c r="CG220" s="226"/>
      <c r="CH220" s="226"/>
      <c r="CI220" s="226"/>
      <c r="CJ220" s="226"/>
      <c r="CK220" s="226"/>
      <c r="CL220" s="226"/>
      <c r="CM220" s="226"/>
      <c r="CN220" s="226"/>
      <c r="CO220" s="226"/>
      <c r="CP220" s="226"/>
      <c r="CQ220" s="226"/>
      <c r="CR220" s="226"/>
      <c r="CS220" s="226"/>
      <c r="CT220" s="226"/>
      <c r="CU220" s="226"/>
      <c r="CV220" s="226"/>
      <c r="CW220" s="226"/>
      <c r="CX220" s="226"/>
      <c r="CY220" s="226"/>
      <c r="CZ220" s="226"/>
      <c r="DA220" s="226"/>
      <c r="DB220" s="226"/>
      <c r="DC220" s="226"/>
      <c r="DD220" s="226"/>
      <c r="DE220" s="226"/>
      <c r="DF220" s="226"/>
    </row>
    <row r="221" spans="1:110" s="225" customFormat="1" ht="18" customHeight="1">
      <c r="A221" s="356"/>
      <c r="B221" s="1502"/>
      <c r="C221" s="1502"/>
      <c r="D221" s="1502"/>
      <c r="E221" s="1502"/>
      <c r="F221" s="1502"/>
      <c r="G221" s="1502"/>
      <c r="H221" s="1502"/>
      <c r="I221" s="1502"/>
      <c r="J221" s="1502"/>
      <c r="K221" s="1502"/>
      <c r="L221" s="1502"/>
      <c r="M221" s="1502"/>
      <c r="N221" s="1502"/>
      <c r="O221" s="1502"/>
      <c r="P221" s="1502"/>
      <c r="Q221" s="1502"/>
      <c r="R221" s="1502"/>
      <c r="S221" s="1502"/>
      <c r="T221" s="1502"/>
      <c r="U221" s="1502"/>
      <c r="V221" s="1502"/>
      <c r="W221" s="1502"/>
      <c r="X221" s="1502"/>
      <c r="Y221" s="1502"/>
      <c r="Z221" s="1502"/>
      <c r="AA221" s="1502"/>
      <c r="AB221" s="1502"/>
      <c r="AC221" s="1502"/>
      <c r="AD221" s="1502"/>
      <c r="AE221" s="1502"/>
      <c r="AF221" s="1502"/>
      <c r="AG221" s="1502"/>
      <c r="AH221" s="1502"/>
      <c r="AI221" s="1502"/>
      <c r="AJ221" s="1502"/>
      <c r="AK221" s="1502"/>
      <c r="AL221" s="1502"/>
      <c r="CA221" s="226"/>
      <c r="CB221" s="226"/>
      <c r="CC221" s="226"/>
      <c r="CD221" s="226"/>
      <c r="CE221" s="226"/>
      <c r="CF221" s="226"/>
      <c r="CG221" s="226"/>
      <c r="CH221" s="226"/>
      <c r="CI221" s="226"/>
      <c r="CJ221" s="226"/>
      <c r="CK221" s="226"/>
      <c r="CL221" s="226"/>
      <c r="CM221" s="226"/>
      <c r="CN221" s="226"/>
      <c r="CO221" s="226"/>
      <c r="CP221" s="226"/>
      <c r="CQ221" s="226"/>
      <c r="CR221" s="226"/>
      <c r="CS221" s="226"/>
      <c r="CT221" s="226"/>
      <c r="CU221" s="226"/>
      <c r="CV221" s="226"/>
      <c r="CW221" s="226"/>
      <c r="CX221" s="226"/>
      <c r="CY221" s="226"/>
      <c r="CZ221" s="226"/>
      <c r="DA221" s="226"/>
      <c r="DB221" s="226"/>
      <c r="DC221" s="226"/>
      <c r="DD221" s="226"/>
      <c r="DE221" s="226"/>
      <c r="DF221" s="226"/>
    </row>
    <row r="222" spans="1:110" s="225" customFormat="1" ht="18" customHeight="1">
      <c r="A222" s="356"/>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1"/>
      <c r="AD222" s="361"/>
      <c r="AE222" s="361"/>
      <c r="AF222" s="361"/>
      <c r="AG222" s="361"/>
      <c r="AH222" s="361"/>
      <c r="AI222" s="361"/>
      <c r="AJ222" s="361"/>
      <c r="AK222" s="361"/>
      <c r="AL222" s="361"/>
      <c r="CA222" s="226"/>
      <c r="CB222" s="226"/>
      <c r="CC222" s="226"/>
      <c r="CD222" s="226"/>
      <c r="CE222" s="226"/>
      <c r="CF222" s="226"/>
      <c r="CG222" s="226"/>
      <c r="CH222" s="226"/>
      <c r="CI222" s="226"/>
      <c r="CJ222" s="226"/>
      <c r="CK222" s="226"/>
      <c r="CL222" s="226"/>
      <c r="CM222" s="226"/>
      <c r="CN222" s="226"/>
      <c r="CO222" s="226"/>
      <c r="CP222" s="226"/>
      <c r="CQ222" s="226"/>
      <c r="CR222" s="226"/>
      <c r="CS222" s="226"/>
      <c r="CT222" s="226"/>
      <c r="CU222" s="226"/>
      <c r="CV222" s="226"/>
      <c r="CW222" s="226"/>
      <c r="CX222" s="226"/>
      <c r="CY222" s="226"/>
      <c r="CZ222" s="226"/>
      <c r="DA222" s="226"/>
      <c r="DB222" s="226"/>
      <c r="DC222" s="226"/>
      <c r="DD222" s="226"/>
      <c r="DE222" s="226"/>
      <c r="DF222" s="226"/>
    </row>
    <row r="223" spans="1:110" s="225" customFormat="1" ht="18" customHeight="1">
      <c r="A223" s="355" t="s">
        <v>1148</v>
      </c>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1"/>
      <c r="AD223" s="361"/>
      <c r="AE223" s="361"/>
      <c r="AF223" s="361"/>
      <c r="AG223" s="361"/>
      <c r="AH223" s="361"/>
      <c r="AI223" s="361"/>
      <c r="AJ223" s="361"/>
      <c r="AK223" s="361"/>
      <c r="AL223" s="361"/>
      <c r="CA223" s="226"/>
      <c r="CB223" s="226"/>
      <c r="CC223" s="226"/>
      <c r="CD223" s="226"/>
      <c r="CE223" s="226"/>
      <c r="CF223" s="226"/>
      <c r="CG223" s="226"/>
      <c r="CH223" s="226"/>
      <c r="CI223" s="226"/>
      <c r="CJ223" s="226"/>
      <c r="CK223" s="226"/>
      <c r="CL223" s="226"/>
      <c r="CM223" s="226"/>
      <c r="CN223" s="226"/>
      <c r="CO223" s="226"/>
      <c r="CP223" s="226"/>
      <c r="CQ223" s="226"/>
      <c r="CR223" s="226"/>
      <c r="CS223" s="226"/>
      <c r="CT223" s="226"/>
      <c r="CU223" s="226"/>
      <c r="CV223" s="226"/>
      <c r="CW223" s="226"/>
      <c r="CX223" s="226"/>
      <c r="CY223" s="226"/>
      <c r="CZ223" s="226"/>
      <c r="DA223" s="226"/>
      <c r="DB223" s="226"/>
      <c r="DC223" s="226"/>
      <c r="DD223" s="226"/>
      <c r="DE223" s="226"/>
      <c r="DF223" s="226"/>
    </row>
    <row r="224" spans="1:110" s="225" customFormat="1" ht="18" customHeight="1">
      <c r="A224" s="356"/>
      <c r="B224" s="1502" t="s">
        <v>1149</v>
      </c>
      <c r="C224" s="1502"/>
      <c r="D224" s="1502"/>
      <c r="E224" s="1502"/>
      <c r="F224" s="1502"/>
      <c r="G224" s="1502"/>
      <c r="H224" s="1502"/>
      <c r="I224" s="1502"/>
      <c r="J224" s="1502"/>
      <c r="K224" s="1502"/>
      <c r="L224" s="1502"/>
      <c r="M224" s="1502"/>
      <c r="N224" s="1502"/>
      <c r="O224" s="1502"/>
      <c r="P224" s="1502"/>
      <c r="Q224" s="1502"/>
      <c r="R224" s="1502"/>
      <c r="S224" s="1502"/>
      <c r="T224" s="1502"/>
      <c r="U224" s="1502"/>
      <c r="V224" s="1502"/>
      <c r="W224" s="1502"/>
      <c r="X224" s="1502"/>
      <c r="Y224" s="1502"/>
      <c r="Z224" s="1502"/>
      <c r="AA224" s="1502"/>
      <c r="AB224" s="1502"/>
      <c r="AC224" s="1502"/>
      <c r="AD224" s="1502"/>
      <c r="AE224" s="1502"/>
      <c r="AF224" s="1502"/>
      <c r="AG224" s="1502"/>
      <c r="AH224" s="1502"/>
      <c r="AI224" s="1502"/>
      <c r="AJ224" s="1502"/>
      <c r="AK224" s="1502"/>
      <c r="AL224" s="1502"/>
      <c r="CA224" s="226"/>
      <c r="CB224" s="226"/>
      <c r="CC224" s="226"/>
      <c r="CD224" s="226"/>
      <c r="CE224" s="226"/>
      <c r="CF224" s="226"/>
      <c r="CG224" s="226"/>
      <c r="CH224" s="226"/>
      <c r="CI224" s="226"/>
      <c r="CJ224" s="226"/>
      <c r="CK224" s="226"/>
      <c r="CL224" s="226"/>
      <c r="CM224" s="226"/>
      <c r="CN224" s="226"/>
      <c r="CO224" s="226"/>
      <c r="CP224" s="226"/>
      <c r="CQ224" s="226"/>
      <c r="CR224" s="226"/>
      <c r="CS224" s="226"/>
      <c r="CT224" s="226"/>
      <c r="CU224" s="226"/>
      <c r="CV224" s="226"/>
      <c r="CW224" s="226"/>
      <c r="CX224" s="226"/>
      <c r="CY224" s="226"/>
      <c r="CZ224" s="226"/>
      <c r="DA224" s="226"/>
      <c r="DB224" s="226"/>
      <c r="DC224" s="226"/>
      <c r="DD224" s="226"/>
      <c r="DE224" s="226"/>
      <c r="DF224" s="226"/>
    </row>
    <row r="225" spans="1:110" s="225" customFormat="1" ht="18" customHeight="1">
      <c r="A225" s="356"/>
      <c r="B225" s="1502"/>
      <c r="C225" s="1502"/>
      <c r="D225" s="1502"/>
      <c r="E225" s="1502"/>
      <c r="F225" s="1502"/>
      <c r="G225" s="1502"/>
      <c r="H225" s="1502"/>
      <c r="I225" s="1502"/>
      <c r="J225" s="1502"/>
      <c r="K225" s="1502"/>
      <c r="L225" s="1502"/>
      <c r="M225" s="1502"/>
      <c r="N225" s="1502"/>
      <c r="O225" s="1502"/>
      <c r="P225" s="1502"/>
      <c r="Q225" s="1502"/>
      <c r="R225" s="1502"/>
      <c r="S225" s="1502"/>
      <c r="T225" s="1502"/>
      <c r="U225" s="1502"/>
      <c r="V225" s="1502"/>
      <c r="W225" s="1502"/>
      <c r="X225" s="1502"/>
      <c r="Y225" s="1502"/>
      <c r="Z225" s="1502"/>
      <c r="AA225" s="1502"/>
      <c r="AB225" s="1502"/>
      <c r="AC225" s="1502"/>
      <c r="AD225" s="1502"/>
      <c r="AE225" s="1502"/>
      <c r="AF225" s="1502"/>
      <c r="AG225" s="1502"/>
      <c r="AH225" s="1502"/>
      <c r="AI225" s="1502"/>
      <c r="AJ225" s="1502"/>
      <c r="AK225" s="1502"/>
      <c r="AL225" s="1502"/>
      <c r="CA225" s="226"/>
      <c r="CB225" s="226"/>
      <c r="CC225" s="226"/>
      <c r="CD225" s="226"/>
      <c r="CE225" s="226"/>
      <c r="CF225" s="226"/>
      <c r="CG225" s="226"/>
      <c r="CH225" s="226"/>
      <c r="CI225" s="226"/>
      <c r="CJ225" s="226"/>
      <c r="CK225" s="226"/>
      <c r="CL225" s="226"/>
      <c r="CM225" s="226"/>
      <c r="CN225" s="226"/>
      <c r="CO225" s="226"/>
      <c r="CP225" s="226"/>
      <c r="CQ225" s="226"/>
      <c r="CR225" s="226"/>
      <c r="CS225" s="226"/>
      <c r="CT225" s="226"/>
      <c r="CU225" s="226"/>
      <c r="CV225" s="226"/>
      <c r="CW225" s="226"/>
      <c r="CX225" s="226"/>
      <c r="CY225" s="226"/>
      <c r="CZ225" s="226"/>
      <c r="DA225" s="226"/>
      <c r="DB225" s="226"/>
      <c r="DC225" s="226"/>
      <c r="DD225" s="226"/>
      <c r="DE225" s="226"/>
      <c r="DF225" s="226"/>
    </row>
    <row r="226" spans="1:110" s="225" customFormat="1" ht="18" customHeight="1">
      <c r="A226" s="356"/>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7"/>
      <c r="AD226" s="357"/>
      <c r="AE226" s="357"/>
      <c r="AF226" s="357"/>
      <c r="AG226" s="357"/>
      <c r="AH226" s="357"/>
      <c r="AI226" s="357"/>
      <c r="AJ226" s="357"/>
      <c r="AK226" s="357"/>
      <c r="AL226" s="357"/>
      <c r="CA226" s="226"/>
      <c r="CB226" s="226"/>
      <c r="CC226" s="226"/>
      <c r="CD226" s="226"/>
      <c r="CE226" s="226"/>
      <c r="CF226" s="226"/>
      <c r="CG226" s="226"/>
      <c r="CH226" s="226"/>
      <c r="CI226" s="226"/>
      <c r="CJ226" s="226"/>
      <c r="CK226" s="226"/>
      <c r="CL226" s="226"/>
      <c r="CM226" s="226"/>
      <c r="CN226" s="226"/>
      <c r="CO226" s="226"/>
      <c r="CP226" s="226"/>
      <c r="CQ226" s="226"/>
      <c r="CR226" s="226"/>
      <c r="CS226" s="226"/>
      <c r="CT226" s="226"/>
      <c r="CU226" s="226"/>
      <c r="CV226" s="226"/>
      <c r="CW226" s="226"/>
      <c r="CX226" s="226"/>
      <c r="CY226" s="226"/>
      <c r="CZ226" s="226"/>
      <c r="DA226" s="226"/>
      <c r="DB226" s="226"/>
      <c r="DC226" s="226"/>
      <c r="DD226" s="226"/>
      <c r="DE226" s="226"/>
      <c r="DF226" s="226"/>
    </row>
    <row r="227" spans="1:110" s="225" customFormat="1" ht="18" customHeight="1">
      <c r="A227" s="355" t="s">
        <v>1150</v>
      </c>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CA227" s="226"/>
      <c r="CB227" s="226"/>
      <c r="CC227" s="226"/>
      <c r="CD227" s="226"/>
      <c r="CE227" s="226"/>
      <c r="CF227" s="226"/>
      <c r="CG227" s="226"/>
      <c r="CH227" s="226"/>
      <c r="CI227" s="226"/>
      <c r="CJ227" s="226"/>
      <c r="CK227" s="226"/>
      <c r="CL227" s="226"/>
      <c r="CM227" s="226"/>
      <c r="CN227" s="226"/>
      <c r="CO227" s="226"/>
      <c r="CP227" s="226"/>
      <c r="CQ227" s="226"/>
      <c r="CR227" s="226"/>
      <c r="CS227" s="226"/>
      <c r="CT227" s="226"/>
      <c r="CU227" s="226"/>
      <c r="CV227" s="226"/>
      <c r="CW227" s="226"/>
      <c r="CX227" s="226"/>
      <c r="CY227" s="226"/>
      <c r="CZ227" s="226"/>
      <c r="DA227" s="226"/>
      <c r="DB227" s="226"/>
      <c r="DC227" s="226"/>
      <c r="DD227" s="226"/>
      <c r="DE227" s="226"/>
      <c r="DF227" s="226"/>
    </row>
    <row r="228" spans="1:110" s="225" customFormat="1" ht="18" customHeight="1">
      <c r="A228" s="356"/>
      <c r="B228" s="1521" t="s">
        <v>1151</v>
      </c>
      <c r="C228" s="1521"/>
      <c r="D228" s="1521"/>
      <c r="E228" s="1521"/>
      <c r="F228" s="1521"/>
      <c r="G228" s="1521"/>
      <c r="H228" s="1521"/>
      <c r="I228" s="1521"/>
      <c r="J228" s="1521"/>
      <c r="K228" s="1521"/>
      <c r="L228" s="1521"/>
      <c r="M228" s="1521"/>
      <c r="N228" s="1521"/>
      <c r="O228" s="1521"/>
      <c r="P228" s="1521"/>
      <c r="Q228" s="1521"/>
      <c r="R228" s="1521"/>
      <c r="S228" s="1521"/>
      <c r="T228" s="1521"/>
      <c r="U228" s="1521"/>
      <c r="V228" s="1521"/>
      <c r="W228" s="1521"/>
      <c r="X228" s="1521"/>
      <c r="Y228" s="1521"/>
      <c r="Z228" s="1521"/>
      <c r="AA228" s="1521"/>
      <c r="AB228" s="1521"/>
      <c r="AC228" s="1521"/>
      <c r="AD228" s="1521"/>
      <c r="AE228" s="1521"/>
      <c r="AF228" s="1521"/>
      <c r="AG228" s="1521"/>
      <c r="AH228" s="1521"/>
      <c r="AI228" s="1521"/>
      <c r="AJ228" s="1521"/>
      <c r="AK228" s="1521"/>
      <c r="AL228" s="1521"/>
      <c r="CA228" s="226"/>
      <c r="CB228" s="226"/>
      <c r="CC228" s="226"/>
      <c r="CD228" s="226"/>
      <c r="CE228" s="226"/>
      <c r="CF228" s="226"/>
      <c r="CG228" s="226"/>
      <c r="CH228" s="226"/>
      <c r="CI228" s="226"/>
      <c r="CJ228" s="226"/>
      <c r="CK228" s="226"/>
      <c r="CL228" s="226"/>
      <c r="CM228" s="226"/>
      <c r="CN228" s="226"/>
      <c r="CO228" s="226"/>
      <c r="CP228" s="226"/>
      <c r="CQ228" s="226"/>
      <c r="CR228" s="226"/>
      <c r="CS228" s="226"/>
      <c r="CT228" s="226"/>
      <c r="CU228" s="226"/>
      <c r="CV228" s="226"/>
      <c r="CW228" s="226"/>
      <c r="CX228" s="226"/>
      <c r="CY228" s="226"/>
      <c r="CZ228" s="226"/>
      <c r="DA228" s="226"/>
      <c r="DB228" s="226"/>
      <c r="DC228" s="226"/>
      <c r="DD228" s="226"/>
      <c r="DE228" s="226"/>
      <c r="DF228" s="226"/>
    </row>
    <row r="229" spans="1:110" s="225" customFormat="1" ht="18" customHeight="1">
      <c r="A229" s="356"/>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CA229" s="226"/>
      <c r="CB229" s="226"/>
      <c r="CC229" s="226"/>
      <c r="CD229" s="226"/>
      <c r="CE229" s="226"/>
      <c r="CF229" s="226"/>
      <c r="CG229" s="226"/>
      <c r="CH229" s="226"/>
      <c r="CI229" s="226"/>
      <c r="CJ229" s="226"/>
      <c r="CK229" s="226"/>
      <c r="CL229" s="226"/>
      <c r="CM229" s="226"/>
      <c r="CN229" s="226"/>
      <c r="CO229" s="226"/>
      <c r="CP229" s="226"/>
      <c r="CQ229" s="226"/>
      <c r="CR229" s="226"/>
      <c r="CS229" s="226"/>
      <c r="CT229" s="226"/>
      <c r="CU229" s="226"/>
      <c r="CV229" s="226"/>
      <c r="CW229" s="226"/>
      <c r="CX229" s="226"/>
      <c r="CY229" s="226"/>
      <c r="CZ229" s="226"/>
      <c r="DA229" s="226"/>
      <c r="DB229" s="226"/>
      <c r="DC229" s="226"/>
      <c r="DD229" s="226"/>
      <c r="DE229" s="226"/>
      <c r="DF229" s="226"/>
    </row>
    <row r="230" spans="1:110" s="225" customFormat="1" ht="18" customHeight="1">
      <c r="A230" s="355" t="s">
        <v>1152</v>
      </c>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1"/>
      <c r="AD230" s="361"/>
      <c r="AE230" s="361"/>
      <c r="AF230" s="361"/>
      <c r="AG230" s="361"/>
      <c r="AH230" s="361"/>
      <c r="AI230" s="361"/>
      <c r="AJ230" s="361"/>
      <c r="AK230" s="361"/>
      <c r="AL230" s="361"/>
      <c r="CA230" s="226"/>
      <c r="CB230" s="226"/>
      <c r="CC230" s="226"/>
      <c r="CD230" s="226"/>
      <c r="CE230" s="226"/>
      <c r="CF230" s="226"/>
      <c r="CG230" s="226"/>
      <c r="CH230" s="226"/>
      <c r="CI230" s="226"/>
      <c r="CJ230" s="226"/>
      <c r="CK230" s="226"/>
      <c r="CL230" s="226"/>
      <c r="CM230" s="226"/>
      <c r="CN230" s="226"/>
      <c r="CO230" s="226"/>
      <c r="CP230" s="226"/>
      <c r="CQ230" s="226"/>
      <c r="CR230" s="226"/>
      <c r="CS230" s="226"/>
      <c r="CT230" s="226"/>
      <c r="CU230" s="226"/>
      <c r="CV230" s="226"/>
      <c r="CW230" s="226"/>
      <c r="CX230" s="226"/>
      <c r="CY230" s="226"/>
      <c r="CZ230" s="226"/>
      <c r="DA230" s="226"/>
      <c r="DB230" s="226"/>
      <c r="DC230" s="226"/>
      <c r="DD230" s="226"/>
      <c r="DE230" s="226"/>
      <c r="DF230" s="226"/>
    </row>
    <row r="231" spans="1:110" s="225" customFormat="1" ht="18" customHeight="1">
      <c r="A231" s="356"/>
      <c r="B231" s="1521" t="s">
        <v>1153</v>
      </c>
      <c r="C231" s="1521"/>
      <c r="D231" s="1521"/>
      <c r="E231" s="1521"/>
      <c r="F231" s="1521"/>
      <c r="G231" s="1521"/>
      <c r="H231" s="1521"/>
      <c r="I231" s="1521"/>
      <c r="J231" s="1521"/>
      <c r="K231" s="1521"/>
      <c r="L231" s="1521"/>
      <c r="M231" s="1521"/>
      <c r="N231" s="1521"/>
      <c r="O231" s="1521"/>
      <c r="P231" s="1521"/>
      <c r="Q231" s="1521"/>
      <c r="R231" s="1521"/>
      <c r="S231" s="1521"/>
      <c r="T231" s="1521"/>
      <c r="U231" s="1521"/>
      <c r="V231" s="1521"/>
      <c r="W231" s="1521"/>
      <c r="X231" s="1521"/>
      <c r="Y231" s="1521"/>
      <c r="Z231" s="1521"/>
      <c r="AA231" s="1521"/>
      <c r="AB231" s="1521"/>
      <c r="AC231" s="1521"/>
      <c r="AD231" s="1521"/>
      <c r="AE231" s="1521"/>
      <c r="AF231" s="1521"/>
      <c r="AG231" s="1521"/>
      <c r="AH231" s="1521"/>
      <c r="AI231" s="1521"/>
      <c r="AJ231" s="1521"/>
      <c r="AK231" s="1521"/>
      <c r="AL231" s="1521"/>
      <c r="CA231" s="226"/>
      <c r="CB231" s="226"/>
      <c r="CC231" s="226"/>
      <c r="CD231" s="226"/>
      <c r="CE231" s="226"/>
      <c r="CF231" s="226"/>
      <c r="CG231" s="226"/>
      <c r="CH231" s="226"/>
      <c r="CI231" s="226"/>
      <c r="CJ231" s="226"/>
      <c r="CK231" s="226"/>
      <c r="CL231" s="226"/>
      <c r="CM231" s="226"/>
      <c r="CN231" s="226"/>
      <c r="CO231" s="226"/>
      <c r="CP231" s="226"/>
      <c r="CQ231" s="226"/>
      <c r="CR231" s="226"/>
      <c r="CS231" s="226"/>
      <c r="CT231" s="226"/>
      <c r="CU231" s="226"/>
      <c r="CV231" s="226"/>
      <c r="CW231" s="226"/>
      <c r="CX231" s="226"/>
      <c r="CY231" s="226"/>
      <c r="CZ231" s="226"/>
      <c r="DA231" s="226"/>
      <c r="DB231" s="226"/>
      <c r="DC231" s="226"/>
      <c r="DD231" s="226"/>
      <c r="DE231" s="226"/>
      <c r="DF231" s="226"/>
    </row>
    <row r="232" spans="1:110" s="225" customFormat="1" ht="18" customHeight="1">
      <c r="A232" s="356"/>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CA232" s="226"/>
      <c r="CB232" s="226"/>
      <c r="CC232" s="226"/>
      <c r="CD232" s="226"/>
      <c r="CE232" s="226"/>
      <c r="CF232" s="226"/>
      <c r="CG232" s="226"/>
      <c r="CH232" s="226"/>
      <c r="CI232" s="226"/>
      <c r="CJ232" s="226"/>
      <c r="CK232" s="226"/>
      <c r="CL232" s="226"/>
      <c r="CM232" s="226"/>
      <c r="CN232" s="226"/>
      <c r="CO232" s="226"/>
      <c r="CP232" s="226"/>
      <c r="CQ232" s="226"/>
      <c r="CR232" s="226"/>
      <c r="CS232" s="226"/>
      <c r="CT232" s="226"/>
      <c r="CU232" s="226"/>
      <c r="CV232" s="226"/>
      <c r="CW232" s="226"/>
      <c r="CX232" s="226"/>
      <c r="CY232" s="226"/>
      <c r="CZ232" s="226"/>
      <c r="DA232" s="226"/>
      <c r="DB232" s="226"/>
      <c r="DC232" s="226"/>
      <c r="DD232" s="226"/>
      <c r="DE232" s="226"/>
      <c r="DF232" s="226"/>
    </row>
    <row r="233" spans="1:110" s="225" customFormat="1" ht="18" customHeight="1">
      <c r="A233" s="355" t="s">
        <v>1154</v>
      </c>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CA233" s="226"/>
      <c r="CB233" s="226"/>
      <c r="CC233" s="226"/>
      <c r="CD233" s="226"/>
      <c r="CE233" s="226"/>
      <c r="CF233" s="226"/>
      <c r="CG233" s="226"/>
      <c r="CH233" s="226"/>
      <c r="CI233" s="226"/>
      <c r="CJ233" s="226"/>
      <c r="CK233" s="226"/>
      <c r="CL233" s="226"/>
      <c r="CM233" s="226"/>
      <c r="CN233" s="226"/>
      <c r="CO233" s="226"/>
      <c r="CP233" s="226"/>
      <c r="CQ233" s="226"/>
      <c r="CR233" s="226"/>
      <c r="CS233" s="226"/>
      <c r="CT233" s="226"/>
      <c r="CU233" s="226"/>
      <c r="CV233" s="226"/>
      <c r="CW233" s="226"/>
      <c r="CX233" s="226"/>
      <c r="CY233" s="226"/>
      <c r="CZ233" s="226"/>
      <c r="DA233" s="226"/>
      <c r="DB233" s="226"/>
      <c r="DC233" s="226"/>
      <c r="DD233" s="226"/>
      <c r="DE233" s="226"/>
      <c r="DF233" s="226"/>
    </row>
    <row r="234" spans="1:110" s="225" customFormat="1" ht="18" customHeight="1">
      <c r="A234" s="356"/>
      <c r="B234" s="1521" t="s">
        <v>1151</v>
      </c>
      <c r="C234" s="1521"/>
      <c r="D234" s="1521"/>
      <c r="E234" s="1521"/>
      <c r="F234" s="1521"/>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521"/>
      <c r="CA234" s="226"/>
      <c r="CB234" s="226"/>
      <c r="CC234" s="226"/>
      <c r="CD234" s="226"/>
      <c r="CE234" s="226"/>
      <c r="CF234" s="226"/>
      <c r="CG234" s="226"/>
      <c r="CH234" s="226"/>
      <c r="CI234" s="226"/>
      <c r="CJ234" s="226"/>
      <c r="CK234" s="226"/>
      <c r="CL234" s="226"/>
      <c r="CM234" s="226"/>
      <c r="CN234" s="226"/>
      <c r="CO234" s="226"/>
      <c r="CP234" s="226"/>
      <c r="CQ234" s="226"/>
      <c r="CR234" s="226"/>
      <c r="CS234" s="226"/>
      <c r="CT234" s="226"/>
      <c r="CU234" s="226"/>
      <c r="CV234" s="226"/>
      <c r="CW234" s="226"/>
      <c r="CX234" s="226"/>
      <c r="CY234" s="226"/>
      <c r="CZ234" s="226"/>
      <c r="DA234" s="226"/>
      <c r="DB234" s="226"/>
      <c r="DC234" s="226"/>
      <c r="DD234" s="226"/>
      <c r="DE234" s="226"/>
      <c r="DF234" s="226"/>
    </row>
    <row r="235" spans="1:110" s="225" customFormat="1" ht="18" customHeight="1">
      <c r="A235" s="356"/>
      <c r="B235" s="361"/>
      <c r="C235" s="361"/>
      <c r="D235" s="361"/>
      <c r="E235" s="361"/>
      <c r="F235" s="361"/>
      <c r="G235" s="361"/>
      <c r="H235" s="361"/>
      <c r="I235" s="361"/>
      <c r="J235" s="361"/>
      <c r="K235" s="361"/>
      <c r="L235" s="361"/>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CA235" s="226"/>
      <c r="CB235" s="226"/>
      <c r="CC235" s="226"/>
      <c r="CD235" s="226"/>
      <c r="CE235" s="226"/>
      <c r="CF235" s="226"/>
      <c r="CG235" s="226"/>
      <c r="CH235" s="226"/>
      <c r="CI235" s="226"/>
      <c r="CJ235" s="226"/>
      <c r="CK235" s="226"/>
      <c r="CL235" s="226"/>
      <c r="CM235" s="226"/>
      <c r="CN235" s="226"/>
      <c r="CO235" s="226"/>
      <c r="CP235" s="226"/>
      <c r="CQ235" s="226"/>
      <c r="CR235" s="226"/>
      <c r="CS235" s="226"/>
      <c r="CT235" s="226"/>
      <c r="CU235" s="226"/>
      <c r="CV235" s="226"/>
      <c r="CW235" s="226"/>
      <c r="CX235" s="226"/>
      <c r="CY235" s="226"/>
      <c r="CZ235" s="226"/>
      <c r="DA235" s="226"/>
      <c r="DB235" s="226"/>
      <c r="DC235" s="226"/>
      <c r="DD235" s="226"/>
      <c r="DE235" s="226"/>
      <c r="DF235" s="226"/>
    </row>
    <row r="236" spans="1:110" s="225" customFormat="1" ht="18" customHeight="1">
      <c r="CA236" s="226"/>
      <c r="CB236" s="226"/>
      <c r="CC236" s="226"/>
      <c r="CD236" s="226"/>
      <c r="CE236" s="226"/>
      <c r="CF236" s="226"/>
      <c r="CG236" s="226"/>
      <c r="CH236" s="226"/>
      <c r="CI236" s="226"/>
      <c r="CJ236" s="226"/>
      <c r="CK236" s="226"/>
      <c r="CL236" s="226"/>
      <c r="CM236" s="226"/>
      <c r="CN236" s="226"/>
      <c r="CO236" s="226"/>
      <c r="CP236" s="226"/>
      <c r="CQ236" s="226"/>
      <c r="CR236" s="226"/>
      <c r="CS236" s="226"/>
      <c r="CT236" s="226"/>
      <c r="CU236" s="226"/>
      <c r="CV236" s="226"/>
      <c r="CW236" s="226"/>
      <c r="CX236" s="226"/>
      <c r="CY236" s="226"/>
      <c r="CZ236" s="226"/>
      <c r="DA236" s="226"/>
      <c r="DB236" s="226"/>
      <c r="DC236" s="226"/>
      <c r="DD236" s="226"/>
      <c r="DE236" s="226"/>
      <c r="DF236" s="226"/>
    </row>
    <row r="237" spans="1:110" s="225" customFormat="1" ht="18" customHeight="1">
      <c r="A237" s="227"/>
      <c r="CA237" s="226"/>
      <c r="CB237" s="226"/>
      <c r="CC237" s="226"/>
      <c r="CD237" s="226"/>
      <c r="CE237" s="226"/>
      <c r="CF237" s="226"/>
      <c r="CG237" s="226"/>
      <c r="CH237" s="226"/>
      <c r="CI237" s="226"/>
      <c r="CJ237" s="226"/>
      <c r="CK237" s="226"/>
      <c r="CL237" s="226"/>
      <c r="CM237" s="226"/>
      <c r="CN237" s="226"/>
      <c r="CO237" s="226"/>
      <c r="CP237" s="226"/>
      <c r="CQ237" s="226"/>
      <c r="CR237" s="226"/>
      <c r="CS237" s="226"/>
      <c r="CT237" s="226"/>
      <c r="CU237" s="226"/>
      <c r="CV237" s="226"/>
      <c r="CW237" s="226"/>
      <c r="CX237" s="226"/>
      <c r="CY237" s="226"/>
      <c r="CZ237" s="226"/>
      <c r="DA237" s="226"/>
      <c r="DB237" s="226"/>
      <c r="DC237" s="226"/>
      <c r="DD237" s="226"/>
      <c r="DE237" s="226"/>
      <c r="DF237" s="226"/>
    </row>
    <row r="238" spans="1:110" s="225" customFormat="1" ht="18" customHeight="1">
      <c r="A238" s="227"/>
      <c r="CA238" s="226"/>
      <c r="CB238" s="226"/>
      <c r="CC238" s="226"/>
      <c r="CD238" s="226"/>
      <c r="CE238" s="226"/>
      <c r="CF238" s="226"/>
      <c r="CG238" s="226"/>
      <c r="CH238" s="226"/>
      <c r="CI238" s="226"/>
      <c r="CJ238" s="226"/>
      <c r="CK238" s="226"/>
      <c r="CL238" s="226"/>
      <c r="CM238" s="226"/>
      <c r="CN238" s="226"/>
      <c r="CO238" s="226"/>
      <c r="CP238" s="226"/>
      <c r="CQ238" s="226"/>
      <c r="CR238" s="226"/>
      <c r="CS238" s="226"/>
      <c r="CT238" s="226"/>
      <c r="CU238" s="226"/>
      <c r="CV238" s="226"/>
      <c r="CW238" s="226"/>
      <c r="CX238" s="226"/>
      <c r="CY238" s="226"/>
      <c r="CZ238" s="226"/>
      <c r="DA238" s="226"/>
      <c r="DB238" s="226"/>
      <c r="DC238" s="226"/>
      <c r="DD238" s="226"/>
      <c r="DE238" s="226"/>
      <c r="DF238" s="226"/>
    </row>
    <row r="239" spans="1:110" s="225" customFormat="1" ht="18" customHeight="1">
      <c r="A239" s="227"/>
      <c r="CA239" s="226"/>
      <c r="CB239" s="226"/>
      <c r="CC239" s="226"/>
      <c r="CD239" s="226"/>
      <c r="CE239" s="226"/>
      <c r="CF239" s="226"/>
      <c r="CG239" s="226"/>
      <c r="CH239" s="226"/>
      <c r="CI239" s="226"/>
      <c r="CJ239" s="226"/>
      <c r="CK239" s="226"/>
      <c r="CL239" s="226"/>
      <c r="CM239" s="226"/>
      <c r="CN239" s="226"/>
      <c r="CO239" s="226"/>
      <c r="CP239" s="226"/>
      <c r="CQ239" s="226"/>
      <c r="CR239" s="226"/>
      <c r="CS239" s="226"/>
      <c r="CT239" s="226"/>
      <c r="CU239" s="226"/>
      <c r="CV239" s="226"/>
      <c r="CW239" s="226"/>
      <c r="CX239" s="226"/>
      <c r="CY239" s="226"/>
      <c r="CZ239" s="226"/>
      <c r="DA239" s="226"/>
      <c r="DB239" s="226"/>
      <c r="DC239" s="226"/>
      <c r="DD239" s="226"/>
      <c r="DE239" s="226"/>
      <c r="DF239" s="226"/>
    </row>
    <row r="240" spans="1:110" s="225" customFormat="1" ht="18" customHeight="1">
      <c r="CA240" s="226"/>
      <c r="CB240" s="226"/>
      <c r="CC240" s="226"/>
      <c r="CD240" s="226"/>
      <c r="CE240" s="226"/>
      <c r="CF240" s="226"/>
      <c r="CG240" s="226"/>
      <c r="CH240" s="226"/>
      <c r="CI240" s="226"/>
      <c r="CJ240" s="226"/>
      <c r="CK240" s="226"/>
      <c r="CL240" s="226"/>
      <c r="CM240" s="226"/>
      <c r="CN240" s="226"/>
      <c r="CO240" s="226"/>
      <c r="CP240" s="226"/>
      <c r="CQ240" s="226"/>
      <c r="CR240" s="226"/>
      <c r="CS240" s="226"/>
      <c r="CT240" s="226"/>
      <c r="CU240" s="226"/>
      <c r="CV240" s="226"/>
      <c r="CW240" s="226"/>
      <c r="CX240" s="226"/>
      <c r="CY240" s="226"/>
      <c r="CZ240" s="226"/>
      <c r="DA240" s="226"/>
      <c r="DB240" s="226"/>
      <c r="DC240" s="226"/>
      <c r="DD240" s="226"/>
      <c r="DE240" s="226"/>
      <c r="DF240" s="226"/>
    </row>
    <row r="241" spans="1:110" s="225" customFormat="1" ht="18" customHeight="1">
      <c r="A241" s="227"/>
      <c r="CA241" s="226"/>
      <c r="CB241" s="226"/>
      <c r="CC241" s="226"/>
      <c r="CD241" s="226"/>
      <c r="CE241" s="226"/>
      <c r="CF241" s="226"/>
      <c r="CG241" s="226"/>
      <c r="CH241" s="226"/>
      <c r="CI241" s="226"/>
      <c r="CJ241" s="226"/>
      <c r="CK241" s="226"/>
      <c r="CL241" s="226"/>
      <c r="CM241" s="226"/>
      <c r="CN241" s="226"/>
      <c r="CO241" s="226"/>
      <c r="CP241" s="226"/>
      <c r="CQ241" s="226"/>
      <c r="CR241" s="226"/>
      <c r="CS241" s="226"/>
      <c r="CT241" s="226"/>
      <c r="CU241" s="226"/>
      <c r="CV241" s="226"/>
      <c r="CW241" s="226"/>
      <c r="CX241" s="226"/>
      <c r="CY241" s="226"/>
      <c r="CZ241" s="226"/>
      <c r="DA241" s="226"/>
      <c r="DB241" s="226"/>
      <c r="DC241" s="226"/>
      <c r="DD241" s="226"/>
      <c r="DE241" s="226"/>
      <c r="DF241" s="226"/>
    </row>
    <row r="242" spans="1:110" s="225" customFormat="1" ht="18" customHeight="1">
      <c r="A242" s="227"/>
      <c r="CA242" s="226"/>
      <c r="CB242" s="226"/>
      <c r="CC242" s="226"/>
      <c r="CD242" s="226"/>
      <c r="CE242" s="226"/>
      <c r="CF242" s="226"/>
      <c r="CG242" s="226"/>
      <c r="CH242" s="226"/>
      <c r="CI242" s="226"/>
      <c r="CJ242" s="226"/>
      <c r="CK242" s="226"/>
      <c r="CL242" s="226"/>
      <c r="CM242" s="226"/>
      <c r="CN242" s="226"/>
      <c r="CO242" s="226"/>
      <c r="CP242" s="226"/>
      <c r="CQ242" s="226"/>
      <c r="CR242" s="226"/>
      <c r="CS242" s="226"/>
      <c r="CT242" s="226"/>
      <c r="CU242" s="226"/>
      <c r="CV242" s="226"/>
      <c r="CW242" s="226"/>
      <c r="CX242" s="226"/>
      <c r="CY242" s="226"/>
      <c r="CZ242" s="226"/>
      <c r="DA242" s="226"/>
      <c r="DB242" s="226"/>
      <c r="DC242" s="226"/>
      <c r="DD242" s="226"/>
      <c r="DE242" s="226"/>
      <c r="DF242" s="226"/>
    </row>
    <row r="243" spans="1:110" s="225" customFormat="1" ht="18" customHeight="1">
      <c r="A243" s="227"/>
      <c r="CA243" s="226"/>
      <c r="CB243" s="226"/>
      <c r="CC243" s="226"/>
      <c r="CD243" s="226"/>
      <c r="CE243" s="226"/>
      <c r="CF243" s="226"/>
      <c r="CG243" s="226"/>
      <c r="CH243" s="226"/>
      <c r="CI243" s="226"/>
      <c r="CJ243" s="226"/>
      <c r="CK243" s="226"/>
      <c r="CL243" s="226"/>
      <c r="CM243" s="226"/>
      <c r="CN243" s="226"/>
      <c r="CO243" s="226"/>
      <c r="CP243" s="226"/>
      <c r="CQ243" s="226"/>
      <c r="CR243" s="226"/>
      <c r="CS243" s="226"/>
      <c r="CT243" s="226"/>
      <c r="CU243" s="226"/>
      <c r="CV243" s="226"/>
      <c r="CW243" s="226"/>
      <c r="CX243" s="226"/>
      <c r="CY243" s="226"/>
      <c r="CZ243" s="226"/>
      <c r="DA243" s="226"/>
      <c r="DB243" s="226"/>
      <c r="DC243" s="226"/>
      <c r="DD243" s="226"/>
      <c r="DE243" s="226"/>
      <c r="DF243" s="226"/>
    </row>
    <row r="244" spans="1:110" s="225" customFormat="1" ht="18" customHeight="1">
      <c r="A244" s="227"/>
      <c r="CA244" s="226"/>
      <c r="CB244" s="226"/>
      <c r="CC244" s="226"/>
      <c r="CD244" s="226"/>
      <c r="CE244" s="226"/>
      <c r="CF244" s="226"/>
      <c r="CG244" s="226"/>
      <c r="CH244" s="226"/>
      <c r="CI244" s="226"/>
      <c r="CJ244" s="226"/>
      <c r="CK244" s="226"/>
      <c r="CL244" s="226"/>
      <c r="CM244" s="226"/>
      <c r="CN244" s="226"/>
      <c r="CO244" s="226"/>
      <c r="CP244" s="226"/>
      <c r="CQ244" s="226"/>
      <c r="CR244" s="226"/>
      <c r="CS244" s="226"/>
      <c r="CT244" s="226"/>
      <c r="CU244" s="226"/>
      <c r="CV244" s="226"/>
      <c r="CW244" s="226"/>
      <c r="CX244" s="226"/>
      <c r="CY244" s="226"/>
      <c r="CZ244" s="226"/>
      <c r="DA244" s="226"/>
      <c r="DB244" s="226"/>
      <c r="DC244" s="226"/>
      <c r="DD244" s="226"/>
      <c r="DE244" s="226"/>
      <c r="DF244" s="226"/>
    </row>
    <row r="245" spans="1:110" s="225" customFormat="1" ht="18" customHeight="1">
      <c r="A245" s="227"/>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row>
    <row r="246" spans="1:110" s="225" customFormat="1" ht="18" customHeight="1">
      <c r="A246" s="227"/>
      <c r="CA246" s="226"/>
      <c r="CB246" s="226"/>
      <c r="CC246" s="226"/>
      <c r="CD246" s="226"/>
      <c r="CE246" s="226"/>
      <c r="CF246" s="226"/>
      <c r="CG246" s="226"/>
      <c r="CH246" s="226"/>
      <c r="CI246" s="226"/>
      <c r="CJ246" s="226"/>
      <c r="CK246" s="226"/>
      <c r="CL246" s="226"/>
      <c r="CM246" s="226"/>
      <c r="CN246" s="226"/>
      <c r="CO246" s="226"/>
      <c r="CP246" s="226"/>
      <c r="CQ246" s="226"/>
      <c r="CR246" s="226"/>
      <c r="CS246" s="226"/>
      <c r="CT246" s="226"/>
      <c r="CU246" s="226"/>
      <c r="CV246" s="226"/>
      <c r="CW246" s="226"/>
      <c r="CX246" s="226"/>
      <c r="CY246" s="226"/>
      <c r="CZ246" s="226"/>
      <c r="DA246" s="226"/>
      <c r="DB246" s="226"/>
      <c r="DC246" s="226"/>
      <c r="DD246" s="226"/>
      <c r="DE246" s="226"/>
      <c r="DF246" s="226"/>
    </row>
    <row r="247" spans="1:110" s="225" customFormat="1" ht="15" customHeight="1">
      <c r="A247" s="227"/>
      <c r="CA247" s="226"/>
      <c r="CB247" s="226"/>
      <c r="CC247" s="226"/>
      <c r="CD247" s="226"/>
      <c r="CE247" s="226"/>
      <c r="CF247" s="226"/>
      <c r="CG247" s="226"/>
      <c r="CH247" s="226"/>
      <c r="CI247" s="226"/>
      <c r="CJ247" s="226"/>
      <c r="CK247" s="226"/>
      <c r="CL247" s="226"/>
      <c r="CM247" s="226"/>
      <c r="CN247" s="226"/>
      <c r="CO247" s="226"/>
      <c r="CP247" s="226"/>
      <c r="CQ247" s="226"/>
      <c r="CR247" s="226"/>
      <c r="CS247" s="226"/>
      <c r="CT247" s="226"/>
      <c r="CU247" s="226"/>
      <c r="CV247" s="226"/>
      <c r="CW247" s="226"/>
      <c r="CX247" s="226"/>
      <c r="CY247" s="226"/>
      <c r="CZ247" s="226"/>
      <c r="DA247" s="226"/>
      <c r="DB247" s="226"/>
      <c r="DC247" s="226"/>
      <c r="DD247" s="226"/>
      <c r="DE247" s="226"/>
      <c r="DF247" s="226"/>
    </row>
    <row r="248" spans="1:110" s="225" customFormat="1" ht="15" customHeight="1">
      <c r="A248" s="227"/>
      <c r="CA248" s="226"/>
      <c r="CB248" s="226"/>
      <c r="CC248" s="226"/>
      <c r="CD248" s="226"/>
      <c r="CE248" s="226"/>
      <c r="CF248" s="226"/>
      <c r="CG248" s="226"/>
      <c r="CH248" s="226"/>
      <c r="CI248" s="226"/>
      <c r="CJ248" s="226"/>
      <c r="CK248" s="226"/>
      <c r="CL248" s="226"/>
      <c r="CM248" s="226"/>
      <c r="CN248" s="226"/>
      <c r="CO248" s="226"/>
      <c r="CP248" s="226"/>
      <c r="CQ248" s="226"/>
      <c r="CR248" s="226"/>
      <c r="CS248" s="226"/>
      <c r="CT248" s="226"/>
      <c r="CU248" s="226"/>
      <c r="CV248" s="226"/>
      <c r="CW248" s="226"/>
      <c r="CX248" s="226"/>
      <c r="CY248" s="226"/>
      <c r="CZ248" s="226"/>
      <c r="DA248" s="226"/>
      <c r="DB248" s="226"/>
      <c r="DC248" s="226"/>
      <c r="DD248" s="226"/>
      <c r="DE248" s="226"/>
      <c r="DF248" s="226"/>
    </row>
    <row r="249" spans="1:110" s="225" customFormat="1" ht="15" customHeight="1">
      <c r="A249" s="227"/>
      <c r="CA249" s="226"/>
      <c r="CB249" s="226"/>
      <c r="CC249" s="226"/>
      <c r="CD249" s="226"/>
      <c r="CE249" s="226"/>
      <c r="CF249" s="226"/>
      <c r="CG249" s="226"/>
      <c r="CH249" s="226"/>
      <c r="CI249" s="226"/>
      <c r="CJ249" s="226"/>
      <c r="CK249" s="226"/>
      <c r="CL249" s="226"/>
      <c r="CM249" s="226"/>
      <c r="CN249" s="226"/>
      <c r="CO249" s="226"/>
      <c r="CP249" s="226"/>
      <c r="CQ249" s="226"/>
      <c r="CR249" s="226"/>
      <c r="CS249" s="226"/>
      <c r="CT249" s="226"/>
      <c r="CU249" s="226"/>
      <c r="CV249" s="226"/>
      <c r="CW249" s="226"/>
      <c r="CX249" s="226"/>
      <c r="CY249" s="226"/>
      <c r="CZ249" s="226"/>
      <c r="DA249" s="226"/>
      <c r="DB249" s="226"/>
      <c r="DC249" s="226"/>
      <c r="DD249" s="226"/>
      <c r="DE249" s="226"/>
      <c r="DF249" s="226"/>
    </row>
    <row r="250" spans="1:110" s="225" customFormat="1" ht="15" customHeight="1">
      <c r="A250" s="227"/>
      <c r="CA250" s="226"/>
      <c r="CB250" s="226"/>
      <c r="CC250" s="226"/>
      <c r="CD250" s="226"/>
      <c r="CE250" s="226"/>
      <c r="CF250" s="226"/>
      <c r="CG250" s="226"/>
      <c r="CH250" s="226"/>
      <c r="CI250" s="226"/>
      <c r="CJ250" s="226"/>
      <c r="CK250" s="226"/>
      <c r="CL250" s="226"/>
      <c r="CM250" s="226"/>
      <c r="CN250" s="226"/>
      <c r="CO250" s="226"/>
      <c r="CP250" s="226"/>
      <c r="CQ250" s="226"/>
      <c r="CR250" s="226"/>
      <c r="CS250" s="226"/>
      <c r="CT250" s="226"/>
      <c r="CU250" s="226"/>
      <c r="CV250" s="226"/>
      <c r="CW250" s="226"/>
      <c r="CX250" s="226"/>
      <c r="CY250" s="226"/>
      <c r="CZ250" s="226"/>
      <c r="DA250" s="226"/>
      <c r="DB250" s="226"/>
      <c r="DC250" s="226"/>
      <c r="DD250" s="226"/>
      <c r="DE250" s="226"/>
      <c r="DF250" s="226"/>
    </row>
    <row r="251" spans="1:110" s="225" customFormat="1" ht="15" customHeight="1">
      <c r="A251" s="227"/>
      <c r="CA251" s="226"/>
      <c r="CB251" s="226"/>
      <c r="CC251" s="226"/>
      <c r="CD251" s="226"/>
      <c r="CE251" s="226"/>
      <c r="CF251" s="226"/>
      <c r="CG251" s="226"/>
      <c r="CH251" s="226"/>
      <c r="CI251" s="226"/>
      <c r="CJ251" s="226"/>
      <c r="CK251" s="226"/>
      <c r="CL251" s="226"/>
      <c r="CM251" s="226"/>
      <c r="CN251" s="226"/>
      <c r="CO251" s="226"/>
      <c r="CP251" s="226"/>
      <c r="CQ251" s="226"/>
      <c r="CR251" s="226"/>
      <c r="CS251" s="226"/>
      <c r="CT251" s="226"/>
      <c r="CU251" s="226"/>
      <c r="CV251" s="226"/>
      <c r="CW251" s="226"/>
      <c r="CX251" s="226"/>
      <c r="CY251" s="226"/>
      <c r="CZ251" s="226"/>
      <c r="DA251" s="226"/>
      <c r="DB251" s="226"/>
      <c r="DC251" s="226"/>
      <c r="DD251" s="226"/>
      <c r="DE251" s="226"/>
      <c r="DF251" s="226"/>
    </row>
    <row r="252" spans="1:110" s="225" customFormat="1" ht="15" customHeight="1">
      <c r="A252" s="227"/>
      <c r="CA252" s="226"/>
      <c r="CB252" s="226"/>
      <c r="CC252" s="226"/>
      <c r="CD252" s="226"/>
      <c r="CE252" s="226"/>
      <c r="CF252" s="226"/>
      <c r="CG252" s="226"/>
      <c r="CH252" s="226"/>
      <c r="CI252" s="226"/>
      <c r="CJ252" s="226"/>
      <c r="CK252" s="226"/>
      <c r="CL252" s="226"/>
      <c r="CM252" s="226"/>
      <c r="CN252" s="226"/>
      <c r="CO252" s="226"/>
      <c r="CP252" s="226"/>
      <c r="CQ252" s="226"/>
      <c r="CR252" s="226"/>
      <c r="CS252" s="226"/>
      <c r="CT252" s="226"/>
      <c r="CU252" s="226"/>
      <c r="CV252" s="226"/>
      <c r="CW252" s="226"/>
      <c r="CX252" s="226"/>
      <c r="CY252" s="226"/>
      <c r="CZ252" s="226"/>
      <c r="DA252" s="226"/>
      <c r="DB252" s="226"/>
      <c r="DC252" s="226"/>
      <c r="DD252" s="226"/>
      <c r="DE252" s="226"/>
      <c r="DF252" s="226"/>
    </row>
    <row r="253" spans="1:110" s="225" customFormat="1" ht="15" customHeight="1">
      <c r="A253" s="227"/>
      <c r="CA253" s="226"/>
      <c r="CB253" s="226"/>
      <c r="CC253" s="226"/>
      <c r="CD253" s="226"/>
      <c r="CE253" s="226"/>
      <c r="CF253" s="226"/>
      <c r="CG253" s="226"/>
      <c r="CH253" s="226"/>
      <c r="CI253" s="226"/>
      <c r="CJ253" s="226"/>
      <c r="CK253" s="226"/>
      <c r="CL253" s="226"/>
      <c r="CM253" s="226"/>
      <c r="CN253" s="226"/>
      <c r="CO253" s="226"/>
      <c r="CP253" s="226"/>
      <c r="CQ253" s="226"/>
      <c r="CR253" s="226"/>
      <c r="CS253" s="226"/>
      <c r="CT253" s="226"/>
      <c r="CU253" s="226"/>
      <c r="CV253" s="226"/>
      <c r="CW253" s="226"/>
      <c r="CX253" s="226"/>
      <c r="CY253" s="226"/>
      <c r="CZ253" s="226"/>
      <c r="DA253" s="226"/>
      <c r="DB253" s="226"/>
      <c r="DC253" s="226"/>
      <c r="DD253" s="226"/>
      <c r="DE253" s="226"/>
      <c r="DF253" s="226"/>
    </row>
    <row r="254" spans="1:110" s="225" customFormat="1" ht="15" customHeight="1">
      <c r="A254" s="227"/>
      <c r="CA254" s="226"/>
      <c r="CB254" s="226"/>
      <c r="CC254" s="226"/>
      <c r="CD254" s="226"/>
      <c r="CE254" s="226"/>
      <c r="CF254" s="226"/>
      <c r="CG254" s="226"/>
      <c r="CH254" s="226"/>
      <c r="CI254" s="226"/>
      <c r="CJ254" s="226"/>
      <c r="CK254" s="226"/>
      <c r="CL254" s="226"/>
      <c r="CM254" s="226"/>
      <c r="CN254" s="226"/>
      <c r="CO254" s="226"/>
      <c r="CP254" s="226"/>
      <c r="CQ254" s="226"/>
      <c r="CR254" s="226"/>
      <c r="CS254" s="226"/>
      <c r="CT254" s="226"/>
      <c r="CU254" s="226"/>
      <c r="CV254" s="226"/>
      <c r="CW254" s="226"/>
      <c r="CX254" s="226"/>
      <c r="CY254" s="226"/>
      <c r="CZ254" s="226"/>
      <c r="DA254" s="226"/>
      <c r="DB254" s="226"/>
      <c r="DC254" s="226"/>
      <c r="DD254" s="226"/>
      <c r="DE254" s="226"/>
      <c r="DF254" s="226"/>
    </row>
    <row r="255" spans="1:110" s="225" customFormat="1" ht="15" customHeight="1">
      <c r="A255" s="227"/>
      <c r="CA255" s="226"/>
      <c r="CB255" s="226"/>
      <c r="CC255" s="226"/>
      <c r="CD255" s="226"/>
      <c r="CE255" s="226"/>
      <c r="CF255" s="226"/>
      <c r="CG255" s="226"/>
      <c r="CH255" s="226"/>
      <c r="CI255" s="226"/>
      <c r="CJ255" s="226"/>
      <c r="CK255" s="226"/>
      <c r="CL255" s="226"/>
      <c r="CM255" s="226"/>
      <c r="CN255" s="226"/>
      <c r="CO255" s="226"/>
      <c r="CP255" s="226"/>
      <c r="CQ255" s="226"/>
      <c r="CR255" s="226"/>
      <c r="CS255" s="226"/>
      <c r="CT255" s="226"/>
      <c r="CU255" s="226"/>
      <c r="CV255" s="226"/>
      <c r="CW255" s="226"/>
      <c r="CX255" s="226"/>
      <c r="CY255" s="226"/>
      <c r="CZ255" s="226"/>
      <c r="DA255" s="226"/>
      <c r="DB255" s="226"/>
      <c r="DC255" s="226"/>
      <c r="DD255" s="226"/>
      <c r="DE255" s="226"/>
      <c r="DF255" s="226"/>
    </row>
    <row r="256" spans="1:110" s="225" customFormat="1" ht="15" customHeight="1">
      <c r="A256" s="227"/>
      <c r="CA256" s="226"/>
      <c r="CB256" s="226"/>
      <c r="CC256" s="226"/>
      <c r="CD256" s="226"/>
      <c r="CE256" s="226"/>
      <c r="CF256" s="226"/>
      <c r="CG256" s="226"/>
      <c r="CH256" s="226"/>
      <c r="CI256" s="226"/>
      <c r="CJ256" s="226"/>
      <c r="CK256" s="226"/>
      <c r="CL256" s="226"/>
      <c r="CM256" s="226"/>
      <c r="CN256" s="226"/>
      <c r="CO256" s="226"/>
      <c r="CP256" s="226"/>
      <c r="CQ256" s="226"/>
      <c r="CR256" s="226"/>
      <c r="CS256" s="226"/>
      <c r="CT256" s="226"/>
      <c r="CU256" s="226"/>
      <c r="CV256" s="226"/>
      <c r="CW256" s="226"/>
      <c r="CX256" s="226"/>
      <c r="CY256" s="226"/>
      <c r="CZ256" s="226"/>
      <c r="DA256" s="226"/>
      <c r="DB256" s="226"/>
      <c r="DC256" s="226"/>
      <c r="DD256" s="226"/>
      <c r="DE256" s="226"/>
      <c r="DF256" s="226"/>
    </row>
    <row r="257" spans="1:110" s="225" customFormat="1" ht="15" customHeight="1">
      <c r="A257" s="227"/>
      <c r="CA257" s="226"/>
      <c r="CB257" s="226"/>
      <c r="CC257" s="226"/>
      <c r="CD257" s="226"/>
      <c r="CE257" s="226"/>
      <c r="CF257" s="226"/>
      <c r="CG257" s="226"/>
      <c r="CH257" s="226"/>
      <c r="CI257" s="226"/>
      <c r="CJ257" s="226"/>
      <c r="CK257" s="226"/>
      <c r="CL257" s="226"/>
      <c r="CM257" s="226"/>
      <c r="CN257" s="226"/>
      <c r="CO257" s="226"/>
      <c r="CP257" s="226"/>
      <c r="CQ257" s="226"/>
      <c r="CR257" s="226"/>
      <c r="CS257" s="226"/>
      <c r="CT257" s="226"/>
      <c r="CU257" s="226"/>
      <c r="CV257" s="226"/>
      <c r="CW257" s="226"/>
      <c r="CX257" s="226"/>
      <c r="CY257" s="226"/>
      <c r="CZ257" s="226"/>
      <c r="DA257" s="226"/>
      <c r="DB257" s="226"/>
      <c r="DC257" s="226"/>
      <c r="DD257" s="226"/>
      <c r="DE257" s="226"/>
      <c r="DF257" s="226"/>
    </row>
    <row r="258" spans="1:110" s="225" customFormat="1" ht="15" customHeight="1">
      <c r="A258" s="227"/>
      <c r="CA258" s="226"/>
      <c r="CB258" s="226"/>
      <c r="CC258" s="226"/>
      <c r="CD258" s="226"/>
      <c r="CE258" s="226"/>
      <c r="CF258" s="226"/>
      <c r="CG258" s="226"/>
      <c r="CH258" s="226"/>
      <c r="CI258" s="226"/>
      <c r="CJ258" s="226"/>
      <c r="CK258" s="226"/>
      <c r="CL258" s="226"/>
      <c r="CM258" s="226"/>
      <c r="CN258" s="226"/>
      <c r="CO258" s="226"/>
      <c r="CP258" s="226"/>
      <c r="CQ258" s="226"/>
      <c r="CR258" s="226"/>
      <c r="CS258" s="226"/>
      <c r="CT258" s="226"/>
      <c r="CU258" s="226"/>
      <c r="CV258" s="226"/>
      <c r="CW258" s="226"/>
      <c r="CX258" s="226"/>
      <c r="CY258" s="226"/>
      <c r="CZ258" s="226"/>
      <c r="DA258" s="226"/>
      <c r="DB258" s="226"/>
      <c r="DC258" s="226"/>
      <c r="DD258" s="226"/>
      <c r="DE258" s="226"/>
      <c r="DF258" s="226"/>
    </row>
    <row r="259" spans="1:110" s="225" customFormat="1" ht="15" customHeight="1">
      <c r="A259" s="227"/>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row>
    <row r="260" spans="1:110" s="225" customFormat="1" ht="15" customHeight="1">
      <c r="A260" s="227"/>
      <c r="CA260" s="226"/>
      <c r="CB260" s="226"/>
      <c r="CC260" s="226"/>
      <c r="CD260" s="226"/>
      <c r="CE260" s="226"/>
      <c r="CF260" s="226"/>
      <c r="CG260" s="226"/>
      <c r="CH260" s="226"/>
      <c r="CI260" s="226"/>
      <c r="CJ260" s="226"/>
      <c r="CK260" s="226"/>
      <c r="CL260" s="226"/>
      <c r="CM260" s="226"/>
      <c r="CN260" s="226"/>
      <c r="CO260" s="226"/>
      <c r="CP260" s="226"/>
      <c r="CQ260" s="226"/>
      <c r="CR260" s="226"/>
      <c r="CS260" s="226"/>
      <c r="CT260" s="226"/>
      <c r="CU260" s="226"/>
      <c r="CV260" s="226"/>
      <c r="CW260" s="226"/>
      <c r="CX260" s="226"/>
      <c r="CY260" s="226"/>
      <c r="CZ260" s="226"/>
      <c r="DA260" s="226"/>
      <c r="DB260" s="226"/>
      <c r="DC260" s="226"/>
      <c r="DD260" s="226"/>
      <c r="DE260" s="226"/>
      <c r="DF260" s="226"/>
    </row>
    <row r="261" spans="1:110" s="225" customFormat="1" ht="15" customHeight="1">
      <c r="A261" s="227"/>
      <c r="CA261" s="226"/>
      <c r="CB261" s="226"/>
      <c r="CC261" s="226"/>
      <c r="CD261" s="226"/>
      <c r="CE261" s="226"/>
      <c r="CF261" s="226"/>
      <c r="CG261" s="226"/>
      <c r="CH261" s="226"/>
      <c r="CI261" s="226"/>
      <c r="CJ261" s="226"/>
      <c r="CK261" s="226"/>
      <c r="CL261" s="226"/>
      <c r="CM261" s="226"/>
      <c r="CN261" s="226"/>
      <c r="CO261" s="226"/>
      <c r="CP261" s="226"/>
      <c r="CQ261" s="226"/>
      <c r="CR261" s="226"/>
      <c r="CS261" s="226"/>
      <c r="CT261" s="226"/>
      <c r="CU261" s="226"/>
      <c r="CV261" s="226"/>
      <c r="CW261" s="226"/>
      <c r="CX261" s="226"/>
      <c r="CY261" s="226"/>
      <c r="CZ261" s="226"/>
      <c r="DA261" s="226"/>
      <c r="DB261" s="226"/>
      <c r="DC261" s="226"/>
      <c r="DD261" s="226"/>
      <c r="DE261" s="226"/>
      <c r="DF261" s="226"/>
    </row>
    <row r="262" spans="1:110" s="225" customFormat="1" ht="15" customHeight="1">
      <c r="A262" s="227"/>
      <c r="CA262" s="226"/>
      <c r="CB262" s="226"/>
      <c r="CC262" s="226"/>
      <c r="CD262" s="226"/>
      <c r="CE262" s="226"/>
      <c r="CF262" s="226"/>
      <c r="CG262" s="226"/>
      <c r="CH262" s="226"/>
      <c r="CI262" s="226"/>
      <c r="CJ262" s="226"/>
      <c r="CK262" s="226"/>
      <c r="CL262" s="226"/>
      <c r="CM262" s="226"/>
      <c r="CN262" s="226"/>
      <c r="CO262" s="226"/>
      <c r="CP262" s="226"/>
      <c r="CQ262" s="226"/>
      <c r="CR262" s="226"/>
      <c r="CS262" s="226"/>
      <c r="CT262" s="226"/>
      <c r="CU262" s="226"/>
      <c r="CV262" s="226"/>
      <c r="CW262" s="226"/>
      <c r="CX262" s="226"/>
      <c r="CY262" s="226"/>
      <c r="CZ262" s="226"/>
      <c r="DA262" s="226"/>
      <c r="DB262" s="226"/>
      <c r="DC262" s="226"/>
      <c r="DD262" s="226"/>
      <c r="DE262" s="226"/>
      <c r="DF262" s="226"/>
    </row>
    <row r="263" spans="1:110" s="225" customFormat="1" ht="15" customHeight="1">
      <c r="A263" s="227"/>
      <c r="CA263" s="226"/>
      <c r="CB263" s="226"/>
      <c r="CC263" s="226"/>
      <c r="CD263" s="226"/>
      <c r="CE263" s="226"/>
      <c r="CF263" s="226"/>
      <c r="CG263" s="226"/>
      <c r="CH263" s="226"/>
      <c r="CI263" s="226"/>
      <c r="CJ263" s="226"/>
      <c r="CK263" s="226"/>
      <c r="CL263" s="226"/>
      <c r="CM263" s="226"/>
      <c r="CN263" s="226"/>
      <c r="CO263" s="226"/>
      <c r="CP263" s="226"/>
      <c r="CQ263" s="226"/>
      <c r="CR263" s="226"/>
      <c r="CS263" s="226"/>
      <c r="CT263" s="226"/>
      <c r="CU263" s="226"/>
      <c r="CV263" s="226"/>
      <c r="CW263" s="226"/>
      <c r="CX263" s="226"/>
      <c r="CY263" s="226"/>
      <c r="CZ263" s="226"/>
      <c r="DA263" s="226"/>
      <c r="DB263" s="226"/>
      <c r="DC263" s="226"/>
      <c r="DD263" s="226"/>
      <c r="DE263" s="226"/>
      <c r="DF263" s="226"/>
    </row>
    <row r="264" spans="1:110" s="225" customFormat="1" ht="15" customHeight="1">
      <c r="A264" s="227"/>
      <c r="CA264" s="226"/>
      <c r="CB264" s="226"/>
      <c r="CC264" s="226"/>
      <c r="CD264" s="226"/>
      <c r="CE264" s="226"/>
      <c r="CF264" s="226"/>
      <c r="CG264" s="226"/>
      <c r="CH264" s="226"/>
      <c r="CI264" s="226"/>
      <c r="CJ264" s="226"/>
      <c r="CK264" s="226"/>
      <c r="CL264" s="226"/>
      <c r="CM264" s="226"/>
      <c r="CN264" s="226"/>
      <c r="CO264" s="226"/>
      <c r="CP264" s="226"/>
      <c r="CQ264" s="226"/>
      <c r="CR264" s="226"/>
      <c r="CS264" s="226"/>
      <c r="CT264" s="226"/>
      <c r="CU264" s="226"/>
      <c r="CV264" s="226"/>
      <c r="CW264" s="226"/>
      <c r="CX264" s="226"/>
      <c r="CY264" s="226"/>
      <c r="CZ264" s="226"/>
      <c r="DA264" s="226"/>
      <c r="DB264" s="226"/>
      <c r="DC264" s="226"/>
      <c r="DD264" s="226"/>
      <c r="DE264" s="226"/>
      <c r="DF264" s="226"/>
    </row>
    <row r="265" spans="1:110" s="225" customFormat="1" ht="15" customHeight="1">
      <c r="A265" s="227"/>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row>
    <row r="266" spans="1:110" s="225" customFormat="1" ht="15" customHeight="1">
      <c r="A266" s="227"/>
      <c r="CA266" s="226"/>
      <c r="CB266" s="226"/>
      <c r="CC266" s="226"/>
      <c r="CD266" s="226"/>
      <c r="CE266" s="226"/>
      <c r="CF266" s="226"/>
      <c r="CG266" s="226"/>
      <c r="CH266" s="226"/>
      <c r="CI266" s="226"/>
      <c r="CJ266" s="226"/>
      <c r="CK266" s="226"/>
      <c r="CL266" s="226"/>
      <c r="CM266" s="226"/>
      <c r="CN266" s="226"/>
      <c r="CO266" s="226"/>
      <c r="CP266" s="226"/>
      <c r="CQ266" s="226"/>
      <c r="CR266" s="226"/>
      <c r="CS266" s="226"/>
      <c r="CT266" s="226"/>
      <c r="CU266" s="226"/>
      <c r="CV266" s="226"/>
      <c r="CW266" s="226"/>
      <c r="CX266" s="226"/>
      <c r="CY266" s="226"/>
      <c r="CZ266" s="226"/>
      <c r="DA266" s="226"/>
      <c r="DB266" s="226"/>
      <c r="DC266" s="226"/>
      <c r="DD266" s="226"/>
      <c r="DE266" s="226"/>
      <c r="DF266" s="226"/>
    </row>
  </sheetData>
  <sheetProtection formatCells="0"/>
  <mergeCells count="37">
    <mergeCell ref="B234:AL234"/>
    <mergeCell ref="B201:AL202"/>
    <mergeCell ref="B203:AL217"/>
    <mergeCell ref="B220:AL221"/>
    <mergeCell ref="B224:AL225"/>
    <mergeCell ref="B228:AL228"/>
    <mergeCell ref="B231:AL231"/>
    <mergeCell ref="B181:AL198"/>
    <mergeCell ref="B126:AL127"/>
    <mergeCell ref="B130:AL131"/>
    <mergeCell ref="B132:AL135"/>
    <mergeCell ref="B138:AL142"/>
    <mergeCell ref="B143:AL147"/>
    <mergeCell ref="B150:AL154"/>
    <mergeCell ref="B155:AL156"/>
    <mergeCell ref="B159:AL160"/>
    <mergeCell ref="B161:AL171"/>
    <mergeCell ref="B174:AL176"/>
    <mergeCell ref="B179:AL180"/>
    <mergeCell ref="B121:AL123"/>
    <mergeCell ref="B59:AL61"/>
    <mergeCell ref="B62:AL70"/>
    <mergeCell ref="B73:AL74"/>
    <mergeCell ref="B75:AL84"/>
    <mergeCell ref="B87:AL88"/>
    <mergeCell ref="B89:AL89"/>
    <mergeCell ref="B92:AL93"/>
    <mergeCell ref="B94:AL106"/>
    <mergeCell ref="B109:AL112"/>
    <mergeCell ref="B115:AL117"/>
    <mergeCell ref="B118:AL118"/>
    <mergeCell ref="B50:AL56"/>
    <mergeCell ref="A1:AL2"/>
    <mergeCell ref="B5:AL6"/>
    <mergeCell ref="B7:AL27"/>
    <mergeCell ref="B30:AL32"/>
    <mergeCell ref="B33:AL47"/>
  </mergeCells>
  <phoneticPr fontId="4"/>
  <printOptions horizontalCentered="1"/>
  <pageMargins left="0.39370078740157483" right="0.19685039370078741" top="0.39370078740157483" bottom="0.27559055118110237" header="0.11811023622047245" footer="0.11811023622047245"/>
  <pageSetup paperSize="9" scale="98" fitToWidth="0" fitToHeight="0" orientation="portrait" r:id="rId1"/>
  <headerFooter scaleWithDoc="0" alignWithMargins="0">
    <oddFooter>&amp;R&amp;"游ゴシック,標準"&amp;9加算・減算項目の説明（特定）_20240601改訂</oddFooter>
  </headerFooter>
  <rowBreaks count="5" manualBreakCount="5">
    <brk id="48" max="38" man="1"/>
    <brk id="90" max="37" man="1"/>
    <brk id="136" max="37" man="1"/>
    <brk id="177" max="37" man="1"/>
    <brk id="218" max="3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98A69-D057-43E2-AB7E-63604EF0C0EE}">
  <sheetPr>
    <tabColor rgb="FFFF0000"/>
    <pageSetUpPr fitToPage="1"/>
  </sheetPr>
  <dimension ref="A1:I49"/>
  <sheetViews>
    <sheetView showGridLines="0" tabSelected="1" view="pageBreakPreview" zoomScale="80" zoomScaleNormal="85" zoomScaleSheetLayoutView="80" workbookViewId="0">
      <selection sqref="A1:K1"/>
    </sheetView>
  </sheetViews>
  <sheetFormatPr defaultColWidth="9" defaultRowHeight="21" customHeight="1"/>
  <cols>
    <col min="1" max="1" width="2.6640625" style="442" customWidth="1"/>
    <col min="2" max="2" width="10.6640625" style="442" customWidth="1"/>
    <col min="3" max="3" width="12.109375" style="442" customWidth="1"/>
    <col min="4" max="5" width="5.109375" style="442" customWidth="1"/>
    <col min="6" max="6" width="25.33203125" style="442" customWidth="1"/>
    <col min="7" max="7" width="7" style="442" customWidth="1"/>
    <col min="8" max="8" width="12.6640625" style="442" customWidth="1"/>
    <col min="9" max="9" width="24.33203125" style="442" customWidth="1"/>
    <col min="10" max="10" width="3.33203125" style="442" customWidth="1"/>
    <col min="11" max="13" width="13" style="442" customWidth="1"/>
    <col min="14" max="256" width="9" style="442"/>
    <col min="257" max="257" width="2.6640625" style="442" customWidth="1"/>
    <col min="258" max="258" width="10.6640625" style="442" customWidth="1"/>
    <col min="259" max="259" width="12.109375" style="442" customWidth="1"/>
    <col min="260" max="261" width="5.109375" style="442" customWidth="1"/>
    <col min="262" max="262" width="25.33203125" style="442" customWidth="1"/>
    <col min="263" max="263" width="7" style="442" customWidth="1"/>
    <col min="264" max="264" width="12.6640625" style="442" customWidth="1"/>
    <col min="265" max="265" width="24.33203125" style="442" customWidth="1"/>
    <col min="266" max="266" width="3.33203125" style="442" customWidth="1"/>
    <col min="267" max="269" width="13" style="442" customWidth="1"/>
    <col min="270" max="512" width="9" style="442"/>
    <col min="513" max="513" width="2.6640625" style="442" customWidth="1"/>
    <col min="514" max="514" width="10.6640625" style="442" customWidth="1"/>
    <col min="515" max="515" width="12.109375" style="442" customWidth="1"/>
    <col min="516" max="517" width="5.109375" style="442" customWidth="1"/>
    <col min="518" max="518" width="25.33203125" style="442" customWidth="1"/>
    <col min="519" max="519" width="7" style="442" customWidth="1"/>
    <col min="520" max="520" width="12.6640625" style="442" customWidth="1"/>
    <col min="521" max="521" width="24.33203125" style="442" customWidth="1"/>
    <col min="522" max="522" width="3.33203125" style="442" customWidth="1"/>
    <col min="523" max="525" width="13" style="442" customWidth="1"/>
    <col min="526" max="768" width="9" style="442"/>
    <col min="769" max="769" width="2.6640625" style="442" customWidth="1"/>
    <col min="770" max="770" width="10.6640625" style="442" customWidth="1"/>
    <col min="771" max="771" width="12.109375" style="442" customWidth="1"/>
    <col min="772" max="773" width="5.109375" style="442" customWidth="1"/>
    <col min="774" max="774" width="25.33203125" style="442" customWidth="1"/>
    <col min="775" max="775" width="7" style="442" customWidth="1"/>
    <col min="776" max="776" width="12.6640625" style="442" customWidth="1"/>
    <col min="777" max="777" width="24.33203125" style="442" customWidth="1"/>
    <col min="778" max="778" width="3.33203125" style="442" customWidth="1"/>
    <col min="779" max="781" width="13" style="442" customWidth="1"/>
    <col min="782" max="1024" width="9" style="442"/>
    <col min="1025" max="1025" width="2.6640625" style="442" customWidth="1"/>
    <col min="1026" max="1026" width="10.6640625" style="442" customWidth="1"/>
    <col min="1027" max="1027" width="12.109375" style="442" customWidth="1"/>
    <col min="1028" max="1029" width="5.109375" style="442" customWidth="1"/>
    <col min="1030" max="1030" width="25.33203125" style="442" customWidth="1"/>
    <col min="1031" max="1031" width="7" style="442" customWidth="1"/>
    <col min="1032" max="1032" width="12.6640625" style="442" customWidth="1"/>
    <col min="1033" max="1033" width="24.33203125" style="442" customWidth="1"/>
    <col min="1034" max="1034" width="3.33203125" style="442" customWidth="1"/>
    <col min="1035" max="1037" width="13" style="442" customWidth="1"/>
    <col min="1038" max="1280" width="9" style="442"/>
    <col min="1281" max="1281" width="2.6640625" style="442" customWidth="1"/>
    <col min="1282" max="1282" width="10.6640625" style="442" customWidth="1"/>
    <col min="1283" max="1283" width="12.109375" style="442" customWidth="1"/>
    <col min="1284" max="1285" width="5.109375" style="442" customWidth="1"/>
    <col min="1286" max="1286" width="25.33203125" style="442" customWidth="1"/>
    <col min="1287" max="1287" width="7" style="442" customWidth="1"/>
    <col min="1288" max="1288" width="12.6640625" style="442" customWidth="1"/>
    <col min="1289" max="1289" width="24.33203125" style="442" customWidth="1"/>
    <col min="1290" max="1290" width="3.33203125" style="442" customWidth="1"/>
    <col min="1291" max="1293" width="13" style="442" customWidth="1"/>
    <col min="1294" max="1536" width="9" style="442"/>
    <col min="1537" max="1537" width="2.6640625" style="442" customWidth="1"/>
    <col min="1538" max="1538" width="10.6640625" style="442" customWidth="1"/>
    <col min="1539" max="1539" width="12.109375" style="442" customWidth="1"/>
    <col min="1540" max="1541" width="5.109375" style="442" customWidth="1"/>
    <col min="1542" max="1542" width="25.33203125" style="442" customWidth="1"/>
    <col min="1543" max="1543" width="7" style="442" customWidth="1"/>
    <col min="1544" max="1544" width="12.6640625" style="442" customWidth="1"/>
    <col min="1545" max="1545" width="24.33203125" style="442" customWidth="1"/>
    <col min="1546" max="1546" width="3.33203125" style="442" customWidth="1"/>
    <col min="1547" max="1549" width="13" style="442" customWidth="1"/>
    <col min="1550" max="1792" width="9" style="442"/>
    <col min="1793" max="1793" width="2.6640625" style="442" customWidth="1"/>
    <col min="1794" max="1794" width="10.6640625" style="442" customWidth="1"/>
    <col min="1795" max="1795" width="12.109375" style="442" customWidth="1"/>
    <col min="1796" max="1797" width="5.109375" style="442" customWidth="1"/>
    <col min="1798" max="1798" width="25.33203125" style="442" customWidth="1"/>
    <col min="1799" max="1799" width="7" style="442" customWidth="1"/>
    <col min="1800" max="1800" width="12.6640625" style="442" customWidth="1"/>
    <col min="1801" max="1801" width="24.33203125" style="442" customWidth="1"/>
    <col min="1802" max="1802" width="3.33203125" style="442" customWidth="1"/>
    <col min="1803" max="1805" width="13" style="442" customWidth="1"/>
    <col min="1806" max="2048" width="9" style="442"/>
    <col min="2049" max="2049" width="2.6640625" style="442" customWidth="1"/>
    <col min="2050" max="2050" width="10.6640625" style="442" customWidth="1"/>
    <col min="2051" max="2051" width="12.109375" style="442" customWidth="1"/>
    <col min="2052" max="2053" width="5.109375" style="442" customWidth="1"/>
    <col min="2054" max="2054" width="25.33203125" style="442" customWidth="1"/>
    <col min="2055" max="2055" width="7" style="442" customWidth="1"/>
    <col min="2056" max="2056" width="12.6640625" style="442" customWidth="1"/>
    <col min="2057" max="2057" width="24.33203125" style="442" customWidth="1"/>
    <col min="2058" max="2058" width="3.33203125" style="442" customWidth="1"/>
    <col min="2059" max="2061" width="13" style="442" customWidth="1"/>
    <col min="2062" max="2304" width="9" style="442"/>
    <col min="2305" max="2305" width="2.6640625" style="442" customWidth="1"/>
    <col min="2306" max="2306" width="10.6640625" style="442" customWidth="1"/>
    <col min="2307" max="2307" width="12.109375" style="442" customWidth="1"/>
    <col min="2308" max="2309" width="5.109375" style="442" customWidth="1"/>
    <col min="2310" max="2310" width="25.33203125" style="442" customWidth="1"/>
    <col min="2311" max="2311" width="7" style="442" customWidth="1"/>
    <col min="2312" max="2312" width="12.6640625" style="442" customWidth="1"/>
    <col min="2313" max="2313" width="24.33203125" style="442" customWidth="1"/>
    <col min="2314" max="2314" width="3.33203125" style="442" customWidth="1"/>
    <col min="2315" max="2317" width="13" style="442" customWidth="1"/>
    <col min="2318" max="2560" width="9" style="442"/>
    <col min="2561" max="2561" width="2.6640625" style="442" customWidth="1"/>
    <col min="2562" max="2562" width="10.6640625" style="442" customWidth="1"/>
    <col min="2563" max="2563" width="12.109375" style="442" customWidth="1"/>
    <col min="2564" max="2565" width="5.109375" style="442" customWidth="1"/>
    <col min="2566" max="2566" width="25.33203125" style="442" customWidth="1"/>
    <col min="2567" max="2567" width="7" style="442" customWidth="1"/>
    <col min="2568" max="2568" width="12.6640625" style="442" customWidth="1"/>
    <col min="2569" max="2569" width="24.33203125" style="442" customWidth="1"/>
    <col min="2570" max="2570" width="3.33203125" style="442" customWidth="1"/>
    <col min="2571" max="2573" width="13" style="442" customWidth="1"/>
    <col min="2574" max="2816" width="9" style="442"/>
    <col min="2817" max="2817" width="2.6640625" style="442" customWidth="1"/>
    <col min="2818" max="2818" width="10.6640625" style="442" customWidth="1"/>
    <col min="2819" max="2819" width="12.109375" style="442" customWidth="1"/>
    <col min="2820" max="2821" width="5.109375" style="442" customWidth="1"/>
    <col min="2822" max="2822" width="25.33203125" style="442" customWidth="1"/>
    <col min="2823" max="2823" width="7" style="442" customWidth="1"/>
    <col min="2824" max="2824" width="12.6640625" style="442" customWidth="1"/>
    <col min="2825" max="2825" width="24.33203125" style="442" customWidth="1"/>
    <col min="2826" max="2826" width="3.33203125" style="442" customWidth="1"/>
    <col min="2827" max="2829" width="13" style="442" customWidth="1"/>
    <col min="2830" max="3072" width="9" style="442"/>
    <col min="3073" max="3073" width="2.6640625" style="442" customWidth="1"/>
    <col min="3074" max="3074" width="10.6640625" style="442" customWidth="1"/>
    <col min="3075" max="3075" width="12.109375" style="442" customWidth="1"/>
    <col min="3076" max="3077" width="5.109375" style="442" customWidth="1"/>
    <col min="3078" max="3078" width="25.33203125" style="442" customWidth="1"/>
    <col min="3079" max="3079" width="7" style="442" customWidth="1"/>
    <col min="3080" max="3080" width="12.6640625" style="442" customWidth="1"/>
    <col min="3081" max="3081" width="24.33203125" style="442" customWidth="1"/>
    <col min="3082" max="3082" width="3.33203125" style="442" customWidth="1"/>
    <col min="3083" max="3085" width="13" style="442" customWidth="1"/>
    <col min="3086" max="3328" width="9" style="442"/>
    <col min="3329" max="3329" width="2.6640625" style="442" customWidth="1"/>
    <col min="3330" max="3330" width="10.6640625" style="442" customWidth="1"/>
    <col min="3331" max="3331" width="12.109375" style="442" customWidth="1"/>
    <col min="3332" max="3333" width="5.109375" style="442" customWidth="1"/>
    <col min="3334" max="3334" width="25.33203125" style="442" customWidth="1"/>
    <col min="3335" max="3335" width="7" style="442" customWidth="1"/>
    <col min="3336" max="3336" width="12.6640625" style="442" customWidth="1"/>
    <col min="3337" max="3337" width="24.33203125" style="442" customWidth="1"/>
    <col min="3338" max="3338" width="3.33203125" style="442" customWidth="1"/>
    <col min="3339" max="3341" width="13" style="442" customWidth="1"/>
    <col min="3342" max="3584" width="9" style="442"/>
    <col min="3585" max="3585" width="2.6640625" style="442" customWidth="1"/>
    <col min="3586" max="3586" width="10.6640625" style="442" customWidth="1"/>
    <col min="3587" max="3587" width="12.109375" style="442" customWidth="1"/>
    <col min="3588" max="3589" width="5.109375" style="442" customWidth="1"/>
    <col min="3590" max="3590" width="25.33203125" style="442" customWidth="1"/>
    <col min="3591" max="3591" width="7" style="442" customWidth="1"/>
    <col min="3592" max="3592" width="12.6640625" style="442" customWidth="1"/>
    <col min="3593" max="3593" width="24.33203125" style="442" customWidth="1"/>
    <col min="3594" max="3594" width="3.33203125" style="442" customWidth="1"/>
    <col min="3595" max="3597" width="13" style="442" customWidth="1"/>
    <col min="3598" max="3840" width="9" style="442"/>
    <col min="3841" max="3841" width="2.6640625" style="442" customWidth="1"/>
    <col min="3842" max="3842" width="10.6640625" style="442" customWidth="1"/>
    <col min="3843" max="3843" width="12.109375" style="442" customWidth="1"/>
    <col min="3844" max="3845" width="5.109375" style="442" customWidth="1"/>
    <col min="3846" max="3846" width="25.33203125" style="442" customWidth="1"/>
    <col min="3847" max="3847" width="7" style="442" customWidth="1"/>
    <col min="3848" max="3848" width="12.6640625" style="442" customWidth="1"/>
    <col min="3849" max="3849" width="24.33203125" style="442" customWidth="1"/>
    <col min="3850" max="3850" width="3.33203125" style="442" customWidth="1"/>
    <col min="3851" max="3853" width="13" style="442" customWidth="1"/>
    <col min="3854" max="4096" width="9" style="442"/>
    <col min="4097" max="4097" width="2.6640625" style="442" customWidth="1"/>
    <col min="4098" max="4098" width="10.6640625" style="442" customWidth="1"/>
    <col min="4099" max="4099" width="12.109375" style="442" customWidth="1"/>
    <col min="4100" max="4101" width="5.109375" style="442" customWidth="1"/>
    <col min="4102" max="4102" width="25.33203125" style="442" customWidth="1"/>
    <col min="4103" max="4103" width="7" style="442" customWidth="1"/>
    <col min="4104" max="4104" width="12.6640625" style="442" customWidth="1"/>
    <col min="4105" max="4105" width="24.33203125" style="442" customWidth="1"/>
    <col min="4106" max="4106" width="3.33203125" style="442" customWidth="1"/>
    <col min="4107" max="4109" width="13" style="442" customWidth="1"/>
    <col min="4110" max="4352" width="9" style="442"/>
    <col min="4353" max="4353" width="2.6640625" style="442" customWidth="1"/>
    <col min="4354" max="4354" width="10.6640625" style="442" customWidth="1"/>
    <col min="4355" max="4355" width="12.109375" style="442" customWidth="1"/>
    <col min="4356" max="4357" width="5.109375" style="442" customWidth="1"/>
    <col min="4358" max="4358" width="25.33203125" style="442" customWidth="1"/>
    <col min="4359" max="4359" width="7" style="442" customWidth="1"/>
    <col min="4360" max="4360" width="12.6640625" style="442" customWidth="1"/>
    <col min="4361" max="4361" width="24.33203125" style="442" customWidth="1"/>
    <col min="4362" max="4362" width="3.33203125" style="442" customWidth="1"/>
    <col min="4363" max="4365" width="13" style="442" customWidth="1"/>
    <col min="4366" max="4608" width="9" style="442"/>
    <col min="4609" max="4609" width="2.6640625" style="442" customWidth="1"/>
    <col min="4610" max="4610" width="10.6640625" style="442" customWidth="1"/>
    <col min="4611" max="4611" width="12.109375" style="442" customWidth="1"/>
    <col min="4612" max="4613" width="5.109375" style="442" customWidth="1"/>
    <col min="4614" max="4614" width="25.33203125" style="442" customWidth="1"/>
    <col min="4615" max="4615" width="7" style="442" customWidth="1"/>
    <col min="4616" max="4616" width="12.6640625" style="442" customWidth="1"/>
    <col min="4617" max="4617" width="24.33203125" style="442" customWidth="1"/>
    <col min="4618" max="4618" width="3.33203125" style="442" customWidth="1"/>
    <col min="4619" max="4621" width="13" style="442" customWidth="1"/>
    <col min="4622" max="4864" width="9" style="442"/>
    <col min="4865" max="4865" width="2.6640625" style="442" customWidth="1"/>
    <col min="4866" max="4866" width="10.6640625" style="442" customWidth="1"/>
    <col min="4867" max="4867" width="12.109375" style="442" customWidth="1"/>
    <col min="4868" max="4869" width="5.109375" style="442" customWidth="1"/>
    <col min="4870" max="4870" width="25.33203125" style="442" customWidth="1"/>
    <col min="4871" max="4871" width="7" style="442" customWidth="1"/>
    <col min="4872" max="4872" width="12.6640625" style="442" customWidth="1"/>
    <col min="4873" max="4873" width="24.33203125" style="442" customWidth="1"/>
    <col min="4874" max="4874" width="3.33203125" style="442" customWidth="1"/>
    <col min="4875" max="4877" width="13" style="442" customWidth="1"/>
    <col min="4878" max="5120" width="9" style="442"/>
    <col min="5121" max="5121" width="2.6640625" style="442" customWidth="1"/>
    <col min="5122" max="5122" width="10.6640625" style="442" customWidth="1"/>
    <col min="5123" max="5123" width="12.109375" style="442" customWidth="1"/>
    <col min="5124" max="5125" width="5.109375" style="442" customWidth="1"/>
    <col min="5126" max="5126" width="25.33203125" style="442" customWidth="1"/>
    <col min="5127" max="5127" width="7" style="442" customWidth="1"/>
    <col min="5128" max="5128" width="12.6640625" style="442" customWidth="1"/>
    <col min="5129" max="5129" width="24.33203125" style="442" customWidth="1"/>
    <col min="5130" max="5130" width="3.33203125" style="442" customWidth="1"/>
    <col min="5131" max="5133" width="13" style="442" customWidth="1"/>
    <col min="5134" max="5376" width="9" style="442"/>
    <col min="5377" max="5377" width="2.6640625" style="442" customWidth="1"/>
    <col min="5378" max="5378" width="10.6640625" style="442" customWidth="1"/>
    <col min="5379" max="5379" width="12.109375" style="442" customWidth="1"/>
    <col min="5380" max="5381" width="5.109375" style="442" customWidth="1"/>
    <col min="5382" max="5382" width="25.33203125" style="442" customWidth="1"/>
    <col min="5383" max="5383" width="7" style="442" customWidth="1"/>
    <col min="5384" max="5384" width="12.6640625" style="442" customWidth="1"/>
    <col min="5385" max="5385" width="24.33203125" style="442" customWidth="1"/>
    <col min="5386" max="5386" width="3.33203125" style="442" customWidth="1"/>
    <col min="5387" max="5389" width="13" style="442" customWidth="1"/>
    <col min="5390" max="5632" width="9" style="442"/>
    <col min="5633" max="5633" width="2.6640625" style="442" customWidth="1"/>
    <col min="5634" max="5634" width="10.6640625" style="442" customWidth="1"/>
    <col min="5635" max="5635" width="12.109375" style="442" customWidth="1"/>
    <col min="5636" max="5637" width="5.109375" style="442" customWidth="1"/>
    <col min="5638" max="5638" width="25.33203125" style="442" customWidth="1"/>
    <col min="5639" max="5639" width="7" style="442" customWidth="1"/>
    <col min="5640" max="5640" width="12.6640625" style="442" customWidth="1"/>
    <col min="5641" max="5641" width="24.33203125" style="442" customWidth="1"/>
    <col min="5642" max="5642" width="3.33203125" style="442" customWidth="1"/>
    <col min="5643" max="5645" width="13" style="442" customWidth="1"/>
    <col min="5646" max="5888" width="9" style="442"/>
    <col min="5889" max="5889" width="2.6640625" style="442" customWidth="1"/>
    <col min="5890" max="5890" width="10.6640625" style="442" customWidth="1"/>
    <col min="5891" max="5891" width="12.109375" style="442" customWidth="1"/>
    <col min="5892" max="5893" width="5.109375" style="442" customWidth="1"/>
    <col min="5894" max="5894" width="25.33203125" style="442" customWidth="1"/>
    <col min="5895" max="5895" width="7" style="442" customWidth="1"/>
    <col min="5896" max="5896" width="12.6640625" style="442" customWidth="1"/>
    <col min="5897" max="5897" width="24.33203125" style="442" customWidth="1"/>
    <col min="5898" max="5898" width="3.33203125" style="442" customWidth="1"/>
    <col min="5899" max="5901" width="13" style="442" customWidth="1"/>
    <col min="5902" max="6144" width="9" style="442"/>
    <col min="6145" max="6145" width="2.6640625" style="442" customWidth="1"/>
    <col min="6146" max="6146" width="10.6640625" style="442" customWidth="1"/>
    <col min="6147" max="6147" width="12.109375" style="442" customWidth="1"/>
    <col min="6148" max="6149" width="5.109375" style="442" customWidth="1"/>
    <col min="6150" max="6150" width="25.33203125" style="442" customWidth="1"/>
    <col min="6151" max="6151" width="7" style="442" customWidth="1"/>
    <col min="6152" max="6152" width="12.6640625" style="442" customWidth="1"/>
    <col min="6153" max="6153" width="24.33203125" style="442" customWidth="1"/>
    <col min="6154" max="6154" width="3.33203125" style="442" customWidth="1"/>
    <col min="6155" max="6157" width="13" style="442" customWidth="1"/>
    <col min="6158" max="6400" width="9" style="442"/>
    <col min="6401" max="6401" width="2.6640625" style="442" customWidth="1"/>
    <col min="6402" max="6402" width="10.6640625" style="442" customWidth="1"/>
    <col min="6403" max="6403" width="12.109375" style="442" customWidth="1"/>
    <col min="6404" max="6405" width="5.109375" style="442" customWidth="1"/>
    <col min="6406" max="6406" width="25.33203125" style="442" customWidth="1"/>
    <col min="6407" max="6407" width="7" style="442" customWidth="1"/>
    <col min="6408" max="6408" width="12.6640625" style="442" customWidth="1"/>
    <col min="6409" max="6409" width="24.33203125" style="442" customWidth="1"/>
    <col min="6410" max="6410" width="3.33203125" style="442" customWidth="1"/>
    <col min="6411" max="6413" width="13" style="442" customWidth="1"/>
    <col min="6414" max="6656" width="9" style="442"/>
    <col min="6657" max="6657" width="2.6640625" style="442" customWidth="1"/>
    <col min="6658" max="6658" width="10.6640625" style="442" customWidth="1"/>
    <col min="6659" max="6659" width="12.109375" style="442" customWidth="1"/>
    <col min="6660" max="6661" width="5.109375" style="442" customWidth="1"/>
    <col min="6662" max="6662" width="25.33203125" style="442" customWidth="1"/>
    <col min="6663" max="6663" width="7" style="442" customWidth="1"/>
    <col min="6664" max="6664" width="12.6640625" style="442" customWidth="1"/>
    <col min="6665" max="6665" width="24.33203125" style="442" customWidth="1"/>
    <col min="6666" max="6666" width="3.33203125" style="442" customWidth="1"/>
    <col min="6667" max="6669" width="13" style="442" customWidth="1"/>
    <col min="6670" max="6912" width="9" style="442"/>
    <col min="6913" max="6913" width="2.6640625" style="442" customWidth="1"/>
    <col min="6914" max="6914" width="10.6640625" style="442" customWidth="1"/>
    <col min="6915" max="6915" width="12.109375" style="442" customWidth="1"/>
    <col min="6916" max="6917" width="5.109375" style="442" customWidth="1"/>
    <col min="6918" max="6918" width="25.33203125" style="442" customWidth="1"/>
    <col min="6919" max="6919" width="7" style="442" customWidth="1"/>
    <col min="6920" max="6920" width="12.6640625" style="442" customWidth="1"/>
    <col min="6921" max="6921" width="24.33203125" style="442" customWidth="1"/>
    <col min="6922" max="6922" width="3.33203125" style="442" customWidth="1"/>
    <col min="6923" max="6925" width="13" style="442" customWidth="1"/>
    <col min="6926" max="7168" width="9" style="442"/>
    <col min="7169" max="7169" width="2.6640625" style="442" customWidth="1"/>
    <col min="7170" max="7170" width="10.6640625" style="442" customWidth="1"/>
    <col min="7171" max="7171" width="12.109375" style="442" customWidth="1"/>
    <col min="7172" max="7173" width="5.109375" style="442" customWidth="1"/>
    <col min="7174" max="7174" width="25.33203125" style="442" customWidth="1"/>
    <col min="7175" max="7175" width="7" style="442" customWidth="1"/>
    <col min="7176" max="7176" width="12.6640625" style="442" customWidth="1"/>
    <col min="7177" max="7177" width="24.33203125" style="442" customWidth="1"/>
    <col min="7178" max="7178" width="3.33203125" style="442" customWidth="1"/>
    <col min="7179" max="7181" width="13" style="442" customWidth="1"/>
    <col min="7182" max="7424" width="9" style="442"/>
    <col min="7425" max="7425" width="2.6640625" style="442" customWidth="1"/>
    <col min="7426" max="7426" width="10.6640625" style="442" customWidth="1"/>
    <col min="7427" max="7427" width="12.109375" style="442" customWidth="1"/>
    <col min="7428" max="7429" width="5.109375" style="442" customWidth="1"/>
    <col min="7430" max="7430" width="25.33203125" style="442" customWidth="1"/>
    <col min="7431" max="7431" width="7" style="442" customWidth="1"/>
    <col min="7432" max="7432" width="12.6640625" style="442" customWidth="1"/>
    <col min="7433" max="7433" width="24.33203125" style="442" customWidth="1"/>
    <col min="7434" max="7434" width="3.33203125" style="442" customWidth="1"/>
    <col min="7435" max="7437" width="13" style="442" customWidth="1"/>
    <col min="7438" max="7680" width="9" style="442"/>
    <col min="7681" max="7681" width="2.6640625" style="442" customWidth="1"/>
    <col min="7682" max="7682" width="10.6640625" style="442" customWidth="1"/>
    <col min="7683" max="7683" width="12.109375" style="442" customWidth="1"/>
    <col min="7684" max="7685" width="5.109375" style="442" customWidth="1"/>
    <col min="7686" max="7686" width="25.33203125" style="442" customWidth="1"/>
    <col min="7687" max="7687" width="7" style="442" customWidth="1"/>
    <col min="7688" max="7688" width="12.6640625" style="442" customWidth="1"/>
    <col min="7689" max="7689" width="24.33203125" style="442" customWidth="1"/>
    <col min="7690" max="7690" width="3.33203125" style="442" customWidth="1"/>
    <col min="7691" max="7693" width="13" style="442" customWidth="1"/>
    <col min="7694" max="7936" width="9" style="442"/>
    <col min="7937" max="7937" width="2.6640625" style="442" customWidth="1"/>
    <col min="7938" max="7938" width="10.6640625" style="442" customWidth="1"/>
    <col min="7939" max="7939" width="12.109375" style="442" customWidth="1"/>
    <col min="7940" max="7941" width="5.109375" style="442" customWidth="1"/>
    <col min="7942" max="7942" width="25.33203125" style="442" customWidth="1"/>
    <col min="7943" max="7943" width="7" style="442" customWidth="1"/>
    <col min="7944" max="7944" width="12.6640625" style="442" customWidth="1"/>
    <col min="7945" max="7945" width="24.33203125" style="442" customWidth="1"/>
    <col min="7946" max="7946" width="3.33203125" style="442" customWidth="1"/>
    <col min="7947" max="7949" width="13" style="442" customWidth="1"/>
    <col min="7950" max="8192" width="9" style="442"/>
    <col min="8193" max="8193" width="2.6640625" style="442" customWidth="1"/>
    <col min="8194" max="8194" width="10.6640625" style="442" customWidth="1"/>
    <col min="8195" max="8195" width="12.109375" style="442" customWidth="1"/>
    <col min="8196" max="8197" width="5.109375" style="442" customWidth="1"/>
    <col min="8198" max="8198" width="25.33203125" style="442" customWidth="1"/>
    <col min="8199" max="8199" width="7" style="442" customWidth="1"/>
    <col min="8200" max="8200" width="12.6640625" style="442" customWidth="1"/>
    <col min="8201" max="8201" width="24.33203125" style="442" customWidth="1"/>
    <col min="8202" max="8202" width="3.33203125" style="442" customWidth="1"/>
    <col min="8203" max="8205" width="13" style="442" customWidth="1"/>
    <col min="8206" max="8448" width="9" style="442"/>
    <col min="8449" max="8449" width="2.6640625" style="442" customWidth="1"/>
    <col min="8450" max="8450" width="10.6640625" style="442" customWidth="1"/>
    <col min="8451" max="8451" width="12.109375" style="442" customWidth="1"/>
    <col min="8452" max="8453" width="5.109375" style="442" customWidth="1"/>
    <col min="8454" max="8454" width="25.33203125" style="442" customWidth="1"/>
    <col min="8455" max="8455" width="7" style="442" customWidth="1"/>
    <col min="8456" max="8456" width="12.6640625" style="442" customWidth="1"/>
    <col min="8457" max="8457" width="24.33203125" style="442" customWidth="1"/>
    <col min="8458" max="8458" width="3.33203125" style="442" customWidth="1"/>
    <col min="8459" max="8461" width="13" style="442" customWidth="1"/>
    <col min="8462" max="8704" width="9" style="442"/>
    <col min="8705" max="8705" width="2.6640625" style="442" customWidth="1"/>
    <col min="8706" max="8706" width="10.6640625" style="442" customWidth="1"/>
    <col min="8707" max="8707" width="12.109375" style="442" customWidth="1"/>
    <col min="8708" max="8709" width="5.109375" style="442" customWidth="1"/>
    <col min="8710" max="8710" width="25.33203125" style="442" customWidth="1"/>
    <col min="8711" max="8711" width="7" style="442" customWidth="1"/>
    <col min="8712" max="8712" width="12.6640625" style="442" customWidth="1"/>
    <col min="8713" max="8713" width="24.33203125" style="442" customWidth="1"/>
    <col min="8714" max="8714" width="3.33203125" style="442" customWidth="1"/>
    <col min="8715" max="8717" width="13" style="442" customWidth="1"/>
    <col min="8718" max="8960" width="9" style="442"/>
    <col min="8961" max="8961" width="2.6640625" style="442" customWidth="1"/>
    <col min="8962" max="8962" width="10.6640625" style="442" customWidth="1"/>
    <col min="8963" max="8963" width="12.109375" style="442" customWidth="1"/>
    <col min="8964" max="8965" width="5.109375" style="442" customWidth="1"/>
    <col min="8966" max="8966" width="25.33203125" style="442" customWidth="1"/>
    <col min="8967" max="8967" width="7" style="442" customWidth="1"/>
    <col min="8968" max="8968" width="12.6640625" style="442" customWidth="1"/>
    <col min="8969" max="8969" width="24.33203125" style="442" customWidth="1"/>
    <col min="8970" max="8970" width="3.33203125" style="442" customWidth="1"/>
    <col min="8971" max="8973" width="13" style="442" customWidth="1"/>
    <col min="8974" max="9216" width="9" style="442"/>
    <col min="9217" max="9217" width="2.6640625" style="442" customWidth="1"/>
    <col min="9218" max="9218" width="10.6640625" style="442" customWidth="1"/>
    <col min="9219" max="9219" width="12.109375" style="442" customWidth="1"/>
    <col min="9220" max="9221" width="5.109375" style="442" customWidth="1"/>
    <col min="9222" max="9222" width="25.33203125" style="442" customWidth="1"/>
    <col min="9223" max="9223" width="7" style="442" customWidth="1"/>
    <col min="9224" max="9224" width="12.6640625" style="442" customWidth="1"/>
    <col min="9225" max="9225" width="24.33203125" style="442" customWidth="1"/>
    <col min="9226" max="9226" width="3.33203125" style="442" customWidth="1"/>
    <col min="9227" max="9229" width="13" style="442" customWidth="1"/>
    <col min="9230" max="9472" width="9" style="442"/>
    <col min="9473" max="9473" width="2.6640625" style="442" customWidth="1"/>
    <col min="9474" max="9474" width="10.6640625" style="442" customWidth="1"/>
    <col min="9475" max="9475" width="12.109375" style="442" customWidth="1"/>
    <col min="9476" max="9477" width="5.109375" style="442" customWidth="1"/>
    <col min="9478" max="9478" width="25.33203125" style="442" customWidth="1"/>
    <col min="9479" max="9479" width="7" style="442" customWidth="1"/>
    <col min="9480" max="9480" width="12.6640625" style="442" customWidth="1"/>
    <col min="9481" max="9481" width="24.33203125" style="442" customWidth="1"/>
    <col min="9482" max="9482" width="3.33203125" style="442" customWidth="1"/>
    <col min="9483" max="9485" width="13" style="442" customWidth="1"/>
    <col min="9486" max="9728" width="9" style="442"/>
    <col min="9729" max="9729" width="2.6640625" style="442" customWidth="1"/>
    <col min="9730" max="9730" width="10.6640625" style="442" customWidth="1"/>
    <col min="9731" max="9731" width="12.109375" style="442" customWidth="1"/>
    <col min="9732" max="9733" width="5.109375" style="442" customWidth="1"/>
    <col min="9734" max="9734" width="25.33203125" style="442" customWidth="1"/>
    <col min="9735" max="9735" width="7" style="442" customWidth="1"/>
    <col min="9736" max="9736" width="12.6640625" style="442" customWidth="1"/>
    <col min="9737" max="9737" width="24.33203125" style="442" customWidth="1"/>
    <col min="9738" max="9738" width="3.33203125" style="442" customWidth="1"/>
    <col min="9739" max="9741" width="13" style="442" customWidth="1"/>
    <col min="9742" max="9984" width="9" style="442"/>
    <col min="9985" max="9985" width="2.6640625" style="442" customWidth="1"/>
    <col min="9986" max="9986" width="10.6640625" style="442" customWidth="1"/>
    <col min="9987" max="9987" width="12.109375" style="442" customWidth="1"/>
    <col min="9988" max="9989" width="5.109375" style="442" customWidth="1"/>
    <col min="9990" max="9990" width="25.33203125" style="442" customWidth="1"/>
    <col min="9991" max="9991" width="7" style="442" customWidth="1"/>
    <col min="9992" max="9992" width="12.6640625" style="442" customWidth="1"/>
    <col min="9993" max="9993" width="24.33203125" style="442" customWidth="1"/>
    <col min="9994" max="9994" width="3.33203125" style="442" customWidth="1"/>
    <col min="9995" max="9997" width="13" style="442" customWidth="1"/>
    <col min="9998" max="10240" width="9" style="442"/>
    <col min="10241" max="10241" width="2.6640625" style="442" customWidth="1"/>
    <col min="10242" max="10242" width="10.6640625" style="442" customWidth="1"/>
    <col min="10243" max="10243" width="12.109375" style="442" customWidth="1"/>
    <col min="10244" max="10245" width="5.109375" style="442" customWidth="1"/>
    <col min="10246" max="10246" width="25.33203125" style="442" customWidth="1"/>
    <col min="10247" max="10247" width="7" style="442" customWidth="1"/>
    <col min="10248" max="10248" width="12.6640625" style="442" customWidth="1"/>
    <col min="10249" max="10249" width="24.33203125" style="442" customWidth="1"/>
    <col min="10250" max="10250" width="3.33203125" style="442" customWidth="1"/>
    <col min="10251" max="10253" width="13" style="442" customWidth="1"/>
    <col min="10254" max="10496" width="9" style="442"/>
    <col min="10497" max="10497" width="2.6640625" style="442" customWidth="1"/>
    <col min="10498" max="10498" width="10.6640625" style="442" customWidth="1"/>
    <col min="10499" max="10499" width="12.109375" style="442" customWidth="1"/>
    <col min="10500" max="10501" width="5.109375" style="442" customWidth="1"/>
    <col min="10502" max="10502" width="25.33203125" style="442" customWidth="1"/>
    <col min="10503" max="10503" width="7" style="442" customWidth="1"/>
    <col min="10504" max="10504" width="12.6640625" style="442" customWidth="1"/>
    <col min="10505" max="10505" width="24.33203125" style="442" customWidth="1"/>
    <col min="10506" max="10506" width="3.33203125" style="442" customWidth="1"/>
    <col min="10507" max="10509" width="13" style="442" customWidth="1"/>
    <col min="10510" max="10752" width="9" style="442"/>
    <col min="10753" max="10753" width="2.6640625" style="442" customWidth="1"/>
    <col min="10754" max="10754" width="10.6640625" style="442" customWidth="1"/>
    <col min="10755" max="10755" width="12.109375" style="442" customWidth="1"/>
    <col min="10756" max="10757" width="5.109375" style="442" customWidth="1"/>
    <col min="10758" max="10758" width="25.33203125" style="442" customWidth="1"/>
    <col min="10759" max="10759" width="7" style="442" customWidth="1"/>
    <col min="10760" max="10760" width="12.6640625" style="442" customWidth="1"/>
    <col min="10761" max="10761" width="24.33203125" style="442" customWidth="1"/>
    <col min="10762" max="10762" width="3.33203125" style="442" customWidth="1"/>
    <col min="10763" max="10765" width="13" style="442" customWidth="1"/>
    <col min="10766" max="11008" width="9" style="442"/>
    <col min="11009" max="11009" width="2.6640625" style="442" customWidth="1"/>
    <col min="11010" max="11010" width="10.6640625" style="442" customWidth="1"/>
    <col min="11011" max="11011" width="12.109375" style="442" customWidth="1"/>
    <col min="11012" max="11013" width="5.109375" style="442" customWidth="1"/>
    <col min="11014" max="11014" width="25.33203125" style="442" customWidth="1"/>
    <col min="11015" max="11015" width="7" style="442" customWidth="1"/>
    <col min="11016" max="11016" width="12.6640625" style="442" customWidth="1"/>
    <col min="11017" max="11017" width="24.33203125" style="442" customWidth="1"/>
    <col min="11018" max="11018" width="3.33203125" style="442" customWidth="1"/>
    <col min="11019" max="11021" width="13" style="442" customWidth="1"/>
    <col min="11022" max="11264" width="9" style="442"/>
    <col min="11265" max="11265" width="2.6640625" style="442" customWidth="1"/>
    <col min="11266" max="11266" width="10.6640625" style="442" customWidth="1"/>
    <col min="11267" max="11267" width="12.109375" style="442" customWidth="1"/>
    <col min="11268" max="11269" width="5.109375" style="442" customWidth="1"/>
    <col min="11270" max="11270" width="25.33203125" style="442" customWidth="1"/>
    <col min="11271" max="11271" width="7" style="442" customWidth="1"/>
    <col min="11272" max="11272" width="12.6640625" style="442" customWidth="1"/>
    <col min="11273" max="11273" width="24.33203125" style="442" customWidth="1"/>
    <col min="11274" max="11274" width="3.33203125" style="442" customWidth="1"/>
    <col min="11275" max="11277" width="13" style="442" customWidth="1"/>
    <col min="11278" max="11520" width="9" style="442"/>
    <col min="11521" max="11521" width="2.6640625" style="442" customWidth="1"/>
    <col min="11522" max="11522" width="10.6640625" style="442" customWidth="1"/>
    <col min="11523" max="11523" width="12.109375" style="442" customWidth="1"/>
    <col min="11524" max="11525" width="5.109375" style="442" customWidth="1"/>
    <col min="11526" max="11526" width="25.33203125" style="442" customWidth="1"/>
    <col min="11527" max="11527" width="7" style="442" customWidth="1"/>
    <col min="11528" max="11528" width="12.6640625" style="442" customWidth="1"/>
    <col min="11529" max="11529" width="24.33203125" style="442" customWidth="1"/>
    <col min="11530" max="11530" width="3.33203125" style="442" customWidth="1"/>
    <col min="11531" max="11533" width="13" style="442" customWidth="1"/>
    <col min="11534" max="11776" width="9" style="442"/>
    <col min="11777" max="11777" width="2.6640625" style="442" customWidth="1"/>
    <col min="11778" max="11778" width="10.6640625" style="442" customWidth="1"/>
    <col min="11779" max="11779" width="12.109375" style="442" customWidth="1"/>
    <col min="11780" max="11781" width="5.109375" style="442" customWidth="1"/>
    <col min="11782" max="11782" width="25.33203125" style="442" customWidth="1"/>
    <col min="11783" max="11783" width="7" style="442" customWidth="1"/>
    <col min="11784" max="11784" width="12.6640625" style="442" customWidth="1"/>
    <col min="11785" max="11785" width="24.33203125" style="442" customWidth="1"/>
    <col min="11786" max="11786" width="3.33203125" style="442" customWidth="1"/>
    <col min="11787" max="11789" width="13" style="442" customWidth="1"/>
    <col min="11790" max="12032" width="9" style="442"/>
    <col min="12033" max="12033" width="2.6640625" style="442" customWidth="1"/>
    <col min="12034" max="12034" width="10.6640625" style="442" customWidth="1"/>
    <col min="12035" max="12035" width="12.109375" style="442" customWidth="1"/>
    <col min="12036" max="12037" width="5.109375" style="442" customWidth="1"/>
    <col min="12038" max="12038" width="25.33203125" style="442" customWidth="1"/>
    <col min="12039" max="12039" width="7" style="442" customWidth="1"/>
    <col min="12040" max="12040" width="12.6640625" style="442" customWidth="1"/>
    <col min="12041" max="12041" width="24.33203125" style="442" customWidth="1"/>
    <col min="12042" max="12042" width="3.33203125" style="442" customWidth="1"/>
    <col min="12043" max="12045" width="13" style="442" customWidth="1"/>
    <col min="12046" max="12288" width="9" style="442"/>
    <col min="12289" max="12289" width="2.6640625" style="442" customWidth="1"/>
    <col min="12290" max="12290" width="10.6640625" style="442" customWidth="1"/>
    <col min="12291" max="12291" width="12.109375" style="442" customWidth="1"/>
    <col min="12292" max="12293" width="5.109375" style="442" customWidth="1"/>
    <col min="12294" max="12294" width="25.33203125" style="442" customWidth="1"/>
    <col min="12295" max="12295" width="7" style="442" customWidth="1"/>
    <col min="12296" max="12296" width="12.6640625" style="442" customWidth="1"/>
    <col min="12297" max="12297" width="24.33203125" style="442" customWidth="1"/>
    <col min="12298" max="12298" width="3.33203125" style="442" customWidth="1"/>
    <col min="12299" max="12301" width="13" style="442" customWidth="1"/>
    <col min="12302" max="12544" width="9" style="442"/>
    <col min="12545" max="12545" width="2.6640625" style="442" customWidth="1"/>
    <col min="12546" max="12546" width="10.6640625" style="442" customWidth="1"/>
    <col min="12547" max="12547" width="12.109375" style="442" customWidth="1"/>
    <col min="12548" max="12549" width="5.109375" style="442" customWidth="1"/>
    <col min="12550" max="12550" width="25.33203125" style="442" customWidth="1"/>
    <col min="12551" max="12551" width="7" style="442" customWidth="1"/>
    <col min="12552" max="12552" width="12.6640625" style="442" customWidth="1"/>
    <col min="12553" max="12553" width="24.33203125" style="442" customWidth="1"/>
    <col min="12554" max="12554" width="3.33203125" style="442" customWidth="1"/>
    <col min="12555" max="12557" width="13" style="442" customWidth="1"/>
    <col min="12558" max="12800" width="9" style="442"/>
    <col min="12801" max="12801" width="2.6640625" style="442" customWidth="1"/>
    <col min="12802" max="12802" width="10.6640625" style="442" customWidth="1"/>
    <col min="12803" max="12803" width="12.109375" style="442" customWidth="1"/>
    <col min="12804" max="12805" width="5.109375" style="442" customWidth="1"/>
    <col min="12806" max="12806" width="25.33203125" style="442" customWidth="1"/>
    <col min="12807" max="12807" width="7" style="442" customWidth="1"/>
    <col min="12808" max="12808" width="12.6640625" style="442" customWidth="1"/>
    <col min="12809" max="12809" width="24.33203125" style="442" customWidth="1"/>
    <col min="12810" max="12810" width="3.33203125" style="442" customWidth="1"/>
    <col min="12811" max="12813" width="13" style="442" customWidth="1"/>
    <col min="12814" max="13056" width="9" style="442"/>
    <col min="13057" max="13057" width="2.6640625" style="442" customWidth="1"/>
    <col min="13058" max="13058" width="10.6640625" style="442" customWidth="1"/>
    <col min="13059" max="13059" width="12.109375" style="442" customWidth="1"/>
    <col min="13060" max="13061" width="5.109375" style="442" customWidth="1"/>
    <col min="13062" max="13062" width="25.33203125" style="442" customWidth="1"/>
    <col min="13063" max="13063" width="7" style="442" customWidth="1"/>
    <col min="13064" max="13064" width="12.6640625" style="442" customWidth="1"/>
    <col min="13065" max="13065" width="24.33203125" style="442" customWidth="1"/>
    <col min="13066" max="13066" width="3.33203125" style="442" customWidth="1"/>
    <col min="13067" max="13069" width="13" style="442" customWidth="1"/>
    <col min="13070" max="13312" width="9" style="442"/>
    <col min="13313" max="13313" width="2.6640625" style="442" customWidth="1"/>
    <col min="13314" max="13314" width="10.6640625" style="442" customWidth="1"/>
    <col min="13315" max="13315" width="12.109375" style="442" customWidth="1"/>
    <col min="13316" max="13317" width="5.109375" style="442" customWidth="1"/>
    <col min="13318" max="13318" width="25.33203125" style="442" customWidth="1"/>
    <col min="13319" max="13319" width="7" style="442" customWidth="1"/>
    <col min="13320" max="13320" width="12.6640625" style="442" customWidth="1"/>
    <col min="13321" max="13321" width="24.33203125" style="442" customWidth="1"/>
    <col min="13322" max="13322" width="3.33203125" style="442" customWidth="1"/>
    <col min="13323" max="13325" width="13" style="442" customWidth="1"/>
    <col min="13326" max="13568" width="9" style="442"/>
    <col min="13569" max="13569" width="2.6640625" style="442" customWidth="1"/>
    <col min="13570" max="13570" width="10.6640625" style="442" customWidth="1"/>
    <col min="13571" max="13571" width="12.109375" style="442" customWidth="1"/>
    <col min="13572" max="13573" width="5.109375" style="442" customWidth="1"/>
    <col min="13574" max="13574" width="25.33203125" style="442" customWidth="1"/>
    <col min="13575" max="13575" width="7" style="442" customWidth="1"/>
    <col min="13576" max="13576" width="12.6640625" style="442" customWidth="1"/>
    <col min="13577" max="13577" width="24.33203125" style="442" customWidth="1"/>
    <col min="13578" max="13578" width="3.33203125" style="442" customWidth="1"/>
    <col min="13579" max="13581" width="13" style="442" customWidth="1"/>
    <col min="13582" max="13824" width="9" style="442"/>
    <col min="13825" max="13825" width="2.6640625" style="442" customWidth="1"/>
    <col min="13826" max="13826" width="10.6640625" style="442" customWidth="1"/>
    <col min="13827" max="13827" width="12.109375" style="442" customWidth="1"/>
    <col min="13828" max="13829" width="5.109375" style="442" customWidth="1"/>
    <col min="13830" max="13830" width="25.33203125" style="442" customWidth="1"/>
    <col min="13831" max="13831" width="7" style="442" customWidth="1"/>
    <col min="13832" max="13832" width="12.6640625" style="442" customWidth="1"/>
    <col min="13833" max="13833" width="24.33203125" style="442" customWidth="1"/>
    <col min="13834" max="13834" width="3.33203125" style="442" customWidth="1"/>
    <col min="13835" max="13837" width="13" style="442" customWidth="1"/>
    <col min="13838" max="14080" width="9" style="442"/>
    <col min="14081" max="14081" width="2.6640625" style="442" customWidth="1"/>
    <col min="14082" max="14082" width="10.6640625" style="442" customWidth="1"/>
    <col min="14083" max="14083" width="12.109375" style="442" customWidth="1"/>
    <col min="14084" max="14085" width="5.109375" style="442" customWidth="1"/>
    <col min="14086" max="14086" width="25.33203125" style="442" customWidth="1"/>
    <col min="14087" max="14087" width="7" style="442" customWidth="1"/>
    <col min="14088" max="14088" width="12.6640625" style="442" customWidth="1"/>
    <col min="14089" max="14089" width="24.33203125" style="442" customWidth="1"/>
    <col min="14090" max="14090" width="3.33203125" style="442" customWidth="1"/>
    <col min="14091" max="14093" width="13" style="442" customWidth="1"/>
    <col min="14094" max="14336" width="9" style="442"/>
    <col min="14337" max="14337" width="2.6640625" style="442" customWidth="1"/>
    <col min="14338" max="14338" width="10.6640625" style="442" customWidth="1"/>
    <col min="14339" max="14339" width="12.109375" style="442" customWidth="1"/>
    <col min="14340" max="14341" width="5.109375" style="442" customWidth="1"/>
    <col min="14342" max="14342" width="25.33203125" style="442" customWidth="1"/>
    <col min="14343" max="14343" width="7" style="442" customWidth="1"/>
    <col min="14344" max="14344" width="12.6640625" style="442" customWidth="1"/>
    <col min="14345" max="14345" width="24.33203125" style="442" customWidth="1"/>
    <col min="14346" max="14346" width="3.33203125" style="442" customWidth="1"/>
    <col min="14347" max="14349" width="13" style="442" customWidth="1"/>
    <col min="14350" max="14592" width="9" style="442"/>
    <col min="14593" max="14593" width="2.6640625" style="442" customWidth="1"/>
    <col min="14594" max="14594" width="10.6640625" style="442" customWidth="1"/>
    <col min="14595" max="14595" width="12.109375" style="442" customWidth="1"/>
    <col min="14596" max="14597" width="5.109375" style="442" customWidth="1"/>
    <col min="14598" max="14598" width="25.33203125" style="442" customWidth="1"/>
    <col min="14599" max="14599" width="7" style="442" customWidth="1"/>
    <col min="14600" max="14600" width="12.6640625" style="442" customWidth="1"/>
    <col min="14601" max="14601" width="24.33203125" style="442" customWidth="1"/>
    <col min="14602" max="14602" width="3.33203125" style="442" customWidth="1"/>
    <col min="14603" max="14605" width="13" style="442" customWidth="1"/>
    <col min="14606" max="14848" width="9" style="442"/>
    <col min="14849" max="14849" width="2.6640625" style="442" customWidth="1"/>
    <col min="14850" max="14850" width="10.6640625" style="442" customWidth="1"/>
    <col min="14851" max="14851" width="12.109375" style="442" customWidth="1"/>
    <col min="14852" max="14853" width="5.109375" style="442" customWidth="1"/>
    <col min="14854" max="14854" width="25.33203125" style="442" customWidth="1"/>
    <col min="14855" max="14855" width="7" style="442" customWidth="1"/>
    <col min="14856" max="14856" width="12.6640625" style="442" customWidth="1"/>
    <col min="14857" max="14857" width="24.33203125" style="442" customWidth="1"/>
    <col min="14858" max="14858" width="3.33203125" style="442" customWidth="1"/>
    <col min="14859" max="14861" width="13" style="442" customWidth="1"/>
    <col min="14862" max="15104" width="9" style="442"/>
    <col min="15105" max="15105" width="2.6640625" style="442" customWidth="1"/>
    <col min="15106" max="15106" width="10.6640625" style="442" customWidth="1"/>
    <col min="15107" max="15107" width="12.109375" style="442" customWidth="1"/>
    <col min="15108" max="15109" width="5.109375" style="442" customWidth="1"/>
    <col min="15110" max="15110" width="25.33203125" style="442" customWidth="1"/>
    <col min="15111" max="15111" width="7" style="442" customWidth="1"/>
    <col min="15112" max="15112" width="12.6640625" style="442" customWidth="1"/>
    <col min="15113" max="15113" width="24.33203125" style="442" customWidth="1"/>
    <col min="15114" max="15114" width="3.33203125" style="442" customWidth="1"/>
    <col min="15115" max="15117" width="13" style="442" customWidth="1"/>
    <col min="15118" max="15360" width="9" style="442"/>
    <col min="15361" max="15361" width="2.6640625" style="442" customWidth="1"/>
    <col min="15362" max="15362" width="10.6640625" style="442" customWidth="1"/>
    <col min="15363" max="15363" width="12.109375" style="442" customWidth="1"/>
    <col min="15364" max="15365" width="5.109375" style="442" customWidth="1"/>
    <col min="15366" max="15366" width="25.33203125" style="442" customWidth="1"/>
    <col min="15367" max="15367" width="7" style="442" customWidth="1"/>
    <col min="15368" max="15368" width="12.6640625" style="442" customWidth="1"/>
    <col min="15369" max="15369" width="24.33203125" style="442" customWidth="1"/>
    <col min="15370" max="15370" width="3.33203125" style="442" customWidth="1"/>
    <col min="15371" max="15373" width="13" style="442" customWidth="1"/>
    <col min="15374" max="15616" width="9" style="442"/>
    <col min="15617" max="15617" width="2.6640625" style="442" customWidth="1"/>
    <col min="15618" max="15618" width="10.6640625" style="442" customWidth="1"/>
    <col min="15619" max="15619" width="12.109375" style="442" customWidth="1"/>
    <col min="15620" max="15621" width="5.109375" style="442" customWidth="1"/>
    <col min="15622" max="15622" width="25.33203125" style="442" customWidth="1"/>
    <col min="15623" max="15623" width="7" style="442" customWidth="1"/>
    <col min="15624" max="15624" width="12.6640625" style="442" customWidth="1"/>
    <col min="15625" max="15625" width="24.33203125" style="442" customWidth="1"/>
    <col min="15626" max="15626" width="3.33203125" style="442" customWidth="1"/>
    <col min="15627" max="15629" width="13" style="442" customWidth="1"/>
    <col min="15630" max="15872" width="9" style="442"/>
    <col min="15873" max="15873" width="2.6640625" style="442" customWidth="1"/>
    <col min="15874" max="15874" width="10.6640625" style="442" customWidth="1"/>
    <col min="15875" max="15875" width="12.109375" style="442" customWidth="1"/>
    <col min="15876" max="15877" width="5.109375" style="442" customWidth="1"/>
    <col min="15878" max="15878" width="25.33203125" style="442" customWidth="1"/>
    <col min="15879" max="15879" width="7" style="442" customWidth="1"/>
    <col min="15880" max="15880" width="12.6640625" style="442" customWidth="1"/>
    <col min="15881" max="15881" width="24.33203125" style="442" customWidth="1"/>
    <col min="15882" max="15882" width="3.33203125" style="442" customWidth="1"/>
    <col min="15883" max="15885" width="13" style="442" customWidth="1"/>
    <col min="15886" max="16128" width="9" style="442"/>
    <col min="16129" max="16129" width="2.6640625" style="442" customWidth="1"/>
    <col min="16130" max="16130" width="10.6640625" style="442" customWidth="1"/>
    <col min="16131" max="16131" width="12.109375" style="442" customWidth="1"/>
    <col min="16132" max="16133" width="5.109375" style="442" customWidth="1"/>
    <col min="16134" max="16134" width="25.33203125" style="442" customWidth="1"/>
    <col min="16135" max="16135" width="7" style="442" customWidth="1"/>
    <col min="16136" max="16136" width="12.6640625" style="442" customWidth="1"/>
    <col min="16137" max="16137" width="24.33203125" style="442" customWidth="1"/>
    <col min="16138" max="16138" width="3.33203125" style="442" customWidth="1"/>
    <col min="16139" max="16141" width="13" style="442" customWidth="1"/>
    <col min="16142" max="16384" width="9" style="442"/>
  </cols>
  <sheetData>
    <row r="1" spans="1:9" ht="21" customHeight="1">
      <c r="B1" s="443" t="s">
        <v>503</v>
      </c>
    </row>
    <row r="2" spans="1:9" ht="21" customHeight="1">
      <c r="A2" s="605" t="s">
        <v>398</v>
      </c>
      <c r="B2" s="606"/>
      <c r="C2" s="606"/>
      <c r="D2" s="606"/>
      <c r="E2" s="606"/>
      <c r="F2" s="606"/>
      <c r="G2" s="606"/>
      <c r="H2" s="606"/>
      <c r="I2" s="606"/>
    </row>
    <row r="3" spans="1:9" ht="21" customHeight="1" thickBot="1">
      <c r="A3" s="444"/>
      <c r="B3" s="443"/>
      <c r="C3" s="443"/>
      <c r="D3" s="443"/>
      <c r="E3" s="443"/>
      <c r="F3" s="443"/>
      <c r="G3" s="443"/>
      <c r="H3" s="443"/>
      <c r="I3" s="443"/>
    </row>
    <row r="4" spans="1:9" ht="21" customHeight="1">
      <c r="A4" s="444"/>
      <c r="B4" s="445"/>
      <c r="C4" s="445"/>
      <c r="D4" s="445"/>
      <c r="E4" s="445"/>
      <c r="F4" s="445"/>
      <c r="G4" s="443"/>
      <c r="H4" s="446" t="s">
        <v>59</v>
      </c>
      <c r="I4" s="177">
        <v>45474</v>
      </c>
    </row>
    <row r="5" spans="1:9" ht="21" customHeight="1">
      <c r="A5" s="444"/>
      <c r="B5" s="445"/>
      <c r="C5" s="445"/>
      <c r="D5" s="445"/>
      <c r="E5" s="445"/>
      <c r="F5" s="445"/>
      <c r="G5" s="443"/>
      <c r="H5" s="447" t="s">
        <v>377</v>
      </c>
      <c r="I5" s="39" t="s">
        <v>1084</v>
      </c>
    </row>
    <row r="6" spans="1:9" ht="21" customHeight="1" thickBot="1">
      <c r="A6" s="448"/>
      <c r="B6" s="445"/>
      <c r="C6" s="445"/>
      <c r="D6" s="445"/>
      <c r="E6" s="445"/>
      <c r="F6" s="445"/>
      <c r="G6" s="448"/>
      <c r="H6" s="449" t="s">
        <v>58</v>
      </c>
      <c r="I6" s="122" t="s">
        <v>835</v>
      </c>
    </row>
    <row r="7" spans="1:9" ht="21" hidden="1" customHeight="1">
      <c r="A7" s="448"/>
      <c r="B7" s="448"/>
      <c r="C7" s="448"/>
      <c r="D7" s="448"/>
      <c r="E7" s="448"/>
      <c r="F7" s="448"/>
      <c r="G7" s="448"/>
      <c r="H7" s="448"/>
      <c r="I7" s="448"/>
    </row>
    <row r="8" spans="1:9" ht="21" hidden="1" customHeight="1">
      <c r="A8" s="448"/>
      <c r="B8" s="604" t="s">
        <v>225</v>
      </c>
      <c r="C8" s="604"/>
      <c r="D8" s="604"/>
      <c r="E8" s="604"/>
      <c r="F8" s="604"/>
      <c r="G8" s="604"/>
      <c r="H8" s="604"/>
      <c r="I8" s="604"/>
    </row>
    <row r="9" spans="1:9" ht="21" hidden="1" customHeight="1">
      <c r="A9" s="448"/>
      <c r="B9" s="604" t="s">
        <v>226</v>
      </c>
      <c r="C9" s="604"/>
      <c r="D9" s="604"/>
      <c r="E9" s="604"/>
      <c r="F9" s="604"/>
      <c r="G9" s="604"/>
      <c r="H9" s="604"/>
      <c r="I9" s="604"/>
    </row>
    <row r="10" spans="1:9" ht="21" hidden="1" customHeight="1">
      <c r="A10" s="448"/>
      <c r="B10" s="604" t="s">
        <v>227</v>
      </c>
      <c r="C10" s="604"/>
      <c r="D10" s="604"/>
      <c r="E10" s="604"/>
      <c r="F10" s="604"/>
      <c r="G10" s="604"/>
      <c r="H10" s="604"/>
      <c r="I10" s="604"/>
    </row>
    <row r="11" spans="1:9" ht="21" hidden="1" customHeight="1">
      <c r="A11" s="448"/>
      <c r="B11" s="604" t="s">
        <v>228</v>
      </c>
      <c r="C11" s="604"/>
      <c r="D11" s="604"/>
      <c r="E11" s="604"/>
      <c r="F11" s="604"/>
      <c r="G11" s="604"/>
      <c r="H11" s="604"/>
      <c r="I11" s="604"/>
    </row>
    <row r="12" spans="1:9" ht="21" hidden="1" customHeight="1">
      <c r="A12" s="448"/>
      <c r="B12" s="604" t="s">
        <v>229</v>
      </c>
      <c r="C12" s="604"/>
      <c r="D12" s="604"/>
      <c r="E12" s="604"/>
      <c r="F12" s="604"/>
      <c r="G12" s="604"/>
      <c r="H12" s="604"/>
      <c r="I12" s="604"/>
    </row>
    <row r="13" spans="1:9" ht="21" hidden="1" customHeight="1">
      <c r="A13" s="448"/>
      <c r="B13" s="450"/>
      <c r="C13" s="450"/>
      <c r="D13" s="450"/>
      <c r="E13" s="450"/>
      <c r="F13" s="450"/>
      <c r="G13" s="450"/>
      <c r="H13" s="450"/>
      <c r="I13" s="450"/>
    </row>
    <row r="14" spans="1:9" ht="21" customHeight="1" thickBot="1">
      <c r="A14" s="451" t="s">
        <v>68</v>
      </c>
      <c r="B14" s="451"/>
      <c r="C14" s="448"/>
      <c r="D14" s="448"/>
      <c r="E14" s="448"/>
      <c r="F14" s="448"/>
      <c r="G14" s="448"/>
      <c r="H14" s="448"/>
      <c r="I14" s="448"/>
    </row>
    <row r="15" spans="1:9" ht="21" customHeight="1">
      <c r="A15" s="584"/>
      <c r="B15" s="564" t="s">
        <v>35</v>
      </c>
      <c r="C15" s="565"/>
      <c r="D15" s="566" t="s">
        <v>340</v>
      </c>
      <c r="E15" s="567"/>
      <c r="F15" s="585" t="s">
        <v>508</v>
      </c>
      <c r="G15" s="585"/>
      <c r="H15" s="585"/>
      <c r="I15" s="586"/>
    </row>
    <row r="16" spans="1:9" ht="21" customHeight="1">
      <c r="A16" s="584"/>
      <c r="B16" s="541"/>
      <c r="C16" s="542"/>
      <c r="D16" s="561" t="s">
        <v>509</v>
      </c>
      <c r="E16" s="562"/>
      <c r="F16" s="562"/>
      <c r="G16" s="562"/>
      <c r="H16" s="562"/>
      <c r="I16" s="563"/>
    </row>
    <row r="17" spans="1:9" ht="21" customHeight="1">
      <c r="A17" s="584"/>
      <c r="B17" s="527" t="s">
        <v>920</v>
      </c>
      <c r="C17" s="528"/>
      <c r="D17" s="587">
        <v>1260001015656</v>
      </c>
      <c r="E17" s="588"/>
      <c r="F17" s="588"/>
      <c r="G17" s="588"/>
      <c r="H17" s="588"/>
      <c r="I17" s="589"/>
    </row>
    <row r="18" spans="1:9" ht="21" customHeight="1">
      <c r="A18" s="584"/>
      <c r="B18" s="590" t="s">
        <v>69</v>
      </c>
      <c r="C18" s="591"/>
      <c r="D18" s="453" t="s">
        <v>339</v>
      </c>
      <c r="E18" s="559" t="s">
        <v>510</v>
      </c>
      <c r="F18" s="559"/>
      <c r="G18" s="559"/>
      <c r="H18" s="559"/>
      <c r="I18" s="560"/>
    </row>
    <row r="19" spans="1:9" ht="21" customHeight="1">
      <c r="A19" s="584"/>
      <c r="B19" s="592"/>
      <c r="C19" s="593"/>
      <c r="D19" s="561" t="s">
        <v>511</v>
      </c>
      <c r="E19" s="562"/>
      <c r="F19" s="562"/>
      <c r="G19" s="562"/>
      <c r="H19" s="562"/>
      <c r="I19" s="563"/>
    </row>
    <row r="20" spans="1:9" ht="21" customHeight="1">
      <c r="A20" s="584"/>
      <c r="B20" s="590" t="s">
        <v>70</v>
      </c>
      <c r="C20" s="591"/>
      <c r="D20" s="596" t="s">
        <v>333</v>
      </c>
      <c r="E20" s="597"/>
      <c r="F20" s="528"/>
      <c r="G20" s="546" t="s">
        <v>512</v>
      </c>
      <c r="H20" s="547"/>
      <c r="I20" s="548"/>
    </row>
    <row r="21" spans="1:9" ht="21" customHeight="1">
      <c r="A21" s="584"/>
      <c r="B21" s="594"/>
      <c r="C21" s="595"/>
      <c r="D21" s="596" t="s">
        <v>334</v>
      </c>
      <c r="E21" s="597"/>
      <c r="F21" s="528"/>
      <c r="G21" s="598"/>
      <c r="H21" s="599"/>
      <c r="I21" s="600"/>
    </row>
    <row r="22" spans="1:9" ht="21" customHeight="1">
      <c r="A22" s="584"/>
      <c r="B22" s="594"/>
      <c r="C22" s="595"/>
      <c r="D22" s="601" t="s">
        <v>71</v>
      </c>
      <c r="E22" s="602"/>
      <c r="F22" s="603"/>
      <c r="G22" s="123" t="s">
        <v>513</v>
      </c>
      <c r="H22" s="124"/>
      <c r="I22" s="125"/>
    </row>
    <row r="23" spans="1:9" ht="21" customHeight="1">
      <c r="A23" s="454"/>
      <c r="B23" s="527" t="s">
        <v>238</v>
      </c>
      <c r="C23" s="528"/>
      <c r="D23" s="529" t="s">
        <v>514</v>
      </c>
      <c r="E23" s="530"/>
      <c r="F23" s="530"/>
      <c r="G23" s="44" t="s">
        <v>338</v>
      </c>
      <c r="H23" s="530" t="s">
        <v>935</v>
      </c>
      <c r="I23" s="531"/>
    </row>
    <row r="24" spans="1:9" ht="21" customHeight="1">
      <c r="A24" s="452"/>
      <c r="B24" s="527" t="s">
        <v>73</v>
      </c>
      <c r="C24" s="528"/>
      <c r="D24" s="570" t="s">
        <v>1328</v>
      </c>
      <c r="E24" s="571"/>
      <c r="F24" s="572" t="s">
        <v>1329</v>
      </c>
      <c r="G24" s="572"/>
      <c r="H24" s="572"/>
      <c r="I24" s="573"/>
    </row>
    <row r="25" spans="1:9" ht="36" customHeight="1" thickBot="1">
      <c r="A25" s="452"/>
      <c r="B25" s="574" t="s">
        <v>74</v>
      </c>
      <c r="C25" s="575"/>
      <c r="D25" s="576" t="s">
        <v>1358</v>
      </c>
      <c r="E25" s="577"/>
      <c r="F25" s="578"/>
      <c r="G25" s="578"/>
      <c r="H25" s="578"/>
      <c r="I25" s="579"/>
    </row>
    <row r="26" spans="1:9" ht="21" customHeight="1">
      <c r="A26" s="455"/>
      <c r="B26" s="580"/>
      <c r="C26" s="580"/>
      <c r="D26" s="580"/>
      <c r="E26" s="580"/>
      <c r="F26" s="581"/>
    </row>
    <row r="27" spans="1:9" ht="21" customHeight="1">
      <c r="A27" s="456" t="s">
        <v>1330</v>
      </c>
      <c r="B27" s="582" t="s">
        <v>322</v>
      </c>
      <c r="C27" s="582"/>
      <c r="D27" s="582"/>
      <c r="E27" s="582"/>
      <c r="F27" s="582"/>
    </row>
    <row r="28" spans="1:9" ht="21" customHeight="1" thickBot="1">
      <c r="A28" s="456"/>
      <c r="B28" s="583" t="s">
        <v>77</v>
      </c>
      <c r="C28" s="583"/>
      <c r="D28" s="457"/>
      <c r="E28" s="457"/>
      <c r="F28" s="457"/>
    </row>
    <row r="29" spans="1:9" ht="21" customHeight="1">
      <c r="A29" s="458"/>
      <c r="B29" s="564" t="s">
        <v>35</v>
      </c>
      <c r="C29" s="565"/>
      <c r="D29" s="566" t="s">
        <v>340</v>
      </c>
      <c r="E29" s="567"/>
      <c r="F29" s="568" t="s">
        <v>836</v>
      </c>
      <c r="G29" s="568"/>
      <c r="H29" s="568"/>
      <c r="I29" s="569"/>
    </row>
    <row r="30" spans="1:9" ht="21" customHeight="1">
      <c r="A30" s="458"/>
      <c r="B30" s="541"/>
      <c r="C30" s="542"/>
      <c r="D30" s="561" t="s">
        <v>837</v>
      </c>
      <c r="E30" s="562"/>
      <c r="F30" s="562"/>
      <c r="G30" s="562"/>
      <c r="H30" s="562"/>
      <c r="I30" s="563"/>
    </row>
    <row r="31" spans="1:9" ht="21" customHeight="1">
      <c r="A31" s="458"/>
      <c r="B31" s="537" t="s">
        <v>294</v>
      </c>
      <c r="C31" s="538"/>
      <c r="D31" s="556" t="s">
        <v>515</v>
      </c>
      <c r="E31" s="557"/>
      <c r="F31" s="557"/>
      <c r="G31" s="557"/>
      <c r="H31" s="557"/>
      <c r="I31" s="558"/>
    </row>
    <row r="32" spans="1:9" ht="21" customHeight="1">
      <c r="A32" s="458"/>
      <c r="B32" s="537" t="s">
        <v>237</v>
      </c>
      <c r="C32" s="538"/>
      <c r="D32" s="556" t="s">
        <v>516</v>
      </c>
      <c r="E32" s="557"/>
      <c r="F32" s="557"/>
      <c r="G32" s="557"/>
      <c r="H32" s="557"/>
      <c r="I32" s="558"/>
    </row>
    <row r="33" spans="1:9" ht="21" customHeight="1">
      <c r="A33" s="458"/>
      <c r="B33" s="537" t="s">
        <v>75</v>
      </c>
      <c r="C33" s="538"/>
      <c r="D33" s="453" t="s">
        <v>339</v>
      </c>
      <c r="E33" s="559" t="s">
        <v>838</v>
      </c>
      <c r="F33" s="559"/>
      <c r="G33" s="559"/>
      <c r="H33" s="559"/>
      <c r="I33" s="560"/>
    </row>
    <row r="34" spans="1:9" ht="21" customHeight="1">
      <c r="A34" s="458"/>
      <c r="B34" s="541"/>
      <c r="C34" s="542"/>
      <c r="D34" s="561" t="s">
        <v>839</v>
      </c>
      <c r="E34" s="562"/>
      <c r="F34" s="562"/>
      <c r="G34" s="562"/>
      <c r="H34" s="562"/>
      <c r="I34" s="563"/>
    </row>
    <row r="35" spans="1:9" ht="21" customHeight="1">
      <c r="A35" s="458"/>
      <c r="B35" s="536" t="s">
        <v>295</v>
      </c>
      <c r="C35" s="528"/>
      <c r="D35" s="529" t="s">
        <v>840</v>
      </c>
      <c r="E35" s="530"/>
      <c r="F35" s="530"/>
      <c r="G35" s="530"/>
      <c r="H35" s="530"/>
      <c r="I35" s="531"/>
    </row>
    <row r="36" spans="1:9" ht="21" customHeight="1">
      <c r="A36" s="458"/>
      <c r="B36" s="537" t="s">
        <v>70</v>
      </c>
      <c r="C36" s="538"/>
      <c r="D36" s="543" t="s">
        <v>36</v>
      </c>
      <c r="E36" s="544"/>
      <c r="F36" s="545"/>
      <c r="G36" s="546" t="s">
        <v>841</v>
      </c>
      <c r="H36" s="547"/>
      <c r="I36" s="548"/>
    </row>
    <row r="37" spans="1:9" ht="21" customHeight="1">
      <c r="A37" s="458"/>
      <c r="B37" s="539"/>
      <c r="C37" s="540"/>
      <c r="D37" s="543" t="s">
        <v>72</v>
      </c>
      <c r="E37" s="544"/>
      <c r="F37" s="545"/>
      <c r="G37" s="546" t="s">
        <v>921</v>
      </c>
      <c r="H37" s="547"/>
      <c r="I37" s="548"/>
    </row>
    <row r="38" spans="1:9" ht="21" customHeight="1">
      <c r="A38" s="458"/>
      <c r="B38" s="539"/>
      <c r="C38" s="540"/>
      <c r="D38" s="543" t="s">
        <v>334</v>
      </c>
      <c r="E38" s="544"/>
      <c r="F38" s="545"/>
      <c r="G38" s="549" t="s">
        <v>922</v>
      </c>
      <c r="H38" s="547"/>
      <c r="I38" s="548"/>
    </row>
    <row r="39" spans="1:9" ht="19.8" customHeight="1">
      <c r="A39" s="458"/>
      <c r="B39" s="541"/>
      <c r="C39" s="542"/>
      <c r="D39" s="550" t="s">
        <v>71</v>
      </c>
      <c r="E39" s="551"/>
      <c r="F39" s="552"/>
      <c r="G39" s="553" t="s">
        <v>923</v>
      </c>
      <c r="H39" s="554"/>
      <c r="I39" s="555"/>
    </row>
    <row r="40" spans="1:9" ht="21" customHeight="1">
      <c r="A40" s="458"/>
      <c r="B40" s="527" t="s">
        <v>286</v>
      </c>
      <c r="C40" s="528"/>
      <c r="D40" s="529" t="s">
        <v>842</v>
      </c>
      <c r="E40" s="530"/>
      <c r="F40" s="530"/>
      <c r="G40" s="459" t="s">
        <v>338</v>
      </c>
      <c r="H40" s="530" t="s">
        <v>1085</v>
      </c>
      <c r="I40" s="531"/>
    </row>
    <row r="41" spans="1:9" ht="45" customHeight="1" thickBot="1">
      <c r="A41" s="458"/>
      <c r="B41" s="532" t="s">
        <v>492</v>
      </c>
      <c r="C41" s="533"/>
      <c r="D41" s="534" t="s">
        <v>1328</v>
      </c>
      <c r="E41" s="535"/>
      <c r="F41" s="461" t="s">
        <v>1331</v>
      </c>
      <c r="G41" s="462" t="s">
        <v>338</v>
      </c>
      <c r="H41" s="460" t="s">
        <v>1328</v>
      </c>
      <c r="I41" s="463" t="s">
        <v>1353</v>
      </c>
    </row>
    <row r="42" spans="1:9" ht="21" customHeight="1">
      <c r="A42" s="458"/>
      <c r="B42" s="464"/>
      <c r="C42" s="464"/>
      <c r="D42" s="465"/>
      <c r="E42" s="465"/>
      <c r="F42" s="466"/>
      <c r="G42" s="467"/>
      <c r="I42" s="468"/>
    </row>
    <row r="43" spans="1:9" ht="21" customHeight="1" thickBot="1">
      <c r="A43" s="458"/>
      <c r="B43" s="514" t="s">
        <v>432</v>
      </c>
      <c r="C43" s="514"/>
      <c r="D43" s="514"/>
      <c r="E43" s="514"/>
      <c r="F43" s="514"/>
      <c r="G43" s="469"/>
      <c r="H43" s="470"/>
      <c r="I43" s="471"/>
    </row>
    <row r="44" spans="1:9" ht="36" customHeight="1">
      <c r="A44" s="458"/>
      <c r="B44" s="515" t="s">
        <v>380</v>
      </c>
      <c r="C44" s="516"/>
      <c r="D44" s="517">
        <v>2770301352</v>
      </c>
      <c r="E44" s="518"/>
      <c r="F44" s="519"/>
      <c r="G44" s="520" t="s">
        <v>363</v>
      </c>
      <c r="H44" s="516"/>
      <c r="I44" s="109" t="s">
        <v>517</v>
      </c>
    </row>
    <row r="45" spans="1:9" ht="18" customHeight="1">
      <c r="A45" s="458"/>
      <c r="B45" s="521" t="s">
        <v>924</v>
      </c>
      <c r="C45" s="522"/>
      <c r="D45" s="507" t="s">
        <v>925</v>
      </c>
      <c r="E45" s="508"/>
      <c r="F45" s="508"/>
      <c r="G45" s="509" t="s">
        <v>926</v>
      </c>
      <c r="H45" s="510"/>
      <c r="I45" s="511"/>
    </row>
    <row r="46" spans="1:9" ht="22.5" customHeight="1">
      <c r="A46" s="458"/>
      <c r="B46" s="523"/>
      <c r="C46" s="524"/>
      <c r="D46" s="525" t="s">
        <v>1328</v>
      </c>
      <c r="E46" s="526"/>
      <c r="F46" s="472" t="s">
        <v>1331</v>
      </c>
      <c r="G46" s="525" t="s">
        <v>1332</v>
      </c>
      <c r="H46" s="526"/>
      <c r="I46" s="473" t="s">
        <v>1333</v>
      </c>
    </row>
    <row r="47" spans="1:9" ht="45" customHeight="1">
      <c r="A47" s="458"/>
      <c r="B47" s="496" t="s">
        <v>296</v>
      </c>
      <c r="C47" s="497"/>
      <c r="D47" s="498">
        <v>2770301352</v>
      </c>
      <c r="E47" s="499"/>
      <c r="F47" s="500"/>
      <c r="G47" s="501" t="s">
        <v>354</v>
      </c>
      <c r="H47" s="502"/>
      <c r="I47" s="229" t="s">
        <v>517</v>
      </c>
    </row>
    <row r="48" spans="1:9" ht="18" customHeight="1">
      <c r="A48" s="458"/>
      <c r="B48" s="503" t="s">
        <v>927</v>
      </c>
      <c r="C48" s="504"/>
      <c r="D48" s="507" t="s">
        <v>925</v>
      </c>
      <c r="E48" s="508"/>
      <c r="F48" s="508"/>
      <c r="G48" s="509" t="s">
        <v>926</v>
      </c>
      <c r="H48" s="510"/>
      <c r="I48" s="511"/>
    </row>
    <row r="49" spans="1:9" ht="22.5" customHeight="1" thickBot="1">
      <c r="A49" s="458"/>
      <c r="B49" s="505"/>
      <c r="C49" s="506"/>
      <c r="D49" s="512" t="s">
        <v>1328</v>
      </c>
      <c r="E49" s="513"/>
      <c r="F49" s="474" t="s">
        <v>1334</v>
      </c>
      <c r="G49" s="512" t="s">
        <v>1332</v>
      </c>
      <c r="H49" s="513"/>
      <c r="I49" s="475" t="s">
        <v>1333</v>
      </c>
    </row>
  </sheetData>
  <mergeCells count="77">
    <mergeCell ref="B12:I12"/>
    <mergeCell ref="A2:I2"/>
    <mergeCell ref="B8:I8"/>
    <mergeCell ref="B9:I9"/>
    <mergeCell ref="B10:I10"/>
    <mergeCell ref="B11:I11"/>
    <mergeCell ref="A15:A22"/>
    <mergeCell ref="B15:C16"/>
    <mergeCell ref="D15:E15"/>
    <mergeCell ref="F15:I15"/>
    <mergeCell ref="D16:I16"/>
    <mergeCell ref="B17:C17"/>
    <mergeCell ref="D17:I17"/>
    <mergeCell ref="B18:C19"/>
    <mergeCell ref="E18:I18"/>
    <mergeCell ref="D19:I19"/>
    <mergeCell ref="B20:C22"/>
    <mergeCell ref="D20:F20"/>
    <mergeCell ref="G20:I20"/>
    <mergeCell ref="D21:F21"/>
    <mergeCell ref="G21:I21"/>
    <mergeCell ref="D22:F22"/>
    <mergeCell ref="B29:C30"/>
    <mergeCell ref="D29:E29"/>
    <mergeCell ref="F29:I29"/>
    <mergeCell ref="D30:I30"/>
    <mergeCell ref="B23:C23"/>
    <mergeCell ref="D23:F23"/>
    <mergeCell ref="H23:I23"/>
    <mergeCell ref="B24:C24"/>
    <mergeCell ref="D24:E24"/>
    <mergeCell ref="F24:I24"/>
    <mergeCell ref="B25:C25"/>
    <mergeCell ref="D25:I25"/>
    <mergeCell ref="B26:F26"/>
    <mergeCell ref="B27:F27"/>
    <mergeCell ref="B28:C28"/>
    <mergeCell ref="B31:C31"/>
    <mergeCell ref="D31:I31"/>
    <mergeCell ref="B32:C32"/>
    <mergeCell ref="D32:I32"/>
    <mergeCell ref="B33:C34"/>
    <mergeCell ref="E33:I33"/>
    <mergeCell ref="D34:I34"/>
    <mergeCell ref="B35:C35"/>
    <mergeCell ref="D35:I35"/>
    <mergeCell ref="B36:C39"/>
    <mergeCell ref="D36:F36"/>
    <mergeCell ref="G36:I36"/>
    <mergeCell ref="D37:F37"/>
    <mergeCell ref="G37:I37"/>
    <mergeCell ref="D38:F38"/>
    <mergeCell ref="G38:I38"/>
    <mergeCell ref="D39:F39"/>
    <mergeCell ref="G39:I39"/>
    <mergeCell ref="B40:C40"/>
    <mergeCell ref="D40:F40"/>
    <mergeCell ref="H40:I40"/>
    <mergeCell ref="B41:C41"/>
    <mergeCell ref="D41:E41"/>
    <mergeCell ref="B43:F43"/>
    <mergeCell ref="B44:C44"/>
    <mergeCell ref="D44:F44"/>
    <mergeCell ref="G44:H44"/>
    <mergeCell ref="B45:C46"/>
    <mergeCell ref="D45:F45"/>
    <mergeCell ref="G45:I45"/>
    <mergeCell ref="D46:E46"/>
    <mergeCell ref="G46:H46"/>
    <mergeCell ref="B47:C47"/>
    <mergeCell ref="D47:F47"/>
    <mergeCell ref="G47:H47"/>
    <mergeCell ref="B48:C49"/>
    <mergeCell ref="D48:F48"/>
    <mergeCell ref="G48:I48"/>
    <mergeCell ref="D49:E49"/>
    <mergeCell ref="G49:H49"/>
  </mergeCells>
  <phoneticPr fontId="4"/>
  <dataValidations count="3">
    <dataValidation type="list" allowBlank="1" showInputMessage="1" showErrorMessage="1" sqref="D24:E24 IZ24:JA24 SV24:SW24 ACR24:ACS24 AMN24:AMO24 AWJ24:AWK24 BGF24:BGG24 BQB24:BQC24 BZX24:BZY24 CJT24:CJU24 CTP24:CTQ24 DDL24:DDM24 DNH24:DNI24 DXD24:DXE24 EGZ24:EHA24 EQV24:EQW24 FAR24:FAS24 FKN24:FKO24 FUJ24:FUK24 GEF24:GEG24 GOB24:GOC24 GXX24:GXY24 HHT24:HHU24 HRP24:HRQ24 IBL24:IBM24 ILH24:ILI24 IVD24:IVE24 JEZ24:JFA24 JOV24:JOW24 JYR24:JYS24 KIN24:KIO24 KSJ24:KSK24 LCF24:LCG24 LMB24:LMC24 LVX24:LVY24 MFT24:MFU24 MPP24:MPQ24 MZL24:MZM24 NJH24:NJI24 NTD24:NTE24 OCZ24:ODA24 OMV24:OMW24 OWR24:OWS24 PGN24:PGO24 PQJ24:PQK24 QAF24:QAG24 QKB24:QKC24 QTX24:QTY24 RDT24:RDU24 RNP24:RNQ24 RXL24:RXM24 SHH24:SHI24 SRD24:SRE24 TAZ24:TBA24 TKV24:TKW24 TUR24:TUS24 UEN24:UEO24 UOJ24:UOK24 UYF24:UYG24 VIB24:VIC24 VRX24:VRY24 WBT24:WBU24 WLP24:WLQ24 WVL24:WVM24 D65560:E65560 IZ65560:JA65560 SV65560:SW65560 ACR65560:ACS65560 AMN65560:AMO65560 AWJ65560:AWK65560 BGF65560:BGG65560 BQB65560:BQC65560 BZX65560:BZY65560 CJT65560:CJU65560 CTP65560:CTQ65560 DDL65560:DDM65560 DNH65560:DNI65560 DXD65560:DXE65560 EGZ65560:EHA65560 EQV65560:EQW65560 FAR65560:FAS65560 FKN65560:FKO65560 FUJ65560:FUK65560 GEF65560:GEG65560 GOB65560:GOC65560 GXX65560:GXY65560 HHT65560:HHU65560 HRP65560:HRQ65560 IBL65560:IBM65560 ILH65560:ILI65560 IVD65560:IVE65560 JEZ65560:JFA65560 JOV65560:JOW65560 JYR65560:JYS65560 KIN65560:KIO65560 KSJ65560:KSK65560 LCF65560:LCG65560 LMB65560:LMC65560 LVX65560:LVY65560 MFT65560:MFU65560 MPP65560:MPQ65560 MZL65560:MZM65560 NJH65560:NJI65560 NTD65560:NTE65560 OCZ65560:ODA65560 OMV65560:OMW65560 OWR65560:OWS65560 PGN65560:PGO65560 PQJ65560:PQK65560 QAF65560:QAG65560 QKB65560:QKC65560 QTX65560:QTY65560 RDT65560:RDU65560 RNP65560:RNQ65560 RXL65560:RXM65560 SHH65560:SHI65560 SRD65560:SRE65560 TAZ65560:TBA65560 TKV65560:TKW65560 TUR65560:TUS65560 UEN65560:UEO65560 UOJ65560:UOK65560 UYF65560:UYG65560 VIB65560:VIC65560 VRX65560:VRY65560 WBT65560:WBU65560 WLP65560:WLQ65560 WVL65560:WVM65560 D131096:E131096 IZ131096:JA131096 SV131096:SW131096 ACR131096:ACS131096 AMN131096:AMO131096 AWJ131096:AWK131096 BGF131096:BGG131096 BQB131096:BQC131096 BZX131096:BZY131096 CJT131096:CJU131096 CTP131096:CTQ131096 DDL131096:DDM131096 DNH131096:DNI131096 DXD131096:DXE131096 EGZ131096:EHA131096 EQV131096:EQW131096 FAR131096:FAS131096 FKN131096:FKO131096 FUJ131096:FUK131096 GEF131096:GEG131096 GOB131096:GOC131096 GXX131096:GXY131096 HHT131096:HHU131096 HRP131096:HRQ131096 IBL131096:IBM131096 ILH131096:ILI131096 IVD131096:IVE131096 JEZ131096:JFA131096 JOV131096:JOW131096 JYR131096:JYS131096 KIN131096:KIO131096 KSJ131096:KSK131096 LCF131096:LCG131096 LMB131096:LMC131096 LVX131096:LVY131096 MFT131096:MFU131096 MPP131096:MPQ131096 MZL131096:MZM131096 NJH131096:NJI131096 NTD131096:NTE131096 OCZ131096:ODA131096 OMV131096:OMW131096 OWR131096:OWS131096 PGN131096:PGO131096 PQJ131096:PQK131096 QAF131096:QAG131096 QKB131096:QKC131096 QTX131096:QTY131096 RDT131096:RDU131096 RNP131096:RNQ131096 RXL131096:RXM131096 SHH131096:SHI131096 SRD131096:SRE131096 TAZ131096:TBA131096 TKV131096:TKW131096 TUR131096:TUS131096 UEN131096:UEO131096 UOJ131096:UOK131096 UYF131096:UYG131096 VIB131096:VIC131096 VRX131096:VRY131096 WBT131096:WBU131096 WLP131096:WLQ131096 WVL131096:WVM131096 D196632:E196632 IZ196632:JA196632 SV196632:SW196632 ACR196632:ACS196632 AMN196632:AMO196632 AWJ196632:AWK196632 BGF196632:BGG196632 BQB196632:BQC196632 BZX196632:BZY196632 CJT196632:CJU196632 CTP196632:CTQ196632 DDL196632:DDM196632 DNH196632:DNI196632 DXD196632:DXE196632 EGZ196632:EHA196632 EQV196632:EQW196632 FAR196632:FAS196632 FKN196632:FKO196632 FUJ196632:FUK196632 GEF196632:GEG196632 GOB196632:GOC196632 GXX196632:GXY196632 HHT196632:HHU196632 HRP196632:HRQ196632 IBL196632:IBM196632 ILH196632:ILI196632 IVD196632:IVE196632 JEZ196632:JFA196632 JOV196632:JOW196632 JYR196632:JYS196632 KIN196632:KIO196632 KSJ196632:KSK196632 LCF196632:LCG196632 LMB196632:LMC196632 LVX196632:LVY196632 MFT196632:MFU196632 MPP196632:MPQ196632 MZL196632:MZM196632 NJH196632:NJI196632 NTD196632:NTE196632 OCZ196632:ODA196632 OMV196632:OMW196632 OWR196632:OWS196632 PGN196632:PGO196632 PQJ196632:PQK196632 QAF196632:QAG196632 QKB196632:QKC196632 QTX196632:QTY196632 RDT196632:RDU196632 RNP196632:RNQ196632 RXL196632:RXM196632 SHH196632:SHI196632 SRD196632:SRE196632 TAZ196632:TBA196632 TKV196632:TKW196632 TUR196632:TUS196632 UEN196632:UEO196632 UOJ196632:UOK196632 UYF196632:UYG196632 VIB196632:VIC196632 VRX196632:VRY196632 WBT196632:WBU196632 WLP196632:WLQ196632 WVL196632:WVM196632 D262168:E262168 IZ262168:JA262168 SV262168:SW262168 ACR262168:ACS262168 AMN262168:AMO262168 AWJ262168:AWK262168 BGF262168:BGG262168 BQB262168:BQC262168 BZX262168:BZY262168 CJT262168:CJU262168 CTP262168:CTQ262168 DDL262168:DDM262168 DNH262168:DNI262168 DXD262168:DXE262168 EGZ262168:EHA262168 EQV262168:EQW262168 FAR262168:FAS262168 FKN262168:FKO262168 FUJ262168:FUK262168 GEF262168:GEG262168 GOB262168:GOC262168 GXX262168:GXY262168 HHT262168:HHU262168 HRP262168:HRQ262168 IBL262168:IBM262168 ILH262168:ILI262168 IVD262168:IVE262168 JEZ262168:JFA262168 JOV262168:JOW262168 JYR262168:JYS262168 KIN262168:KIO262168 KSJ262168:KSK262168 LCF262168:LCG262168 LMB262168:LMC262168 LVX262168:LVY262168 MFT262168:MFU262168 MPP262168:MPQ262168 MZL262168:MZM262168 NJH262168:NJI262168 NTD262168:NTE262168 OCZ262168:ODA262168 OMV262168:OMW262168 OWR262168:OWS262168 PGN262168:PGO262168 PQJ262168:PQK262168 QAF262168:QAG262168 QKB262168:QKC262168 QTX262168:QTY262168 RDT262168:RDU262168 RNP262168:RNQ262168 RXL262168:RXM262168 SHH262168:SHI262168 SRD262168:SRE262168 TAZ262168:TBA262168 TKV262168:TKW262168 TUR262168:TUS262168 UEN262168:UEO262168 UOJ262168:UOK262168 UYF262168:UYG262168 VIB262168:VIC262168 VRX262168:VRY262168 WBT262168:WBU262168 WLP262168:WLQ262168 WVL262168:WVM262168 D327704:E327704 IZ327704:JA327704 SV327704:SW327704 ACR327704:ACS327704 AMN327704:AMO327704 AWJ327704:AWK327704 BGF327704:BGG327704 BQB327704:BQC327704 BZX327704:BZY327704 CJT327704:CJU327704 CTP327704:CTQ327704 DDL327704:DDM327704 DNH327704:DNI327704 DXD327704:DXE327704 EGZ327704:EHA327704 EQV327704:EQW327704 FAR327704:FAS327704 FKN327704:FKO327704 FUJ327704:FUK327704 GEF327704:GEG327704 GOB327704:GOC327704 GXX327704:GXY327704 HHT327704:HHU327704 HRP327704:HRQ327704 IBL327704:IBM327704 ILH327704:ILI327704 IVD327704:IVE327704 JEZ327704:JFA327704 JOV327704:JOW327704 JYR327704:JYS327704 KIN327704:KIO327704 KSJ327704:KSK327704 LCF327704:LCG327704 LMB327704:LMC327704 LVX327704:LVY327704 MFT327704:MFU327704 MPP327704:MPQ327704 MZL327704:MZM327704 NJH327704:NJI327704 NTD327704:NTE327704 OCZ327704:ODA327704 OMV327704:OMW327704 OWR327704:OWS327704 PGN327704:PGO327704 PQJ327704:PQK327704 QAF327704:QAG327704 QKB327704:QKC327704 QTX327704:QTY327704 RDT327704:RDU327704 RNP327704:RNQ327704 RXL327704:RXM327704 SHH327704:SHI327704 SRD327704:SRE327704 TAZ327704:TBA327704 TKV327704:TKW327704 TUR327704:TUS327704 UEN327704:UEO327704 UOJ327704:UOK327704 UYF327704:UYG327704 VIB327704:VIC327704 VRX327704:VRY327704 WBT327704:WBU327704 WLP327704:WLQ327704 WVL327704:WVM327704 D393240:E393240 IZ393240:JA393240 SV393240:SW393240 ACR393240:ACS393240 AMN393240:AMO393240 AWJ393240:AWK393240 BGF393240:BGG393240 BQB393240:BQC393240 BZX393240:BZY393240 CJT393240:CJU393240 CTP393240:CTQ393240 DDL393240:DDM393240 DNH393240:DNI393240 DXD393240:DXE393240 EGZ393240:EHA393240 EQV393240:EQW393240 FAR393240:FAS393240 FKN393240:FKO393240 FUJ393240:FUK393240 GEF393240:GEG393240 GOB393240:GOC393240 GXX393240:GXY393240 HHT393240:HHU393240 HRP393240:HRQ393240 IBL393240:IBM393240 ILH393240:ILI393240 IVD393240:IVE393240 JEZ393240:JFA393240 JOV393240:JOW393240 JYR393240:JYS393240 KIN393240:KIO393240 KSJ393240:KSK393240 LCF393240:LCG393240 LMB393240:LMC393240 LVX393240:LVY393240 MFT393240:MFU393240 MPP393240:MPQ393240 MZL393240:MZM393240 NJH393240:NJI393240 NTD393240:NTE393240 OCZ393240:ODA393240 OMV393240:OMW393240 OWR393240:OWS393240 PGN393240:PGO393240 PQJ393240:PQK393240 QAF393240:QAG393240 QKB393240:QKC393240 QTX393240:QTY393240 RDT393240:RDU393240 RNP393240:RNQ393240 RXL393240:RXM393240 SHH393240:SHI393240 SRD393240:SRE393240 TAZ393240:TBA393240 TKV393240:TKW393240 TUR393240:TUS393240 UEN393240:UEO393240 UOJ393240:UOK393240 UYF393240:UYG393240 VIB393240:VIC393240 VRX393240:VRY393240 WBT393240:WBU393240 WLP393240:WLQ393240 WVL393240:WVM393240 D458776:E458776 IZ458776:JA458776 SV458776:SW458776 ACR458776:ACS458776 AMN458776:AMO458776 AWJ458776:AWK458776 BGF458776:BGG458776 BQB458776:BQC458776 BZX458776:BZY458776 CJT458776:CJU458776 CTP458776:CTQ458776 DDL458776:DDM458776 DNH458776:DNI458776 DXD458776:DXE458776 EGZ458776:EHA458776 EQV458776:EQW458776 FAR458776:FAS458776 FKN458776:FKO458776 FUJ458776:FUK458776 GEF458776:GEG458776 GOB458776:GOC458776 GXX458776:GXY458776 HHT458776:HHU458776 HRP458776:HRQ458776 IBL458776:IBM458776 ILH458776:ILI458776 IVD458776:IVE458776 JEZ458776:JFA458776 JOV458776:JOW458776 JYR458776:JYS458776 KIN458776:KIO458776 KSJ458776:KSK458776 LCF458776:LCG458776 LMB458776:LMC458776 LVX458776:LVY458776 MFT458776:MFU458776 MPP458776:MPQ458776 MZL458776:MZM458776 NJH458776:NJI458776 NTD458776:NTE458776 OCZ458776:ODA458776 OMV458776:OMW458776 OWR458776:OWS458776 PGN458776:PGO458776 PQJ458776:PQK458776 QAF458776:QAG458776 QKB458776:QKC458776 QTX458776:QTY458776 RDT458776:RDU458776 RNP458776:RNQ458776 RXL458776:RXM458776 SHH458776:SHI458776 SRD458776:SRE458776 TAZ458776:TBA458776 TKV458776:TKW458776 TUR458776:TUS458776 UEN458776:UEO458776 UOJ458776:UOK458776 UYF458776:UYG458776 VIB458776:VIC458776 VRX458776:VRY458776 WBT458776:WBU458776 WLP458776:WLQ458776 WVL458776:WVM458776 D524312:E524312 IZ524312:JA524312 SV524312:SW524312 ACR524312:ACS524312 AMN524312:AMO524312 AWJ524312:AWK524312 BGF524312:BGG524312 BQB524312:BQC524312 BZX524312:BZY524312 CJT524312:CJU524312 CTP524312:CTQ524312 DDL524312:DDM524312 DNH524312:DNI524312 DXD524312:DXE524312 EGZ524312:EHA524312 EQV524312:EQW524312 FAR524312:FAS524312 FKN524312:FKO524312 FUJ524312:FUK524312 GEF524312:GEG524312 GOB524312:GOC524312 GXX524312:GXY524312 HHT524312:HHU524312 HRP524312:HRQ524312 IBL524312:IBM524312 ILH524312:ILI524312 IVD524312:IVE524312 JEZ524312:JFA524312 JOV524312:JOW524312 JYR524312:JYS524312 KIN524312:KIO524312 KSJ524312:KSK524312 LCF524312:LCG524312 LMB524312:LMC524312 LVX524312:LVY524312 MFT524312:MFU524312 MPP524312:MPQ524312 MZL524312:MZM524312 NJH524312:NJI524312 NTD524312:NTE524312 OCZ524312:ODA524312 OMV524312:OMW524312 OWR524312:OWS524312 PGN524312:PGO524312 PQJ524312:PQK524312 QAF524312:QAG524312 QKB524312:QKC524312 QTX524312:QTY524312 RDT524312:RDU524312 RNP524312:RNQ524312 RXL524312:RXM524312 SHH524312:SHI524312 SRD524312:SRE524312 TAZ524312:TBA524312 TKV524312:TKW524312 TUR524312:TUS524312 UEN524312:UEO524312 UOJ524312:UOK524312 UYF524312:UYG524312 VIB524312:VIC524312 VRX524312:VRY524312 WBT524312:WBU524312 WLP524312:WLQ524312 WVL524312:WVM524312 D589848:E589848 IZ589848:JA589848 SV589848:SW589848 ACR589848:ACS589848 AMN589848:AMO589848 AWJ589848:AWK589848 BGF589848:BGG589848 BQB589848:BQC589848 BZX589848:BZY589848 CJT589848:CJU589848 CTP589848:CTQ589848 DDL589848:DDM589848 DNH589848:DNI589848 DXD589848:DXE589848 EGZ589848:EHA589848 EQV589848:EQW589848 FAR589848:FAS589848 FKN589848:FKO589848 FUJ589848:FUK589848 GEF589848:GEG589848 GOB589848:GOC589848 GXX589848:GXY589848 HHT589848:HHU589848 HRP589848:HRQ589848 IBL589848:IBM589848 ILH589848:ILI589848 IVD589848:IVE589848 JEZ589848:JFA589848 JOV589848:JOW589848 JYR589848:JYS589848 KIN589848:KIO589848 KSJ589848:KSK589848 LCF589848:LCG589848 LMB589848:LMC589848 LVX589848:LVY589848 MFT589848:MFU589848 MPP589848:MPQ589848 MZL589848:MZM589848 NJH589848:NJI589848 NTD589848:NTE589848 OCZ589848:ODA589848 OMV589848:OMW589848 OWR589848:OWS589848 PGN589848:PGO589848 PQJ589848:PQK589848 QAF589848:QAG589848 QKB589848:QKC589848 QTX589848:QTY589848 RDT589848:RDU589848 RNP589848:RNQ589848 RXL589848:RXM589848 SHH589848:SHI589848 SRD589848:SRE589848 TAZ589848:TBA589848 TKV589848:TKW589848 TUR589848:TUS589848 UEN589848:UEO589848 UOJ589848:UOK589848 UYF589848:UYG589848 VIB589848:VIC589848 VRX589848:VRY589848 WBT589848:WBU589848 WLP589848:WLQ589848 WVL589848:WVM589848 D655384:E655384 IZ655384:JA655384 SV655384:SW655384 ACR655384:ACS655384 AMN655384:AMO655384 AWJ655384:AWK655384 BGF655384:BGG655384 BQB655384:BQC655384 BZX655384:BZY655384 CJT655384:CJU655384 CTP655384:CTQ655384 DDL655384:DDM655384 DNH655384:DNI655384 DXD655384:DXE655384 EGZ655384:EHA655384 EQV655384:EQW655384 FAR655384:FAS655384 FKN655384:FKO655384 FUJ655384:FUK655384 GEF655384:GEG655384 GOB655384:GOC655384 GXX655384:GXY655384 HHT655384:HHU655384 HRP655384:HRQ655384 IBL655384:IBM655384 ILH655384:ILI655384 IVD655384:IVE655384 JEZ655384:JFA655384 JOV655384:JOW655384 JYR655384:JYS655384 KIN655384:KIO655384 KSJ655384:KSK655384 LCF655384:LCG655384 LMB655384:LMC655384 LVX655384:LVY655384 MFT655384:MFU655384 MPP655384:MPQ655384 MZL655384:MZM655384 NJH655384:NJI655384 NTD655384:NTE655384 OCZ655384:ODA655384 OMV655384:OMW655384 OWR655384:OWS655384 PGN655384:PGO655384 PQJ655384:PQK655384 QAF655384:QAG655384 QKB655384:QKC655384 QTX655384:QTY655384 RDT655384:RDU655384 RNP655384:RNQ655384 RXL655384:RXM655384 SHH655384:SHI655384 SRD655384:SRE655384 TAZ655384:TBA655384 TKV655384:TKW655384 TUR655384:TUS655384 UEN655384:UEO655384 UOJ655384:UOK655384 UYF655384:UYG655384 VIB655384:VIC655384 VRX655384:VRY655384 WBT655384:WBU655384 WLP655384:WLQ655384 WVL655384:WVM655384 D720920:E720920 IZ720920:JA720920 SV720920:SW720920 ACR720920:ACS720920 AMN720920:AMO720920 AWJ720920:AWK720920 BGF720920:BGG720920 BQB720920:BQC720920 BZX720920:BZY720920 CJT720920:CJU720920 CTP720920:CTQ720920 DDL720920:DDM720920 DNH720920:DNI720920 DXD720920:DXE720920 EGZ720920:EHA720920 EQV720920:EQW720920 FAR720920:FAS720920 FKN720920:FKO720920 FUJ720920:FUK720920 GEF720920:GEG720920 GOB720920:GOC720920 GXX720920:GXY720920 HHT720920:HHU720920 HRP720920:HRQ720920 IBL720920:IBM720920 ILH720920:ILI720920 IVD720920:IVE720920 JEZ720920:JFA720920 JOV720920:JOW720920 JYR720920:JYS720920 KIN720920:KIO720920 KSJ720920:KSK720920 LCF720920:LCG720920 LMB720920:LMC720920 LVX720920:LVY720920 MFT720920:MFU720920 MPP720920:MPQ720920 MZL720920:MZM720920 NJH720920:NJI720920 NTD720920:NTE720920 OCZ720920:ODA720920 OMV720920:OMW720920 OWR720920:OWS720920 PGN720920:PGO720920 PQJ720920:PQK720920 QAF720920:QAG720920 QKB720920:QKC720920 QTX720920:QTY720920 RDT720920:RDU720920 RNP720920:RNQ720920 RXL720920:RXM720920 SHH720920:SHI720920 SRD720920:SRE720920 TAZ720920:TBA720920 TKV720920:TKW720920 TUR720920:TUS720920 UEN720920:UEO720920 UOJ720920:UOK720920 UYF720920:UYG720920 VIB720920:VIC720920 VRX720920:VRY720920 WBT720920:WBU720920 WLP720920:WLQ720920 WVL720920:WVM720920 D786456:E786456 IZ786456:JA786456 SV786456:SW786456 ACR786456:ACS786456 AMN786456:AMO786456 AWJ786456:AWK786456 BGF786456:BGG786456 BQB786456:BQC786456 BZX786456:BZY786456 CJT786456:CJU786456 CTP786456:CTQ786456 DDL786456:DDM786456 DNH786456:DNI786456 DXD786456:DXE786456 EGZ786456:EHA786456 EQV786456:EQW786456 FAR786456:FAS786456 FKN786456:FKO786456 FUJ786456:FUK786456 GEF786456:GEG786456 GOB786456:GOC786456 GXX786456:GXY786456 HHT786456:HHU786456 HRP786456:HRQ786456 IBL786456:IBM786456 ILH786456:ILI786456 IVD786456:IVE786456 JEZ786456:JFA786456 JOV786456:JOW786456 JYR786456:JYS786456 KIN786456:KIO786456 KSJ786456:KSK786456 LCF786456:LCG786456 LMB786456:LMC786456 LVX786456:LVY786456 MFT786456:MFU786456 MPP786456:MPQ786456 MZL786456:MZM786456 NJH786456:NJI786456 NTD786456:NTE786456 OCZ786456:ODA786456 OMV786456:OMW786456 OWR786456:OWS786456 PGN786456:PGO786456 PQJ786456:PQK786456 QAF786456:QAG786456 QKB786456:QKC786456 QTX786456:QTY786456 RDT786456:RDU786456 RNP786456:RNQ786456 RXL786456:RXM786456 SHH786456:SHI786456 SRD786456:SRE786456 TAZ786456:TBA786456 TKV786456:TKW786456 TUR786456:TUS786456 UEN786456:UEO786456 UOJ786456:UOK786456 UYF786456:UYG786456 VIB786456:VIC786456 VRX786456:VRY786456 WBT786456:WBU786456 WLP786456:WLQ786456 WVL786456:WVM786456 D851992:E851992 IZ851992:JA851992 SV851992:SW851992 ACR851992:ACS851992 AMN851992:AMO851992 AWJ851992:AWK851992 BGF851992:BGG851992 BQB851992:BQC851992 BZX851992:BZY851992 CJT851992:CJU851992 CTP851992:CTQ851992 DDL851992:DDM851992 DNH851992:DNI851992 DXD851992:DXE851992 EGZ851992:EHA851992 EQV851992:EQW851992 FAR851992:FAS851992 FKN851992:FKO851992 FUJ851992:FUK851992 GEF851992:GEG851992 GOB851992:GOC851992 GXX851992:GXY851992 HHT851992:HHU851992 HRP851992:HRQ851992 IBL851992:IBM851992 ILH851992:ILI851992 IVD851992:IVE851992 JEZ851992:JFA851992 JOV851992:JOW851992 JYR851992:JYS851992 KIN851992:KIO851992 KSJ851992:KSK851992 LCF851992:LCG851992 LMB851992:LMC851992 LVX851992:LVY851992 MFT851992:MFU851992 MPP851992:MPQ851992 MZL851992:MZM851992 NJH851992:NJI851992 NTD851992:NTE851992 OCZ851992:ODA851992 OMV851992:OMW851992 OWR851992:OWS851992 PGN851992:PGO851992 PQJ851992:PQK851992 QAF851992:QAG851992 QKB851992:QKC851992 QTX851992:QTY851992 RDT851992:RDU851992 RNP851992:RNQ851992 RXL851992:RXM851992 SHH851992:SHI851992 SRD851992:SRE851992 TAZ851992:TBA851992 TKV851992:TKW851992 TUR851992:TUS851992 UEN851992:UEO851992 UOJ851992:UOK851992 UYF851992:UYG851992 VIB851992:VIC851992 VRX851992:VRY851992 WBT851992:WBU851992 WLP851992:WLQ851992 WVL851992:WVM851992 D917528:E917528 IZ917528:JA917528 SV917528:SW917528 ACR917528:ACS917528 AMN917528:AMO917528 AWJ917528:AWK917528 BGF917528:BGG917528 BQB917528:BQC917528 BZX917528:BZY917528 CJT917528:CJU917528 CTP917528:CTQ917528 DDL917528:DDM917528 DNH917528:DNI917528 DXD917528:DXE917528 EGZ917528:EHA917528 EQV917528:EQW917528 FAR917528:FAS917528 FKN917528:FKO917528 FUJ917528:FUK917528 GEF917528:GEG917528 GOB917528:GOC917528 GXX917528:GXY917528 HHT917528:HHU917528 HRP917528:HRQ917528 IBL917528:IBM917528 ILH917528:ILI917528 IVD917528:IVE917528 JEZ917528:JFA917528 JOV917528:JOW917528 JYR917528:JYS917528 KIN917528:KIO917528 KSJ917528:KSK917528 LCF917528:LCG917528 LMB917528:LMC917528 LVX917528:LVY917528 MFT917528:MFU917528 MPP917528:MPQ917528 MZL917528:MZM917528 NJH917528:NJI917528 NTD917528:NTE917528 OCZ917528:ODA917528 OMV917528:OMW917528 OWR917528:OWS917528 PGN917528:PGO917528 PQJ917528:PQK917528 QAF917528:QAG917528 QKB917528:QKC917528 QTX917528:QTY917528 RDT917528:RDU917528 RNP917528:RNQ917528 RXL917528:RXM917528 SHH917528:SHI917528 SRD917528:SRE917528 TAZ917528:TBA917528 TKV917528:TKW917528 TUR917528:TUS917528 UEN917528:UEO917528 UOJ917528:UOK917528 UYF917528:UYG917528 VIB917528:VIC917528 VRX917528:VRY917528 WBT917528:WBU917528 WLP917528:WLQ917528 WVL917528:WVM917528 D983064:E983064 IZ983064:JA983064 SV983064:SW983064 ACR983064:ACS983064 AMN983064:AMO983064 AWJ983064:AWK983064 BGF983064:BGG983064 BQB983064:BQC983064 BZX983064:BZY983064 CJT983064:CJU983064 CTP983064:CTQ983064 DDL983064:DDM983064 DNH983064:DNI983064 DXD983064:DXE983064 EGZ983064:EHA983064 EQV983064:EQW983064 FAR983064:FAS983064 FKN983064:FKO983064 FUJ983064:FUK983064 GEF983064:GEG983064 GOB983064:GOC983064 GXX983064:GXY983064 HHT983064:HHU983064 HRP983064:HRQ983064 IBL983064:IBM983064 ILH983064:ILI983064 IVD983064:IVE983064 JEZ983064:JFA983064 JOV983064:JOW983064 JYR983064:JYS983064 KIN983064:KIO983064 KSJ983064:KSK983064 LCF983064:LCG983064 LMB983064:LMC983064 LVX983064:LVY983064 MFT983064:MFU983064 MPP983064:MPQ983064 MZL983064:MZM983064 NJH983064:NJI983064 NTD983064:NTE983064 OCZ983064:ODA983064 OMV983064:OMW983064 OWR983064:OWS983064 PGN983064:PGO983064 PQJ983064:PQK983064 QAF983064:QAG983064 QKB983064:QKC983064 QTX983064:QTY983064 RDT983064:RDU983064 RNP983064:RNQ983064 RXL983064:RXM983064 SHH983064:SHI983064 SRD983064:SRE983064 TAZ983064:TBA983064 TKV983064:TKW983064 TUR983064:TUS983064 UEN983064:UEO983064 UOJ983064:UOK983064 UYF983064:UYG983064 VIB983064:VIC983064 VRX983064:VRY983064 WBT983064:WBU983064 WLP983064:WLQ983064 WVL983064:WVM983064 D41:E41 IZ41:JA41 SV41:SW41 ACR41:ACS41 AMN41:AMO41 AWJ41:AWK41 BGF41:BGG41 BQB41:BQC41 BZX41:BZY41 CJT41:CJU41 CTP41:CTQ41 DDL41:DDM41 DNH41:DNI41 DXD41:DXE41 EGZ41:EHA41 EQV41:EQW41 FAR41:FAS41 FKN41:FKO41 FUJ41:FUK41 GEF41:GEG41 GOB41:GOC41 GXX41:GXY41 HHT41:HHU41 HRP41:HRQ41 IBL41:IBM41 ILH41:ILI41 IVD41:IVE41 JEZ41:JFA41 JOV41:JOW41 JYR41:JYS41 KIN41:KIO41 KSJ41:KSK41 LCF41:LCG41 LMB41:LMC41 LVX41:LVY41 MFT41:MFU41 MPP41:MPQ41 MZL41:MZM41 NJH41:NJI41 NTD41:NTE41 OCZ41:ODA41 OMV41:OMW41 OWR41:OWS41 PGN41:PGO41 PQJ41:PQK41 QAF41:QAG41 QKB41:QKC41 QTX41:QTY41 RDT41:RDU41 RNP41:RNQ41 RXL41:RXM41 SHH41:SHI41 SRD41:SRE41 TAZ41:TBA41 TKV41:TKW41 TUR41:TUS41 UEN41:UEO41 UOJ41:UOK41 UYF41:UYG41 VIB41:VIC41 VRX41:VRY41 WBT41:WBU41 WLP41:WLQ41 WVL41:WVM41 D65577:E65577 IZ65577:JA65577 SV65577:SW65577 ACR65577:ACS65577 AMN65577:AMO65577 AWJ65577:AWK65577 BGF65577:BGG65577 BQB65577:BQC65577 BZX65577:BZY65577 CJT65577:CJU65577 CTP65577:CTQ65577 DDL65577:DDM65577 DNH65577:DNI65577 DXD65577:DXE65577 EGZ65577:EHA65577 EQV65577:EQW65577 FAR65577:FAS65577 FKN65577:FKO65577 FUJ65577:FUK65577 GEF65577:GEG65577 GOB65577:GOC65577 GXX65577:GXY65577 HHT65577:HHU65577 HRP65577:HRQ65577 IBL65577:IBM65577 ILH65577:ILI65577 IVD65577:IVE65577 JEZ65577:JFA65577 JOV65577:JOW65577 JYR65577:JYS65577 KIN65577:KIO65577 KSJ65577:KSK65577 LCF65577:LCG65577 LMB65577:LMC65577 LVX65577:LVY65577 MFT65577:MFU65577 MPP65577:MPQ65577 MZL65577:MZM65577 NJH65577:NJI65577 NTD65577:NTE65577 OCZ65577:ODA65577 OMV65577:OMW65577 OWR65577:OWS65577 PGN65577:PGO65577 PQJ65577:PQK65577 QAF65577:QAG65577 QKB65577:QKC65577 QTX65577:QTY65577 RDT65577:RDU65577 RNP65577:RNQ65577 RXL65577:RXM65577 SHH65577:SHI65577 SRD65577:SRE65577 TAZ65577:TBA65577 TKV65577:TKW65577 TUR65577:TUS65577 UEN65577:UEO65577 UOJ65577:UOK65577 UYF65577:UYG65577 VIB65577:VIC65577 VRX65577:VRY65577 WBT65577:WBU65577 WLP65577:WLQ65577 WVL65577:WVM65577 D131113:E131113 IZ131113:JA131113 SV131113:SW131113 ACR131113:ACS131113 AMN131113:AMO131113 AWJ131113:AWK131113 BGF131113:BGG131113 BQB131113:BQC131113 BZX131113:BZY131113 CJT131113:CJU131113 CTP131113:CTQ131113 DDL131113:DDM131113 DNH131113:DNI131113 DXD131113:DXE131113 EGZ131113:EHA131113 EQV131113:EQW131113 FAR131113:FAS131113 FKN131113:FKO131113 FUJ131113:FUK131113 GEF131113:GEG131113 GOB131113:GOC131113 GXX131113:GXY131113 HHT131113:HHU131113 HRP131113:HRQ131113 IBL131113:IBM131113 ILH131113:ILI131113 IVD131113:IVE131113 JEZ131113:JFA131113 JOV131113:JOW131113 JYR131113:JYS131113 KIN131113:KIO131113 KSJ131113:KSK131113 LCF131113:LCG131113 LMB131113:LMC131113 LVX131113:LVY131113 MFT131113:MFU131113 MPP131113:MPQ131113 MZL131113:MZM131113 NJH131113:NJI131113 NTD131113:NTE131113 OCZ131113:ODA131113 OMV131113:OMW131113 OWR131113:OWS131113 PGN131113:PGO131113 PQJ131113:PQK131113 QAF131113:QAG131113 QKB131113:QKC131113 QTX131113:QTY131113 RDT131113:RDU131113 RNP131113:RNQ131113 RXL131113:RXM131113 SHH131113:SHI131113 SRD131113:SRE131113 TAZ131113:TBA131113 TKV131113:TKW131113 TUR131113:TUS131113 UEN131113:UEO131113 UOJ131113:UOK131113 UYF131113:UYG131113 VIB131113:VIC131113 VRX131113:VRY131113 WBT131113:WBU131113 WLP131113:WLQ131113 WVL131113:WVM131113 D196649:E196649 IZ196649:JA196649 SV196649:SW196649 ACR196649:ACS196649 AMN196649:AMO196649 AWJ196649:AWK196649 BGF196649:BGG196649 BQB196649:BQC196649 BZX196649:BZY196649 CJT196649:CJU196649 CTP196649:CTQ196649 DDL196649:DDM196649 DNH196649:DNI196649 DXD196649:DXE196649 EGZ196649:EHA196649 EQV196649:EQW196649 FAR196649:FAS196649 FKN196649:FKO196649 FUJ196649:FUK196649 GEF196649:GEG196649 GOB196649:GOC196649 GXX196649:GXY196649 HHT196649:HHU196649 HRP196649:HRQ196649 IBL196649:IBM196649 ILH196649:ILI196649 IVD196649:IVE196649 JEZ196649:JFA196649 JOV196649:JOW196649 JYR196649:JYS196649 KIN196649:KIO196649 KSJ196649:KSK196649 LCF196649:LCG196649 LMB196649:LMC196649 LVX196649:LVY196649 MFT196649:MFU196649 MPP196649:MPQ196649 MZL196649:MZM196649 NJH196649:NJI196649 NTD196649:NTE196649 OCZ196649:ODA196649 OMV196649:OMW196649 OWR196649:OWS196649 PGN196649:PGO196649 PQJ196649:PQK196649 QAF196649:QAG196649 QKB196649:QKC196649 QTX196649:QTY196649 RDT196649:RDU196649 RNP196649:RNQ196649 RXL196649:RXM196649 SHH196649:SHI196649 SRD196649:SRE196649 TAZ196649:TBA196649 TKV196649:TKW196649 TUR196649:TUS196649 UEN196649:UEO196649 UOJ196649:UOK196649 UYF196649:UYG196649 VIB196649:VIC196649 VRX196649:VRY196649 WBT196649:WBU196649 WLP196649:WLQ196649 WVL196649:WVM196649 D262185:E262185 IZ262185:JA262185 SV262185:SW262185 ACR262185:ACS262185 AMN262185:AMO262185 AWJ262185:AWK262185 BGF262185:BGG262185 BQB262185:BQC262185 BZX262185:BZY262185 CJT262185:CJU262185 CTP262185:CTQ262185 DDL262185:DDM262185 DNH262185:DNI262185 DXD262185:DXE262185 EGZ262185:EHA262185 EQV262185:EQW262185 FAR262185:FAS262185 FKN262185:FKO262185 FUJ262185:FUK262185 GEF262185:GEG262185 GOB262185:GOC262185 GXX262185:GXY262185 HHT262185:HHU262185 HRP262185:HRQ262185 IBL262185:IBM262185 ILH262185:ILI262185 IVD262185:IVE262185 JEZ262185:JFA262185 JOV262185:JOW262185 JYR262185:JYS262185 KIN262185:KIO262185 KSJ262185:KSK262185 LCF262185:LCG262185 LMB262185:LMC262185 LVX262185:LVY262185 MFT262185:MFU262185 MPP262185:MPQ262185 MZL262185:MZM262185 NJH262185:NJI262185 NTD262185:NTE262185 OCZ262185:ODA262185 OMV262185:OMW262185 OWR262185:OWS262185 PGN262185:PGO262185 PQJ262185:PQK262185 QAF262185:QAG262185 QKB262185:QKC262185 QTX262185:QTY262185 RDT262185:RDU262185 RNP262185:RNQ262185 RXL262185:RXM262185 SHH262185:SHI262185 SRD262185:SRE262185 TAZ262185:TBA262185 TKV262185:TKW262185 TUR262185:TUS262185 UEN262185:UEO262185 UOJ262185:UOK262185 UYF262185:UYG262185 VIB262185:VIC262185 VRX262185:VRY262185 WBT262185:WBU262185 WLP262185:WLQ262185 WVL262185:WVM262185 D327721:E327721 IZ327721:JA327721 SV327721:SW327721 ACR327721:ACS327721 AMN327721:AMO327721 AWJ327721:AWK327721 BGF327721:BGG327721 BQB327721:BQC327721 BZX327721:BZY327721 CJT327721:CJU327721 CTP327721:CTQ327721 DDL327721:DDM327721 DNH327721:DNI327721 DXD327721:DXE327721 EGZ327721:EHA327721 EQV327721:EQW327721 FAR327721:FAS327721 FKN327721:FKO327721 FUJ327721:FUK327721 GEF327721:GEG327721 GOB327721:GOC327721 GXX327721:GXY327721 HHT327721:HHU327721 HRP327721:HRQ327721 IBL327721:IBM327721 ILH327721:ILI327721 IVD327721:IVE327721 JEZ327721:JFA327721 JOV327721:JOW327721 JYR327721:JYS327721 KIN327721:KIO327721 KSJ327721:KSK327721 LCF327721:LCG327721 LMB327721:LMC327721 LVX327721:LVY327721 MFT327721:MFU327721 MPP327721:MPQ327721 MZL327721:MZM327721 NJH327721:NJI327721 NTD327721:NTE327721 OCZ327721:ODA327721 OMV327721:OMW327721 OWR327721:OWS327721 PGN327721:PGO327721 PQJ327721:PQK327721 QAF327721:QAG327721 QKB327721:QKC327721 QTX327721:QTY327721 RDT327721:RDU327721 RNP327721:RNQ327721 RXL327721:RXM327721 SHH327721:SHI327721 SRD327721:SRE327721 TAZ327721:TBA327721 TKV327721:TKW327721 TUR327721:TUS327721 UEN327721:UEO327721 UOJ327721:UOK327721 UYF327721:UYG327721 VIB327721:VIC327721 VRX327721:VRY327721 WBT327721:WBU327721 WLP327721:WLQ327721 WVL327721:WVM327721 D393257:E393257 IZ393257:JA393257 SV393257:SW393257 ACR393257:ACS393257 AMN393257:AMO393257 AWJ393257:AWK393257 BGF393257:BGG393257 BQB393257:BQC393257 BZX393257:BZY393257 CJT393257:CJU393257 CTP393257:CTQ393257 DDL393257:DDM393257 DNH393257:DNI393257 DXD393257:DXE393257 EGZ393257:EHA393257 EQV393257:EQW393257 FAR393257:FAS393257 FKN393257:FKO393257 FUJ393257:FUK393257 GEF393257:GEG393257 GOB393257:GOC393257 GXX393257:GXY393257 HHT393257:HHU393257 HRP393257:HRQ393257 IBL393257:IBM393257 ILH393257:ILI393257 IVD393257:IVE393257 JEZ393257:JFA393257 JOV393257:JOW393257 JYR393257:JYS393257 KIN393257:KIO393257 KSJ393257:KSK393257 LCF393257:LCG393257 LMB393257:LMC393257 LVX393257:LVY393257 MFT393257:MFU393257 MPP393257:MPQ393257 MZL393257:MZM393257 NJH393257:NJI393257 NTD393257:NTE393257 OCZ393257:ODA393257 OMV393257:OMW393257 OWR393257:OWS393257 PGN393257:PGO393257 PQJ393257:PQK393257 QAF393257:QAG393257 QKB393257:QKC393257 QTX393257:QTY393257 RDT393257:RDU393257 RNP393257:RNQ393257 RXL393257:RXM393257 SHH393257:SHI393257 SRD393257:SRE393257 TAZ393257:TBA393257 TKV393257:TKW393257 TUR393257:TUS393257 UEN393257:UEO393257 UOJ393257:UOK393257 UYF393257:UYG393257 VIB393257:VIC393257 VRX393257:VRY393257 WBT393257:WBU393257 WLP393257:WLQ393257 WVL393257:WVM393257 D458793:E458793 IZ458793:JA458793 SV458793:SW458793 ACR458793:ACS458793 AMN458793:AMO458793 AWJ458793:AWK458793 BGF458793:BGG458793 BQB458793:BQC458793 BZX458793:BZY458793 CJT458793:CJU458793 CTP458793:CTQ458793 DDL458793:DDM458793 DNH458793:DNI458793 DXD458793:DXE458793 EGZ458793:EHA458793 EQV458793:EQW458793 FAR458793:FAS458793 FKN458793:FKO458793 FUJ458793:FUK458793 GEF458793:GEG458793 GOB458793:GOC458793 GXX458793:GXY458793 HHT458793:HHU458793 HRP458793:HRQ458793 IBL458793:IBM458793 ILH458793:ILI458793 IVD458793:IVE458793 JEZ458793:JFA458793 JOV458793:JOW458793 JYR458793:JYS458793 KIN458793:KIO458793 KSJ458793:KSK458793 LCF458793:LCG458793 LMB458793:LMC458793 LVX458793:LVY458793 MFT458793:MFU458793 MPP458793:MPQ458793 MZL458793:MZM458793 NJH458793:NJI458793 NTD458793:NTE458793 OCZ458793:ODA458793 OMV458793:OMW458793 OWR458793:OWS458793 PGN458793:PGO458793 PQJ458793:PQK458793 QAF458793:QAG458793 QKB458793:QKC458793 QTX458793:QTY458793 RDT458793:RDU458793 RNP458793:RNQ458793 RXL458793:RXM458793 SHH458793:SHI458793 SRD458793:SRE458793 TAZ458793:TBA458793 TKV458793:TKW458793 TUR458793:TUS458793 UEN458793:UEO458793 UOJ458793:UOK458793 UYF458793:UYG458793 VIB458793:VIC458793 VRX458793:VRY458793 WBT458793:WBU458793 WLP458793:WLQ458793 WVL458793:WVM458793 D524329:E524329 IZ524329:JA524329 SV524329:SW524329 ACR524329:ACS524329 AMN524329:AMO524329 AWJ524329:AWK524329 BGF524329:BGG524329 BQB524329:BQC524329 BZX524329:BZY524329 CJT524329:CJU524329 CTP524329:CTQ524329 DDL524329:DDM524329 DNH524329:DNI524329 DXD524329:DXE524329 EGZ524329:EHA524329 EQV524329:EQW524329 FAR524329:FAS524329 FKN524329:FKO524329 FUJ524329:FUK524329 GEF524329:GEG524329 GOB524329:GOC524329 GXX524329:GXY524329 HHT524329:HHU524329 HRP524329:HRQ524329 IBL524329:IBM524329 ILH524329:ILI524329 IVD524329:IVE524329 JEZ524329:JFA524329 JOV524329:JOW524329 JYR524329:JYS524329 KIN524329:KIO524329 KSJ524329:KSK524329 LCF524329:LCG524329 LMB524329:LMC524329 LVX524329:LVY524329 MFT524329:MFU524329 MPP524329:MPQ524329 MZL524329:MZM524329 NJH524329:NJI524329 NTD524329:NTE524329 OCZ524329:ODA524329 OMV524329:OMW524329 OWR524329:OWS524329 PGN524329:PGO524329 PQJ524329:PQK524329 QAF524329:QAG524329 QKB524329:QKC524329 QTX524329:QTY524329 RDT524329:RDU524329 RNP524329:RNQ524329 RXL524329:RXM524329 SHH524329:SHI524329 SRD524329:SRE524329 TAZ524329:TBA524329 TKV524329:TKW524329 TUR524329:TUS524329 UEN524329:UEO524329 UOJ524329:UOK524329 UYF524329:UYG524329 VIB524329:VIC524329 VRX524329:VRY524329 WBT524329:WBU524329 WLP524329:WLQ524329 WVL524329:WVM524329 D589865:E589865 IZ589865:JA589865 SV589865:SW589865 ACR589865:ACS589865 AMN589865:AMO589865 AWJ589865:AWK589865 BGF589865:BGG589865 BQB589865:BQC589865 BZX589865:BZY589865 CJT589865:CJU589865 CTP589865:CTQ589865 DDL589865:DDM589865 DNH589865:DNI589865 DXD589865:DXE589865 EGZ589865:EHA589865 EQV589865:EQW589865 FAR589865:FAS589865 FKN589865:FKO589865 FUJ589865:FUK589865 GEF589865:GEG589865 GOB589865:GOC589865 GXX589865:GXY589865 HHT589865:HHU589865 HRP589865:HRQ589865 IBL589865:IBM589865 ILH589865:ILI589865 IVD589865:IVE589865 JEZ589865:JFA589865 JOV589865:JOW589865 JYR589865:JYS589865 KIN589865:KIO589865 KSJ589865:KSK589865 LCF589865:LCG589865 LMB589865:LMC589865 LVX589865:LVY589865 MFT589865:MFU589865 MPP589865:MPQ589865 MZL589865:MZM589865 NJH589865:NJI589865 NTD589865:NTE589865 OCZ589865:ODA589865 OMV589865:OMW589865 OWR589865:OWS589865 PGN589865:PGO589865 PQJ589865:PQK589865 QAF589865:QAG589865 QKB589865:QKC589865 QTX589865:QTY589865 RDT589865:RDU589865 RNP589865:RNQ589865 RXL589865:RXM589865 SHH589865:SHI589865 SRD589865:SRE589865 TAZ589865:TBA589865 TKV589865:TKW589865 TUR589865:TUS589865 UEN589865:UEO589865 UOJ589865:UOK589865 UYF589865:UYG589865 VIB589865:VIC589865 VRX589865:VRY589865 WBT589865:WBU589865 WLP589865:WLQ589865 WVL589865:WVM589865 D655401:E655401 IZ655401:JA655401 SV655401:SW655401 ACR655401:ACS655401 AMN655401:AMO655401 AWJ655401:AWK655401 BGF655401:BGG655401 BQB655401:BQC655401 BZX655401:BZY655401 CJT655401:CJU655401 CTP655401:CTQ655401 DDL655401:DDM655401 DNH655401:DNI655401 DXD655401:DXE655401 EGZ655401:EHA655401 EQV655401:EQW655401 FAR655401:FAS655401 FKN655401:FKO655401 FUJ655401:FUK655401 GEF655401:GEG655401 GOB655401:GOC655401 GXX655401:GXY655401 HHT655401:HHU655401 HRP655401:HRQ655401 IBL655401:IBM655401 ILH655401:ILI655401 IVD655401:IVE655401 JEZ655401:JFA655401 JOV655401:JOW655401 JYR655401:JYS655401 KIN655401:KIO655401 KSJ655401:KSK655401 LCF655401:LCG655401 LMB655401:LMC655401 LVX655401:LVY655401 MFT655401:MFU655401 MPP655401:MPQ655401 MZL655401:MZM655401 NJH655401:NJI655401 NTD655401:NTE655401 OCZ655401:ODA655401 OMV655401:OMW655401 OWR655401:OWS655401 PGN655401:PGO655401 PQJ655401:PQK655401 QAF655401:QAG655401 QKB655401:QKC655401 QTX655401:QTY655401 RDT655401:RDU655401 RNP655401:RNQ655401 RXL655401:RXM655401 SHH655401:SHI655401 SRD655401:SRE655401 TAZ655401:TBA655401 TKV655401:TKW655401 TUR655401:TUS655401 UEN655401:UEO655401 UOJ655401:UOK655401 UYF655401:UYG655401 VIB655401:VIC655401 VRX655401:VRY655401 WBT655401:WBU655401 WLP655401:WLQ655401 WVL655401:WVM655401 D720937:E720937 IZ720937:JA720937 SV720937:SW720937 ACR720937:ACS720937 AMN720937:AMO720937 AWJ720937:AWK720937 BGF720937:BGG720937 BQB720937:BQC720937 BZX720937:BZY720937 CJT720937:CJU720937 CTP720937:CTQ720937 DDL720937:DDM720937 DNH720937:DNI720937 DXD720937:DXE720937 EGZ720937:EHA720937 EQV720937:EQW720937 FAR720937:FAS720937 FKN720937:FKO720937 FUJ720937:FUK720937 GEF720937:GEG720937 GOB720937:GOC720937 GXX720937:GXY720937 HHT720937:HHU720937 HRP720937:HRQ720937 IBL720937:IBM720937 ILH720937:ILI720937 IVD720937:IVE720937 JEZ720937:JFA720937 JOV720937:JOW720937 JYR720937:JYS720937 KIN720937:KIO720937 KSJ720937:KSK720937 LCF720937:LCG720937 LMB720937:LMC720937 LVX720937:LVY720937 MFT720937:MFU720937 MPP720937:MPQ720937 MZL720937:MZM720937 NJH720937:NJI720937 NTD720937:NTE720937 OCZ720937:ODA720937 OMV720937:OMW720937 OWR720937:OWS720937 PGN720937:PGO720937 PQJ720937:PQK720937 QAF720937:QAG720937 QKB720937:QKC720937 QTX720937:QTY720937 RDT720937:RDU720937 RNP720937:RNQ720937 RXL720937:RXM720937 SHH720937:SHI720937 SRD720937:SRE720937 TAZ720937:TBA720937 TKV720937:TKW720937 TUR720937:TUS720937 UEN720937:UEO720937 UOJ720937:UOK720937 UYF720937:UYG720937 VIB720937:VIC720937 VRX720937:VRY720937 WBT720937:WBU720937 WLP720937:WLQ720937 WVL720937:WVM720937 D786473:E786473 IZ786473:JA786473 SV786473:SW786473 ACR786473:ACS786473 AMN786473:AMO786473 AWJ786473:AWK786473 BGF786473:BGG786473 BQB786473:BQC786473 BZX786473:BZY786473 CJT786473:CJU786473 CTP786473:CTQ786473 DDL786473:DDM786473 DNH786473:DNI786473 DXD786473:DXE786473 EGZ786473:EHA786473 EQV786473:EQW786473 FAR786473:FAS786473 FKN786473:FKO786473 FUJ786473:FUK786473 GEF786473:GEG786473 GOB786473:GOC786473 GXX786473:GXY786473 HHT786473:HHU786473 HRP786473:HRQ786473 IBL786473:IBM786473 ILH786473:ILI786473 IVD786473:IVE786473 JEZ786473:JFA786473 JOV786473:JOW786473 JYR786473:JYS786473 KIN786473:KIO786473 KSJ786473:KSK786473 LCF786473:LCG786473 LMB786473:LMC786473 LVX786473:LVY786473 MFT786473:MFU786473 MPP786473:MPQ786473 MZL786473:MZM786473 NJH786473:NJI786473 NTD786473:NTE786473 OCZ786473:ODA786473 OMV786473:OMW786473 OWR786473:OWS786473 PGN786473:PGO786473 PQJ786473:PQK786473 QAF786473:QAG786473 QKB786473:QKC786473 QTX786473:QTY786473 RDT786473:RDU786473 RNP786473:RNQ786473 RXL786473:RXM786473 SHH786473:SHI786473 SRD786473:SRE786473 TAZ786473:TBA786473 TKV786473:TKW786473 TUR786473:TUS786473 UEN786473:UEO786473 UOJ786473:UOK786473 UYF786473:UYG786473 VIB786473:VIC786473 VRX786473:VRY786473 WBT786473:WBU786473 WLP786473:WLQ786473 WVL786473:WVM786473 D852009:E852009 IZ852009:JA852009 SV852009:SW852009 ACR852009:ACS852009 AMN852009:AMO852009 AWJ852009:AWK852009 BGF852009:BGG852009 BQB852009:BQC852009 BZX852009:BZY852009 CJT852009:CJU852009 CTP852009:CTQ852009 DDL852009:DDM852009 DNH852009:DNI852009 DXD852009:DXE852009 EGZ852009:EHA852009 EQV852009:EQW852009 FAR852009:FAS852009 FKN852009:FKO852009 FUJ852009:FUK852009 GEF852009:GEG852009 GOB852009:GOC852009 GXX852009:GXY852009 HHT852009:HHU852009 HRP852009:HRQ852009 IBL852009:IBM852009 ILH852009:ILI852009 IVD852009:IVE852009 JEZ852009:JFA852009 JOV852009:JOW852009 JYR852009:JYS852009 KIN852009:KIO852009 KSJ852009:KSK852009 LCF852009:LCG852009 LMB852009:LMC852009 LVX852009:LVY852009 MFT852009:MFU852009 MPP852009:MPQ852009 MZL852009:MZM852009 NJH852009:NJI852009 NTD852009:NTE852009 OCZ852009:ODA852009 OMV852009:OMW852009 OWR852009:OWS852009 PGN852009:PGO852009 PQJ852009:PQK852009 QAF852009:QAG852009 QKB852009:QKC852009 QTX852009:QTY852009 RDT852009:RDU852009 RNP852009:RNQ852009 RXL852009:RXM852009 SHH852009:SHI852009 SRD852009:SRE852009 TAZ852009:TBA852009 TKV852009:TKW852009 TUR852009:TUS852009 UEN852009:UEO852009 UOJ852009:UOK852009 UYF852009:UYG852009 VIB852009:VIC852009 VRX852009:VRY852009 WBT852009:WBU852009 WLP852009:WLQ852009 WVL852009:WVM852009 D917545:E917545 IZ917545:JA917545 SV917545:SW917545 ACR917545:ACS917545 AMN917545:AMO917545 AWJ917545:AWK917545 BGF917545:BGG917545 BQB917545:BQC917545 BZX917545:BZY917545 CJT917545:CJU917545 CTP917545:CTQ917545 DDL917545:DDM917545 DNH917545:DNI917545 DXD917545:DXE917545 EGZ917545:EHA917545 EQV917545:EQW917545 FAR917545:FAS917545 FKN917545:FKO917545 FUJ917545:FUK917545 GEF917545:GEG917545 GOB917545:GOC917545 GXX917545:GXY917545 HHT917545:HHU917545 HRP917545:HRQ917545 IBL917545:IBM917545 ILH917545:ILI917545 IVD917545:IVE917545 JEZ917545:JFA917545 JOV917545:JOW917545 JYR917545:JYS917545 KIN917545:KIO917545 KSJ917545:KSK917545 LCF917545:LCG917545 LMB917545:LMC917545 LVX917545:LVY917545 MFT917545:MFU917545 MPP917545:MPQ917545 MZL917545:MZM917545 NJH917545:NJI917545 NTD917545:NTE917545 OCZ917545:ODA917545 OMV917545:OMW917545 OWR917545:OWS917545 PGN917545:PGO917545 PQJ917545:PQK917545 QAF917545:QAG917545 QKB917545:QKC917545 QTX917545:QTY917545 RDT917545:RDU917545 RNP917545:RNQ917545 RXL917545:RXM917545 SHH917545:SHI917545 SRD917545:SRE917545 TAZ917545:TBA917545 TKV917545:TKW917545 TUR917545:TUS917545 UEN917545:UEO917545 UOJ917545:UOK917545 UYF917545:UYG917545 VIB917545:VIC917545 VRX917545:VRY917545 WBT917545:WBU917545 WLP917545:WLQ917545 WVL917545:WVM917545 D983081:E983081 IZ983081:JA983081 SV983081:SW983081 ACR983081:ACS983081 AMN983081:AMO983081 AWJ983081:AWK983081 BGF983081:BGG983081 BQB983081:BQC983081 BZX983081:BZY983081 CJT983081:CJU983081 CTP983081:CTQ983081 DDL983081:DDM983081 DNH983081:DNI983081 DXD983081:DXE983081 EGZ983081:EHA983081 EQV983081:EQW983081 FAR983081:FAS983081 FKN983081:FKO983081 FUJ983081:FUK983081 GEF983081:GEG983081 GOB983081:GOC983081 GXX983081:GXY983081 HHT983081:HHU983081 HRP983081:HRQ983081 IBL983081:IBM983081 ILH983081:ILI983081 IVD983081:IVE983081 JEZ983081:JFA983081 JOV983081:JOW983081 JYR983081:JYS983081 KIN983081:KIO983081 KSJ983081:KSK983081 LCF983081:LCG983081 LMB983081:LMC983081 LVX983081:LVY983081 MFT983081:MFU983081 MPP983081:MPQ983081 MZL983081:MZM983081 NJH983081:NJI983081 NTD983081:NTE983081 OCZ983081:ODA983081 OMV983081:OMW983081 OWR983081:OWS983081 PGN983081:PGO983081 PQJ983081:PQK983081 QAF983081:QAG983081 QKB983081:QKC983081 QTX983081:QTY983081 RDT983081:RDU983081 RNP983081:RNQ983081 RXL983081:RXM983081 SHH983081:SHI983081 SRD983081:SRE983081 TAZ983081:TBA983081 TKV983081:TKW983081 TUR983081:TUS983081 UEN983081:UEO983081 UOJ983081:UOK983081 UYF983081:UYG983081 VIB983081:VIC983081 VRX983081:VRY983081 WBT983081:WBU983081 WLP983081:WLQ983081 WVL983081:WVM983081 H41 JD41 SZ41 ACV41 AMR41 AWN41 BGJ41 BQF41 CAB41 CJX41 CTT41 DDP41 DNL41 DXH41 EHD41 EQZ41 FAV41 FKR41 FUN41 GEJ41 GOF41 GYB41 HHX41 HRT41 IBP41 ILL41 IVH41 JFD41 JOZ41 JYV41 KIR41 KSN41 LCJ41 LMF41 LWB41 MFX41 MPT41 MZP41 NJL41 NTH41 ODD41 OMZ41 OWV41 PGR41 PQN41 QAJ41 QKF41 QUB41 RDX41 RNT41 RXP41 SHL41 SRH41 TBD41 TKZ41 TUV41 UER41 UON41 UYJ41 VIF41 VSB41 WBX41 WLT41 WVP41 H65577 JD65577 SZ65577 ACV65577 AMR65577 AWN65577 BGJ65577 BQF65577 CAB65577 CJX65577 CTT65577 DDP65577 DNL65577 DXH65577 EHD65577 EQZ65577 FAV65577 FKR65577 FUN65577 GEJ65577 GOF65577 GYB65577 HHX65577 HRT65577 IBP65577 ILL65577 IVH65577 JFD65577 JOZ65577 JYV65577 KIR65577 KSN65577 LCJ65577 LMF65577 LWB65577 MFX65577 MPT65577 MZP65577 NJL65577 NTH65577 ODD65577 OMZ65577 OWV65577 PGR65577 PQN65577 QAJ65577 QKF65577 QUB65577 RDX65577 RNT65577 RXP65577 SHL65577 SRH65577 TBD65577 TKZ65577 TUV65577 UER65577 UON65577 UYJ65577 VIF65577 VSB65577 WBX65577 WLT65577 WVP65577 H131113 JD131113 SZ131113 ACV131113 AMR131113 AWN131113 BGJ131113 BQF131113 CAB131113 CJX131113 CTT131113 DDP131113 DNL131113 DXH131113 EHD131113 EQZ131113 FAV131113 FKR131113 FUN131113 GEJ131113 GOF131113 GYB131113 HHX131113 HRT131113 IBP131113 ILL131113 IVH131113 JFD131113 JOZ131113 JYV131113 KIR131113 KSN131113 LCJ131113 LMF131113 LWB131113 MFX131113 MPT131113 MZP131113 NJL131113 NTH131113 ODD131113 OMZ131113 OWV131113 PGR131113 PQN131113 QAJ131113 QKF131113 QUB131113 RDX131113 RNT131113 RXP131113 SHL131113 SRH131113 TBD131113 TKZ131113 TUV131113 UER131113 UON131113 UYJ131113 VIF131113 VSB131113 WBX131113 WLT131113 WVP131113 H196649 JD196649 SZ196649 ACV196649 AMR196649 AWN196649 BGJ196649 BQF196649 CAB196649 CJX196649 CTT196649 DDP196649 DNL196649 DXH196649 EHD196649 EQZ196649 FAV196649 FKR196649 FUN196649 GEJ196649 GOF196649 GYB196649 HHX196649 HRT196649 IBP196649 ILL196649 IVH196649 JFD196649 JOZ196649 JYV196649 KIR196649 KSN196649 LCJ196649 LMF196649 LWB196649 MFX196649 MPT196649 MZP196649 NJL196649 NTH196649 ODD196649 OMZ196649 OWV196649 PGR196649 PQN196649 QAJ196649 QKF196649 QUB196649 RDX196649 RNT196649 RXP196649 SHL196649 SRH196649 TBD196649 TKZ196649 TUV196649 UER196649 UON196649 UYJ196649 VIF196649 VSB196649 WBX196649 WLT196649 WVP196649 H262185 JD262185 SZ262185 ACV262185 AMR262185 AWN262185 BGJ262185 BQF262185 CAB262185 CJX262185 CTT262185 DDP262185 DNL262185 DXH262185 EHD262185 EQZ262185 FAV262185 FKR262185 FUN262185 GEJ262185 GOF262185 GYB262185 HHX262185 HRT262185 IBP262185 ILL262185 IVH262185 JFD262185 JOZ262185 JYV262185 KIR262185 KSN262185 LCJ262185 LMF262185 LWB262185 MFX262185 MPT262185 MZP262185 NJL262185 NTH262185 ODD262185 OMZ262185 OWV262185 PGR262185 PQN262185 QAJ262185 QKF262185 QUB262185 RDX262185 RNT262185 RXP262185 SHL262185 SRH262185 TBD262185 TKZ262185 TUV262185 UER262185 UON262185 UYJ262185 VIF262185 VSB262185 WBX262185 WLT262185 WVP262185 H327721 JD327721 SZ327721 ACV327721 AMR327721 AWN327721 BGJ327721 BQF327721 CAB327721 CJX327721 CTT327721 DDP327721 DNL327721 DXH327721 EHD327721 EQZ327721 FAV327721 FKR327721 FUN327721 GEJ327721 GOF327721 GYB327721 HHX327721 HRT327721 IBP327721 ILL327721 IVH327721 JFD327721 JOZ327721 JYV327721 KIR327721 KSN327721 LCJ327721 LMF327721 LWB327721 MFX327721 MPT327721 MZP327721 NJL327721 NTH327721 ODD327721 OMZ327721 OWV327721 PGR327721 PQN327721 QAJ327721 QKF327721 QUB327721 RDX327721 RNT327721 RXP327721 SHL327721 SRH327721 TBD327721 TKZ327721 TUV327721 UER327721 UON327721 UYJ327721 VIF327721 VSB327721 WBX327721 WLT327721 WVP327721 H393257 JD393257 SZ393257 ACV393257 AMR393257 AWN393257 BGJ393257 BQF393257 CAB393257 CJX393257 CTT393257 DDP393257 DNL393257 DXH393257 EHD393257 EQZ393257 FAV393257 FKR393257 FUN393257 GEJ393257 GOF393257 GYB393257 HHX393257 HRT393257 IBP393257 ILL393257 IVH393257 JFD393257 JOZ393257 JYV393257 KIR393257 KSN393257 LCJ393257 LMF393257 LWB393257 MFX393257 MPT393257 MZP393257 NJL393257 NTH393257 ODD393257 OMZ393257 OWV393257 PGR393257 PQN393257 QAJ393257 QKF393257 QUB393257 RDX393257 RNT393257 RXP393257 SHL393257 SRH393257 TBD393257 TKZ393257 TUV393257 UER393257 UON393257 UYJ393257 VIF393257 VSB393257 WBX393257 WLT393257 WVP393257 H458793 JD458793 SZ458793 ACV458793 AMR458793 AWN458793 BGJ458793 BQF458793 CAB458793 CJX458793 CTT458793 DDP458793 DNL458793 DXH458793 EHD458793 EQZ458793 FAV458793 FKR458793 FUN458793 GEJ458793 GOF458793 GYB458793 HHX458793 HRT458793 IBP458793 ILL458793 IVH458793 JFD458793 JOZ458793 JYV458793 KIR458793 KSN458793 LCJ458793 LMF458793 LWB458793 MFX458793 MPT458793 MZP458793 NJL458793 NTH458793 ODD458793 OMZ458793 OWV458793 PGR458793 PQN458793 QAJ458793 QKF458793 QUB458793 RDX458793 RNT458793 RXP458793 SHL458793 SRH458793 TBD458793 TKZ458793 TUV458793 UER458793 UON458793 UYJ458793 VIF458793 VSB458793 WBX458793 WLT458793 WVP458793 H524329 JD524329 SZ524329 ACV524329 AMR524329 AWN524329 BGJ524329 BQF524329 CAB524329 CJX524329 CTT524329 DDP524329 DNL524329 DXH524329 EHD524329 EQZ524329 FAV524329 FKR524329 FUN524329 GEJ524329 GOF524329 GYB524329 HHX524329 HRT524329 IBP524329 ILL524329 IVH524329 JFD524329 JOZ524329 JYV524329 KIR524329 KSN524329 LCJ524329 LMF524329 LWB524329 MFX524329 MPT524329 MZP524329 NJL524329 NTH524329 ODD524329 OMZ524329 OWV524329 PGR524329 PQN524329 QAJ524329 QKF524329 QUB524329 RDX524329 RNT524329 RXP524329 SHL524329 SRH524329 TBD524329 TKZ524329 TUV524329 UER524329 UON524329 UYJ524329 VIF524329 VSB524329 WBX524329 WLT524329 WVP524329 H589865 JD589865 SZ589865 ACV589865 AMR589865 AWN589865 BGJ589865 BQF589865 CAB589865 CJX589865 CTT589865 DDP589865 DNL589865 DXH589865 EHD589865 EQZ589865 FAV589865 FKR589865 FUN589865 GEJ589865 GOF589865 GYB589865 HHX589865 HRT589865 IBP589865 ILL589865 IVH589865 JFD589865 JOZ589865 JYV589865 KIR589865 KSN589865 LCJ589865 LMF589865 LWB589865 MFX589865 MPT589865 MZP589865 NJL589865 NTH589865 ODD589865 OMZ589865 OWV589865 PGR589865 PQN589865 QAJ589865 QKF589865 QUB589865 RDX589865 RNT589865 RXP589865 SHL589865 SRH589865 TBD589865 TKZ589865 TUV589865 UER589865 UON589865 UYJ589865 VIF589865 VSB589865 WBX589865 WLT589865 WVP589865 H655401 JD655401 SZ655401 ACV655401 AMR655401 AWN655401 BGJ655401 BQF655401 CAB655401 CJX655401 CTT655401 DDP655401 DNL655401 DXH655401 EHD655401 EQZ655401 FAV655401 FKR655401 FUN655401 GEJ655401 GOF655401 GYB655401 HHX655401 HRT655401 IBP655401 ILL655401 IVH655401 JFD655401 JOZ655401 JYV655401 KIR655401 KSN655401 LCJ655401 LMF655401 LWB655401 MFX655401 MPT655401 MZP655401 NJL655401 NTH655401 ODD655401 OMZ655401 OWV655401 PGR655401 PQN655401 QAJ655401 QKF655401 QUB655401 RDX655401 RNT655401 RXP655401 SHL655401 SRH655401 TBD655401 TKZ655401 TUV655401 UER655401 UON655401 UYJ655401 VIF655401 VSB655401 WBX655401 WLT655401 WVP655401 H720937 JD720937 SZ720937 ACV720937 AMR720937 AWN720937 BGJ720937 BQF720937 CAB720937 CJX720937 CTT720937 DDP720937 DNL720937 DXH720937 EHD720937 EQZ720937 FAV720937 FKR720937 FUN720937 GEJ720937 GOF720937 GYB720937 HHX720937 HRT720937 IBP720937 ILL720937 IVH720937 JFD720937 JOZ720937 JYV720937 KIR720937 KSN720937 LCJ720937 LMF720937 LWB720937 MFX720937 MPT720937 MZP720937 NJL720937 NTH720937 ODD720937 OMZ720937 OWV720937 PGR720937 PQN720937 QAJ720937 QKF720937 QUB720937 RDX720937 RNT720937 RXP720937 SHL720937 SRH720937 TBD720937 TKZ720937 TUV720937 UER720937 UON720937 UYJ720937 VIF720937 VSB720937 WBX720937 WLT720937 WVP720937 H786473 JD786473 SZ786473 ACV786473 AMR786473 AWN786473 BGJ786473 BQF786473 CAB786473 CJX786473 CTT786473 DDP786473 DNL786473 DXH786473 EHD786473 EQZ786473 FAV786473 FKR786473 FUN786473 GEJ786473 GOF786473 GYB786473 HHX786473 HRT786473 IBP786473 ILL786473 IVH786473 JFD786473 JOZ786473 JYV786473 KIR786473 KSN786473 LCJ786473 LMF786473 LWB786473 MFX786473 MPT786473 MZP786473 NJL786473 NTH786473 ODD786473 OMZ786473 OWV786473 PGR786473 PQN786473 QAJ786473 QKF786473 QUB786473 RDX786473 RNT786473 RXP786473 SHL786473 SRH786473 TBD786473 TKZ786473 TUV786473 UER786473 UON786473 UYJ786473 VIF786473 VSB786473 WBX786473 WLT786473 WVP786473 H852009 JD852009 SZ852009 ACV852009 AMR852009 AWN852009 BGJ852009 BQF852009 CAB852009 CJX852009 CTT852009 DDP852009 DNL852009 DXH852009 EHD852009 EQZ852009 FAV852009 FKR852009 FUN852009 GEJ852009 GOF852009 GYB852009 HHX852009 HRT852009 IBP852009 ILL852009 IVH852009 JFD852009 JOZ852009 JYV852009 KIR852009 KSN852009 LCJ852009 LMF852009 LWB852009 MFX852009 MPT852009 MZP852009 NJL852009 NTH852009 ODD852009 OMZ852009 OWV852009 PGR852009 PQN852009 QAJ852009 QKF852009 QUB852009 RDX852009 RNT852009 RXP852009 SHL852009 SRH852009 TBD852009 TKZ852009 TUV852009 UER852009 UON852009 UYJ852009 VIF852009 VSB852009 WBX852009 WLT852009 WVP852009 H917545 JD917545 SZ917545 ACV917545 AMR917545 AWN917545 BGJ917545 BQF917545 CAB917545 CJX917545 CTT917545 DDP917545 DNL917545 DXH917545 EHD917545 EQZ917545 FAV917545 FKR917545 FUN917545 GEJ917545 GOF917545 GYB917545 HHX917545 HRT917545 IBP917545 ILL917545 IVH917545 JFD917545 JOZ917545 JYV917545 KIR917545 KSN917545 LCJ917545 LMF917545 LWB917545 MFX917545 MPT917545 MZP917545 NJL917545 NTH917545 ODD917545 OMZ917545 OWV917545 PGR917545 PQN917545 QAJ917545 QKF917545 QUB917545 RDX917545 RNT917545 RXP917545 SHL917545 SRH917545 TBD917545 TKZ917545 TUV917545 UER917545 UON917545 UYJ917545 VIF917545 VSB917545 WBX917545 WLT917545 WVP917545 H983081 JD983081 SZ983081 ACV983081 AMR983081 AWN983081 BGJ983081 BQF983081 CAB983081 CJX983081 CTT983081 DDP983081 DNL983081 DXH983081 EHD983081 EQZ983081 FAV983081 FKR983081 FUN983081 GEJ983081 GOF983081 GYB983081 HHX983081 HRT983081 IBP983081 ILL983081 IVH983081 JFD983081 JOZ983081 JYV983081 KIR983081 KSN983081 LCJ983081 LMF983081 LWB983081 MFX983081 MPT983081 MZP983081 NJL983081 NTH983081 ODD983081 OMZ983081 OWV983081 PGR983081 PQN983081 QAJ983081 QKF983081 QUB983081 RDX983081 RNT983081 RXP983081 SHL983081 SRH983081 TBD983081 TKZ983081 TUV983081 UER983081 UON983081 UYJ983081 VIF983081 VSB983081 WBX983081 WLT983081 WVP983081 D46:E46 IZ46:JA46 SV46:SW46 ACR46:ACS46 AMN46:AMO46 AWJ46:AWK46 BGF46:BGG46 BQB46:BQC46 BZX46:BZY46 CJT46:CJU46 CTP46:CTQ46 DDL46:DDM46 DNH46:DNI46 DXD46:DXE46 EGZ46:EHA46 EQV46:EQW46 FAR46:FAS46 FKN46:FKO46 FUJ46:FUK46 GEF46:GEG46 GOB46:GOC46 GXX46:GXY46 HHT46:HHU46 HRP46:HRQ46 IBL46:IBM46 ILH46:ILI46 IVD46:IVE46 JEZ46:JFA46 JOV46:JOW46 JYR46:JYS46 KIN46:KIO46 KSJ46:KSK46 LCF46:LCG46 LMB46:LMC46 LVX46:LVY46 MFT46:MFU46 MPP46:MPQ46 MZL46:MZM46 NJH46:NJI46 NTD46:NTE46 OCZ46:ODA46 OMV46:OMW46 OWR46:OWS46 PGN46:PGO46 PQJ46:PQK46 QAF46:QAG46 QKB46:QKC46 QTX46:QTY46 RDT46:RDU46 RNP46:RNQ46 RXL46:RXM46 SHH46:SHI46 SRD46:SRE46 TAZ46:TBA46 TKV46:TKW46 TUR46:TUS46 UEN46:UEO46 UOJ46:UOK46 UYF46:UYG46 VIB46:VIC46 VRX46:VRY46 WBT46:WBU46 WLP46:WLQ46 WVL46:WVM46 D65582:E65582 IZ65582:JA65582 SV65582:SW65582 ACR65582:ACS65582 AMN65582:AMO65582 AWJ65582:AWK65582 BGF65582:BGG65582 BQB65582:BQC65582 BZX65582:BZY65582 CJT65582:CJU65582 CTP65582:CTQ65582 DDL65582:DDM65582 DNH65582:DNI65582 DXD65582:DXE65582 EGZ65582:EHA65582 EQV65582:EQW65582 FAR65582:FAS65582 FKN65582:FKO65582 FUJ65582:FUK65582 GEF65582:GEG65582 GOB65582:GOC65582 GXX65582:GXY65582 HHT65582:HHU65582 HRP65582:HRQ65582 IBL65582:IBM65582 ILH65582:ILI65582 IVD65582:IVE65582 JEZ65582:JFA65582 JOV65582:JOW65582 JYR65582:JYS65582 KIN65582:KIO65582 KSJ65582:KSK65582 LCF65582:LCG65582 LMB65582:LMC65582 LVX65582:LVY65582 MFT65582:MFU65582 MPP65582:MPQ65582 MZL65582:MZM65582 NJH65582:NJI65582 NTD65582:NTE65582 OCZ65582:ODA65582 OMV65582:OMW65582 OWR65582:OWS65582 PGN65582:PGO65582 PQJ65582:PQK65582 QAF65582:QAG65582 QKB65582:QKC65582 QTX65582:QTY65582 RDT65582:RDU65582 RNP65582:RNQ65582 RXL65582:RXM65582 SHH65582:SHI65582 SRD65582:SRE65582 TAZ65582:TBA65582 TKV65582:TKW65582 TUR65582:TUS65582 UEN65582:UEO65582 UOJ65582:UOK65582 UYF65582:UYG65582 VIB65582:VIC65582 VRX65582:VRY65582 WBT65582:WBU65582 WLP65582:WLQ65582 WVL65582:WVM65582 D131118:E131118 IZ131118:JA131118 SV131118:SW131118 ACR131118:ACS131118 AMN131118:AMO131118 AWJ131118:AWK131118 BGF131118:BGG131118 BQB131118:BQC131118 BZX131118:BZY131118 CJT131118:CJU131118 CTP131118:CTQ131118 DDL131118:DDM131118 DNH131118:DNI131118 DXD131118:DXE131118 EGZ131118:EHA131118 EQV131118:EQW131118 FAR131118:FAS131118 FKN131118:FKO131118 FUJ131118:FUK131118 GEF131118:GEG131118 GOB131118:GOC131118 GXX131118:GXY131118 HHT131118:HHU131118 HRP131118:HRQ131118 IBL131118:IBM131118 ILH131118:ILI131118 IVD131118:IVE131118 JEZ131118:JFA131118 JOV131118:JOW131118 JYR131118:JYS131118 KIN131118:KIO131118 KSJ131118:KSK131118 LCF131118:LCG131118 LMB131118:LMC131118 LVX131118:LVY131118 MFT131118:MFU131118 MPP131118:MPQ131118 MZL131118:MZM131118 NJH131118:NJI131118 NTD131118:NTE131118 OCZ131118:ODA131118 OMV131118:OMW131118 OWR131118:OWS131118 PGN131118:PGO131118 PQJ131118:PQK131118 QAF131118:QAG131118 QKB131118:QKC131118 QTX131118:QTY131118 RDT131118:RDU131118 RNP131118:RNQ131118 RXL131118:RXM131118 SHH131118:SHI131118 SRD131118:SRE131118 TAZ131118:TBA131118 TKV131118:TKW131118 TUR131118:TUS131118 UEN131118:UEO131118 UOJ131118:UOK131118 UYF131118:UYG131118 VIB131118:VIC131118 VRX131118:VRY131118 WBT131118:WBU131118 WLP131118:WLQ131118 WVL131118:WVM131118 D196654:E196654 IZ196654:JA196654 SV196654:SW196654 ACR196654:ACS196654 AMN196654:AMO196654 AWJ196654:AWK196654 BGF196654:BGG196654 BQB196654:BQC196654 BZX196654:BZY196654 CJT196654:CJU196654 CTP196654:CTQ196654 DDL196654:DDM196654 DNH196654:DNI196654 DXD196654:DXE196654 EGZ196654:EHA196654 EQV196654:EQW196654 FAR196654:FAS196654 FKN196654:FKO196654 FUJ196654:FUK196654 GEF196654:GEG196654 GOB196654:GOC196654 GXX196654:GXY196654 HHT196654:HHU196654 HRP196654:HRQ196654 IBL196654:IBM196654 ILH196654:ILI196654 IVD196654:IVE196654 JEZ196654:JFA196654 JOV196654:JOW196654 JYR196654:JYS196654 KIN196654:KIO196654 KSJ196654:KSK196654 LCF196654:LCG196654 LMB196654:LMC196654 LVX196654:LVY196654 MFT196654:MFU196654 MPP196654:MPQ196654 MZL196654:MZM196654 NJH196654:NJI196654 NTD196654:NTE196654 OCZ196654:ODA196654 OMV196654:OMW196654 OWR196654:OWS196654 PGN196654:PGO196654 PQJ196654:PQK196654 QAF196654:QAG196654 QKB196654:QKC196654 QTX196654:QTY196654 RDT196654:RDU196654 RNP196654:RNQ196654 RXL196654:RXM196654 SHH196654:SHI196654 SRD196654:SRE196654 TAZ196654:TBA196654 TKV196654:TKW196654 TUR196654:TUS196654 UEN196654:UEO196654 UOJ196654:UOK196654 UYF196654:UYG196654 VIB196654:VIC196654 VRX196654:VRY196654 WBT196654:WBU196654 WLP196654:WLQ196654 WVL196654:WVM196654 D262190:E262190 IZ262190:JA262190 SV262190:SW262190 ACR262190:ACS262190 AMN262190:AMO262190 AWJ262190:AWK262190 BGF262190:BGG262190 BQB262190:BQC262190 BZX262190:BZY262190 CJT262190:CJU262190 CTP262190:CTQ262190 DDL262190:DDM262190 DNH262190:DNI262190 DXD262190:DXE262190 EGZ262190:EHA262190 EQV262190:EQW262190 FAR262190:FAS262190 FKN262190:FKO262190 FUJ262190:FUK262190 GEF262190:GEG262190 GOB262190:GOC262190 GXX262190:GXY262190 HHT262190:HHU262190 HRP262190:HRQ262190 IBL262190:IBM262190 ILH262190:ILI262190 IVD262190:IVE262190 JEZ262190:JFA262190 JOV262190:JOW262190 JYR262190:JYS262190 KIN262190:KIO262190 KSJ262190:KSK262190 LCF262190:LCG262190 LMB262190:LMC262190 LVX262190:LVY262190 MFT262190:MFU262190 MPP262190:MPQ262190 MZL262190:MZM262190 NJH262190:NJI262190 NTD262190:NTE262190 OCZ262190:ODA262190 OMV262190:OMW262190 OWR262190:OWS262190 PGN262190:PGO262190 PQJ262190:PQK262190 QAF262190:QAG262190 QKB262190:QKC262190 QTX262190:QTY262190 RDT262190:RDU262190 RNP262190:RNQ262190 RXL262190:RXM262190 SHH262190:SHI262190 SRD262190:SRE262190 TAZ262190:TBA262190 TKV262190:TKW262190 TUR262190:TUS262190 UEN262190:UEO262190 UOJ262190:UOK262190 UYF262190:UYG262190 VIB262190:VIC262190 VRX262190:VRY262190 WBT262190:WBU262190 WLP262190:WLQ262190 WVL262190:WVM262190 D327726:E327726 IZ327726:JA327726 SV327726:SW327726 ACR327726:ACS327726 AMN327726:AMO327726 AWJ327726:AWK327726 BGF327726:BGG327726 BQB327726:BQC327726 BZX327726:BZY327726 CJT327726:CJU327726 CTP327726:CTQ327726 DDL327726:DDM327726 DNH327726:DNI327726 DXD327726:DXE327726 EGZ327726:EHA327726 EQV327726:EQW327726 FAR327726:FAS327726 FKN327726:FKO327726 FUJ327726:FUK327726 GEF327726:GEG327726 GOB327726:GOC327726 GXX327726:GXY327726 HHT327726:HHU327726 HRP327726:HRQ327726 IBL327726:IBM327726 ILH327726:ILI327726 IVD327726:IVE327726 JEZ327726:JFA327726 JOV327726:JOW327726 JYR327726:JYS327726 KIN327726:KIO327726 KSJ327726:KSK327726 LCF327726:LCG327726 LMB327726:LMC327726 LVX327726:LVY327726 MFT327726:MFU327726 MPP327726:MPQ327726 MZL327726:MZM327726 NJH327726:NJI327726 NTD327726:NTE327726 OCZ327726:ODA327726 OMV327726:OMW327726 OWR327726:OWS327726 PGN327726:PGO327726 PQJ327726:PQK327726 QAF327726:QAG327726 QKB327726:QKC327726 QTX327726:QTY327726 RDT327726:RDU327726 RNP327726:RNQ327726 RXL327726:RXM327726 SHH327726:SHI327726 SRD327726:SRE327726 TAZ327726:TBA327726 TKV327726:TKW327726 TUR327726:TUS327726 UEN327726:UEO327726 UOJ327726:UOK327726 UYF327726:UYG327726 VIB327726:VIC327726 VRX327726:VRY327726 WBT327726:WBU327726 WLP327726:WLQ327726 WVL327726:WVM327726 D393262:E393262 IZ393262:JA393262 SV393262:SW393262 ACR393262:ACS393262 AMN393262:AMO393262 AWJ393262:AWK393262 BGF393262:BGG393262 BQB393262:BQC393262 BZX393262:BZY393262 CJT393262:CJU393262 CTP393262:CTQ393262 DDL393262:DDM393262 DNH393262:DNI393262 DXD393262:DXE393262 EGZ393262:EHA393262 EQV393262:EQW393262 FAR393262:FAS393262 FKN393262:FKO393262 FUJ393262:FUK393262 GEF393262:GEG393262 GOB393262:GOC393262 GXX393262:GXY393262 HHT393262:HHU393262 HRP393262:HRQ393262 IBL393262:IBM393262 ILH393262:ILI393262 IVD393262:IVE393262 JEZ393262:JFA393262 JOV393262:JOW393262 JYR393262:JYS393262 KIN393262:KIO393262 KSJ393262:KSK393262 LCF393262:LCG393262 LMB393262:LMC393262 LVX393262:LVY393262 MFT393262:MFU393262 MPP393262:MPQ393262 MZL393262:MZM393262 NJH393262:NJI393262 NTD393262:NTE393262 OCZ393262:ODA393262 OMV393262:OMW393262 OWR393262:OWS393262 PGN393262:PGO393262 PQJ393262:PQK393262 QAF393262:QAG393262 QKB393262:QKC393262 QTX393262:QTY393262 RDT393262:RDU393262 RNP393262:RNQ393262 RXL393262:RXM393262 SHH393262:SHI393262 SRD393262:SRE393262 TAZ393262:TBA393262 TKV393262:TKW393262 TUR393262:TUS393262 UEN393262:UEO393262 UOJ393262:UOK393262 UYF393262:UYG393262 VIB393262:VIC393262 VRX393262:VRY393262 WBT393262:WBU393262 WLP393262:WLQ393262 WVL393262:WVM393262 D458798:E458798 IZ458798:JA458798 SV458798:SW458798 ACR458798:ACS458798 AMN458798:AMO458798 AWJ458798:AWK458798 BGF458798:BGG458798 BQB458798:BQC458798 BZX458798:BZY458798 CJT458798:CJU458798 CTP458798:CTQ458798 DDL458798:DDM458798 DNH458798:DNI458798 DXD458798:DXE458798 EGZ458798:EHA458798 EQV458798:EQW458798 FAR458798:FAS458798 FKN458798:FKO458798 FUJ458798:FUK458798 GEF458798:GEG458798 GOB458798:GOC458798 GXX458798:GXY458798 HHT458798:HHU458798 HRP458798:HRQ458798 IBL458798:IBM458798 ILH458798:ILI458798 IVD458798:IVE458798 JEZ458798:JFA458798 JOV458798:JOW458798 JYR458798:JYS458798 KIN458798:KIO458798 KSJ458798:KSK458798 LCF458798:LCG458798 LMB458798:LMC458798 LVX458798:LVY458798 MFT458798:MFU458798 MPP458798:MPQ458798 MZL458798:MZM458798 NJH458798:NJI458798 NTD458798:NTE458798 OCZ458798:ODA458798 OMV458798:OMW458798 OWR458798:OWS458798 PGN458798:PGO458798 PQJ458798:PQK458798 QAF458798:QAG458798 QKB458798:QKC458798 QTX458798:QTY458798 RDT458798:RDU458798 RNP458798:RNQ458798 RXL458798:RXM458798 SHH458798:SHI458798 SRD458798:SRE458798 TAZ458798:TBA458798 TKV458798:TKW458798 TUR458798:TUS458798 UEN458798:UEO458798 UOJ458798:UOK458798 UYF458798:UYG458798 VIB458798:VIC458798 VRX458798:VRY458798 WBT458798:WBU458798 WLP458798:WLQ458798 WVL458798:WVM458798 D524334:E524334 IZ524334:JA524334 SV524334:SW524334 ACR524334:ACS524334 AMN524334:AMO524334 AWJ524334:AWK524334 BGF524334:BGG524334 BQB524334:BQC524334 BZX524334:BZY524334 CJT524334:CJU524334 CTP524334:CTQ524334 DDL524334:DDM524334 DNH524334:DNI524334 DXD524334:DXE524334 EGZ524334:EHA524334 EQV524334:EQW524334 FAR524334:FAS524334 FKN524334:FKO524334 FUJ524334:FUK524334 GEF524334:GEG524334 GOB524334:GOC524334 GXX524334:GXY524334 HHT524334:HHU524334 HRP524334:HRQ524334 IBL524334:IBM524334 ILH524334:ILI524334 IVD524334:IVE524334 JEZ524334:JFA524334 JOV524334:JOW524334 JYR524334:JYS524334 KIN524334:KIO524334 KSJ524334:KSK524334 LCF524334:LCG524334 LMB524334:LMC524334 LVX524334:LVY524334 MFT524334:MFU524334 MPP524334:MPQ524334 MZL524334:MZM524334 NJH524334:NJI524334 NTD524334:NTE524334 OCZ524334:ODA524334 OMV524334:OMW524334 OWR524334:OWS524334 PGN524334:PGO524334 PQJ524334:PQK524334 QAF524334:QAG524334 QKB524334:QKC524334 QTX524334:QTY524334 RDT524334:RDU524334 RNP524334:RNQ524334 RXL524334:RXM524334 SHH524334:SHI524334 SRD524334:SRE524334 TAZ524334:TBA524334 TKV524334:TKW524334 TUR524334:TUS524334 UEN524334:UEO524334 UOJ524334:UOK524334 UYF524334:UYG524334 VIB524334:VIC524334 VRX524334:VRY524334 WBT524334:WBU524334 WLP524334:WLQ524334 WVL524334:WVM524334 D589870:E589870 IZ589870:JA589870 SV589870:SW589870 ACR589870:ACS589870 AMN589870:AMO589870 AWJ589870:AWK589870 BGF589870:BGG589870 BQB589870:BQC589870 BZX589870:BZY589870 CJT589870:CJU589870 CTP589870:CTQ589870 DDL589870:DDM589870 DNH589870:DNI589870 DXD589870:DXE589870 EGZ589870:EHA589870 EQV589870:EQW589870 FAR589870:FAS589870 FKN589870:FKO589870 FUJ589870:FUK589870 GEF589870:GEG589870 GOB589870:GOC589870 GXX589870:GXY589870 HHT589870:HHU589870 HRP589870:HRQ589870 IBL589870:IBM589870 ILH589870:ILI589870 IVD589870:IVE589870 JEZ589870:JFA589870 JOV589870:JOW589870 JYR589870:JYS589870 KIN589870:KIO589870 KSJ589870:KSK589870 LCF589870:LCG589870 LMB589870:LMC589870 LVX589870:LVY589870 MFT589870:MFU589870 MPP589870:MPQ589870 MZL589870:MZM589870 NJH589870:NJI589870 NTD589870:NTE589870 OCZ589870:ODA589870 OMV589870:OMW589870 OWR589870:OWS589870 PGN589870:PGO589870 PQJ589870:PQK589870 QAF589870:QAG589870 QKB589870:QKC589870 QTX589870:QTY589870 RDT589870:RDU589870 RNP589870:RNQ589870 RXL589870:RXM589870 SHH589870:SHI589870 SRD589870:SRE589870 TAZ589870:TBA589870 TKV589870:TKW589870 TUR589870:TUS589870 UEN589870:UEO589870 UOJ589870:UOK589870 UYF589870:UYG589870 VIB589870:VIC589870 VRX589870:VRY589870 WBT589870:WBU589870 WLP589870:WLQ589870 WVL589870:WVM589870 D655406:E655406 IZ655406:JA655406 SV655406:SW655406 ACR655406:ACS655406 AMN655406:AMO655406 AWJ655406:AWK655406 BGF655406:BGG655406 BQB655406:BQC655406 BZX655406:BZY655406 CJT655406:CJU655406 CTP655406:CTQ655406 DDL655406:DDM655406 DNH655406:DNI655406 DXD655406:DXE655406 EGZ655406:EHA655406 EQV655406:EQW655406 FAR655406:FAS655406 FKN655406:FKO655406 FUJ655406:FUK655406 GEF655406:GEG655406 GOB655406:GOC655406 GXX655406:GXY655406 HHT655406:HHU655406 HRP655406:HRQ655406 IBL655406:IBM655406 ILH655406:ILI655406 IVD655406:IVE655406 JEZ655406:JFA655406 JOV655406:JOW655406 JYR655406:JYS655406 KIN655406:KIO655406 KSJ655406:KSK655406 LCF655406:LCG655406 LMB655406:LMC655406 LVX655406:LVY655406 MFT655406:MFU655406 MPP655406:MPQ655406 MZL655406:MZM655406 NJH655406:NJI655406 NTD655406:NTE655406 OCZ655406:ODA655406 OMV655406:OMW655406 OWR655406:OWS655406 PGN655406:PGO655406 PQJ655406:PQK655406 QAF655406:QAG655406 QKB655406:QKC655406 QTX655406:QTY655406 RDT655406:RDU655406 RNP655406:RNQ655406 RXL655406:RXM655406 SHH655406:SHI655406 SRD655406:SRE655406 TAZ655406:TBA655406 TKV655406:TKW655406 TUR655406:TUS655406 UEN655406:UEO655406 UOJ655406:UOK655406 UYF655406:UYG655406 VIB655406:VIC655406 VRX655406:VRY655406 WBT655406:WBU655406 WLP655406:WLQ655406 WVL655406:WVM655406 D720942:E720942 IZ720942:JA720942 SV720942:SW720942 ACR720942:ACS720942 AMN720942:AMO720942 AWJ720942:AWK720942 BGF720942:BGG720942 BQB720942:BQC720942 BZX720942:BZY720942 CJT720942:CJU720942 CTP720942:CTQ720942 DDL720942:DDM720942 DNH720942:DNI720942 DXD720942:DXE720942 EGZ720942:EHA720942 EQV720942:EQW720942 FAR720942:FAS720942 FKN720942:FKO720942 FUJ720942:FUK720942 GEF720942:GEG720942 GOB720942:GOC720942 GXX720942:GXY720942 HHT720942:HHU720942 HRP720942:HRQ720942 IBL720942:IBM720942 ILH720942:ILI720942 IVD720942:IVE720942 JEZ720942:JFA720942 JOV720942:JOW720942 JYR720942:JYS720942 KIN720942:KIO720942 KSJ720942:KSK720942 LCF720942:LCG720942 LMB720942:LMC720942 LVX720942:LVY720942 MFT720942:MFU720942 MPP720942:MPQ720942 MZL720942:MZM720942 NJH720942:NJI720942 NTD720942:NTE720942 OCZ720942:ODA720942 OMV720942:OMW720942 OWR720942:OWS720942 PGN720942:PGO720942 PQJ720942:PQK720942 QAF720942:QAG720942 QKB720942:QKC720942 QTX720942:QTY720942 RDT720942:RDU720942 RNP720942:RNQ720942 RXL720942:RXM720942 SHH720942:SHI720942 SRD720942:SRE720942 TAZ720942:TBA720942 TKV720942:TKW720942 TUR720942:TUS720942 UEN720942:UEO720942 UOJ720942:UOK720942 UYF720942:UYG720942 VIB720942:VIC720942 VRX720942:VRY720942 WBT720942:WBU720942 WLP720942:WLQ720942 WVL720942:WVM720942 D786478:E786478 IZ786478:JA786478 SV786478:SW786478 ACR786478:ACS786478 AMN786478:AMO786478 AWJ786478:AWK786478 BGF786478:BGG786478 BQB786478:BQC786478 BZX786478:BZY786478 CJT786478:CJU786478 CTP786478:CTQ786478 DDL786478:DDM786478 DNH786478:DNI786478 DXD786478:DXE786478 EGZ786478:EHA786478 EQV786478:EQW786478 FAR786478:FAS786478 FKN786478:FKO786478 FUJ786478:FUK786478 GEF786478:GEG786478 GOB786478:GOC786478 GXX786478:GXY786478 HHT786478:HHU786478 HRP786478:HRQ786478 IBL786478:IBM786478 ILH786478:ILI786478 IVD786478:IVE786478 JEZ786478:JFA786478 JOV786478:JOW786478 JYR786478:JYS786478 KIN786478:KIO786478 KSJ786478:KSK786478 LCF786478:LCG786478 LMB786478:LMC786478 LVX786478:LVY786478 MFT786478:MFU786478 MPP786478:MPQ786478 MZL786478:MZM786478 NJH786478:NJI786478 NTD786478:NTE786478 OCZ786478:ODA786478 OMV786478:OMW786478 OWR786478:OWS786478 PGN786478:PGO786478 PQJ786478:PQK786478 QAF786478:QAG786478 QKB786478:QKC786478 QTX786478:QTY786478 RDT786478:RDU786478 RNP786478:RNQ786478 RXL786478:RXM786478 SHH786478:SHI786478 SRD786478:SRE786478 TAZ786478:TBA786478 TKV786478:TKW786478 TUR786478:TUS786478 UEN786478:UEO786478 UOJ786478:UOK786478 UYF786478:UYG786478 VIB786478:VIC786478 VRX786478:VRY786478 WBT786478:WBU786478 WLP786478:WLQ786478 WVL786478:WVM786478 D852014:E852014 IZ852014:JA852014 SV852014:SW852014 ACR852014:ACS852014 AMN852014:AMO852014 AWJ852014:AWK852014 BGF852014:BGG852014 BQB852014:BQC852014 BZX852014:BZY852014 CJT852014:CJU852014 CTP852014:CTQ852014 DDL852014:DDM852014 DNH852014:DNI852014 DXD852014:DXE852014 EGZ852014:EHA852014 EQV852014:EQW852014 FAR852014:FAS852014 FKN852014:FKO852014 FUJ852014:FUK852014 GEF852014:GEG852014 GOB852014:GOC852014 GXX852014:GXY852014 HHT852014:HHU852014 HRP852014:HRQ852014 IBL852014:IBM852014 ILH852014:ILI852014 IVD852014:IVE852014 JEZ852014:JFA852014 JOV852014:JOW852014 JYR852014:JYS852014 KIN852014:KIO852014 KSJ852014:KSK852014 LCF852014:LCG852014 LMB852014:LMC852014 LVX852014:LVY852014 MFT852014:MFU852014 MPP852014:MPQ852014 MZL852014:MZM852014 NJH852014:NJI852014 NTD852014:NTE852014 OCZ852014:ODA852014 OMV852014:OMW852014 OWR852014:OWS852014 PGN852014:PGO852014 PQJ852014:PQK852014 QAF852014:QAG852014 QKB852014:QKC852014 QTX852014:QTY852014 RDT852014:RDU852014 RNP852014:RNQ852014 RXL852014:RXM852014 SHH852014:SHI852014 SRD852014:SRE852014 TAZ852014:TBA852014 TKV852014:TKW852014 TUR852014:TUS852014 UEN852014:UEO852014 UOJ852014:UOK852014 UYF852014:UYG852014 VIB852014:VIC852014 VRX852014:VRY852014 WBT852014:WBU852014 WLP852014:WLQ852014 WVL852014:WVM852014 D917550:E917550 IZ917550:JA917550 SV917550:SW917550 ACR917550:ACS917550 AMN917550:AMO917550 AWJ917550:AWK917550 BGF917550:BGG917550 BQB917550:BQC917550 BZX917550:BZY917550 CJT917550:CJU917550 CTP917550:CTQ917550 DDL917550:DDM917550 DNH917550:DNI917550 DXD917550:DXE917550 EGZ917550:EHA917550 EQV917550:EQW917550 FAR917550:FAS917550 FKN917550:FKO917550 FUJ917550:FUK917550 GEF917550:GEG917550 GOB917550:GOC917550 GXX917550:GXY917550 HHT917550:HHU917550 HRP917550:HRQ917550 IBL917550:IBM917550 ILH917550:ILI917550 IVD917550:IVE917550 JEZ917550:JFA917550 JOV917550:JOW917550 JYR917550:JYS917550 KIN917550:KIO917550 KSJ917550:KSK917550 LCF917550:LCG917550 LMB917550:LMC917550 LVX917550:LVY917550 MFT917550:MFU917550 MPP917550:MPQ917550 MZL917550:MZM917550 NJH917550:NJI917550 NTD917550:NTE917550 OCZ917550:ODA917550 OMV917550:OMW917550 OWR917550:OWS917550 PGN917550:PGO917550 PQJ917550:PQK917550 QAF917550:QAG917550 QKB917550:QKC917550 QTX917550:QTY917550 RDT917550:RDU917550 RNP917550:RNQ917550 RXL917550:RXM917550 SHH917550:SHI917550 SRD917550:SRE917550 TAZ917550:TBA917550 TKV917550:TKW917550 TUR917550:TUS917550 UEN917550:UEO917550 UOJ917550:UOK917550 UYF917550:UYG917550 VIB917550:VIC917550 VRX917550:VRY917550 WBT917550:WBU917550 WLP917550:WLQ917550 WVL917550:WVM917550 D983086:E983086 IZ983086:JA983086 SV983086:SW983086 ACR983086:ACS983086 AMN983086:AMO983086 AWJ983086:AWK983086 BGF983086:BGG983086 BQB983086:BQC983086 BZX983086:BZY983086 CJT983086:CJU983086 CTP983086:CTQ983086 DDL983086:DDM983086 DNH983086:DNI983086 DXD983086:DXE983086 EGZ983086:EHA983086 EQV983086:EQW983086 FAR983086:FAS983086 FKN983086:FKO983086 FUJ983086:FUK983086 GEF983086:GEG983086 GOB983086:GOC983086 GXX983086:GXY983086 HHT983086:HHU983086 HRP983086:HRQ983086 IBL983086:IBM983086 ILH983086:ILI983086 IVD983086:IVE983086 JEZ983086:JFA983086 JOV983086:JOW983086 JYR983086:JYS983086 KIN983086:KIO983086 KSJ983086:KSK983086 LCF983086:LCG983086 LMB983086:LMC983086 LVX983086:LVY983086 MFT983086:MFU983086 MPP983086:MPQ983086 MZL983086:MZM983086 NJH983086:NJI983086 NTD983086:NTE983086 OCZ983086:ODA983086 OMV983086:OMW983086 OWR983086:OWS983086 PGN983086:PGO983086 PQJ983086:PQK983086 QAF983086:QAG983086 QKB983086:QKC983086 QTX983086:QTY983086 RDT983086:RDU983086 RNP983086:RNQ983086 RXL983086:RXM983086 SHH983086:SHI983086 SRD983086:SRE983086 TAZ983086:TBA983086 TKV983086:TKW983086 TUR983086:TUS983086 UEN983086:UEO983086 UOJ983086:UOK983086 UYF983086:UYG983086 VIB983086:VIC983086 VRX983086:VRY983086 WBT983086:WBU983086 WLP983086:WLQ983086 WVL983086:WVM983086 G46:H46 JC46:JD46 SY46:SZ46 ACU46:ACV46 AMQ46:AMR46 AWM46:AWN46 BGI46:BGJ46 BQE46:BQF46 CAA46:CAB46 CJW46:CJX46 CTS46:CTT46 DDO46:DDP46 DNK46:DNL46 DXG46:DXH46 EHC46:EHD46 EQY46:EQZ46 FAU46:FAV46 FKQ46:FKR46 FUM46:FUN46 GEI46:GEJ46 GOE46:GOF46 GYA46:GYB46 HHW46:HHX46 HRS46:HRT46 IBO46:IBP46 ILK46:ILL46 IVG46:IVH46 JFC46:JFD46 JOY46:JOZ46 JYU46:JYV46 KIQ46:KIR46 KSM46:KSN46 LCI46:LCJ46 LME46:LMF46 LWA46:LWB46 MFW46:MFX46 MPS46:MPT46 MZO46:MZP46 NJK46:NJL46 NTG46:NTH46 ODC46:ODD46 OMY46:OMZ46 OWU46:OWV46 PGQ46:PGR46 PQM46:PQN46 QAI46:QAJ46 QKE46:QKF46 QUA46:QUB46 RDW46:RDX46 RNS46:RNT46 RXO46:RXP46 SHK46:SHL46 SRG46:SRH46 TBC46:TBD46 TKY46:TKZ46 TUU46:TUV46 UEQ46:UER46 UOM46:UON46 UYI46:UYJ46 VIE46:VIF46 VSA46:VSB46 WBW46:WBX46 WLS46:WLT46 WVO46:WVP46 G65582:H65582 JC65582:JD65582 SY65582:SZ65582 ACU65582:ACV65582 AMQ65582:AMR65582 AWM65582:AWN65582 BGI65582:BGJ65582 BQE65582:BQF65582 CAA65582:CAB65582 CJW65582:CJX65582 CTS65582:CTT65582 DDO65582:DDP65582 DNK65582:DNL65582 DXG65582:DXH65582 EHC65582:EHD65582 EQY65582:EQZ65582 FAU65582:FAV65582 FKQ65582:FKR65582 FUM65582:FUN65582 GEI65582:GEJ65582 GOE65582:GOF65582 GYA65582:GYB65582 HHW65582:HHX65582 HRS65582:HRT65582 IBO65582:IBP65582 ILK65582:ILL65582 IVG65582:IVH65582 JFC65582:JFD65582 JOY65582:JOZ65582 JYU65582:JYV65582 KIQ65582:KIR65582 KSM65582:KSN65582 LCI65582:LCJ65582 LME65582:LMF65582 LWA65582:LWB65582 MFW65582:MFX65582 MPS65582:MPT65582 MZO65582:MZP65582 NJK65582:NJL65582 NTG65582:NTH65582 ODC65582:ODD65582 OMY65582:OMZ65582 OWU65582:OWV65582 PGQ65582:PGR65582 PQM65582:PQN65582 QAI65582:QAJ65582 QKE65582:QKF65582 QUA65582:QUB65582 RDW65582:RDX65582 RNS65582:RNT65582 RXO65582:RXP65582 SHK65582:SHL65582 SRG65582:SRH65582 TBC65582:TBD65582 TKY65582:TKZ65582 TUU65582:TUV65582 UEQ65582:UER65582 UOM65582:UON65582 UYI65582:UYJ65582 VIE65582:VIF65582 VSA65582:VSB65582 WBW65582:WBX65582 WLS65582:WLT65582 WVO65582:WVP65582 G131118:H131118 JC131118:JD131118 SY131118:SZ131118 ACU131118:ACV131118 AMQ131118:AMR131118 AWM131118:AWN131118 BGI131118:BGJ131118 BQE131118:BQF131118 CAA131118:CAB131118 CJW131118:CJX131118 CTS131118:CTT131118 DDO131118:DDP131118 DNK131118:DNL131118 DXG131118:DXH131118 EHC131118:EHD131118 EQY131118:EQZ131118 FAU131118:FAV131118 FKQ131118:FKR131118 FUM131118:FUN131118 GEI131118:GEJ131118 GOE131118:GOF131118 GYA131118:GYB131118 HHW131118:HHX131118 HRS131118:HRT131118 IBO131118:IBP131118 ILK131118:ILL131118 IVG131118:IVH131118 JFC131118:JFD131118 JOY131118:JOZ131118 JYU131118:JYV131118 KIQ131118:KIR131118 KSM131118:KSN131118 LCI131118:LCJ131118 LME131118:LMF131118 LWA131118:LWB131118 MFW131118:MFX131118 MPS131118:MPT131118 MZO131118:MZP131118 NJK131118:NJL131118 NTG131118:NTH131118 ODC131118:ODD131118 OMY131118:OMZ131118 OWU131118:OWV131118 PGQ131118:PGR131118 PQM131118:PQN131118 QAI131118:QAJ131118 QKE131118:QKF131118 QUA131118:QUB131118 RDW131118:RDX131118 RNS131118:RNT131118 RXO131118:RXP131118 SHK131118:SHL131118 SRG131118:SRH131118 TBC131118:TBD131118 TKY131118:TKZ131118 TUU131118:TUV131118 UEQ131118:UER131118 UOM131118:UON131118 UYI131118:UYJ131118 VIE131118:VIF131118 VSA131118:VSB131118 WBW131118:WBX131118 WLS131118:WLT131118 WVO131118:WVP131118 G196654:H196654 JC196654:JD196654 SY196654:SZ196654 ACU196654:ACV196654 AMQ196654:AMR196654 AWM196654:AWN196654 BGI196654:BGJ196654 BQE196654:BQF196654 CAA196654:CAB196654 CJW196654:CJX196654 CTS196654:CTT196654 DDO196654:DDP196654 DNK196654:DNL196654 DXG196654:DXH196654 EHC196654:EHD196654 EQY196654:EQZ196654 FAU196654:FAV196654 FKQ196654:FKR196654 FUM196654:FUN196654 GEI196654:GEJ196654 GOE196654:GOF196654 GYA196654:GYB196654 HHW196654:HHX196654 HRS196654:HRT196654 IBO196654:IBP196654 ILK196654:ILL196654 IVG196654:IVH196654 JFC196654:JFD196654 JOY196654:JOZ196654 JYU196654:JYV196654 KIQ196654:KIR196654 KSM196654:KSN196654 LCI196654:LCJ196654 LME196654:LMF196654 LWA196654:LWB196654 MFW196654:MFX196654 MPS196654:MPT196654 MZO196654:MZP196654 NJK196654:NJL196654 NTG196654:NTH196654 ODC196654:ODD196654 OMY196654:OMZ196654 OWU196654:OWV196654 PGQ196654:PGR196654 PQM196654:PQN196654 QAI196654:QAJ196654 QKE196654:QKF196654 QUA196654:QUB196654 RDW196654:RDX196654 RNS196654:RNT196654 RXO196654:RXP196654 SHK196654:SHL196654 SRG196654:SRH196654 TBC196654:TBD196654 TKY196654:TKZ196654 TUU196654:TUV196654 UEQ196654:UER196654 UOM196654:UON196654 UYI196654:UYJ196654 VIE196654:VIF196654 VSA196654:VSB196654 WBW196654:WBX196654 WLS196654:WLT196654 WVO196654:WVP196654 G262190:H262190 JC262190:JD262190 SY262190:SZ262190 ACU262190:ACV262190 AMQ262190:AMR262190 AWM262190:AWN262190 BGI262190:BGJ262190 BQE262190:BQF262190 CAA262190:CAB262190 CJW262190:CJX262190 CTS262190:CTT262190 DDO262190:DDP262190 DNK262190:DNL262190 DXG262190:DXH262190 EHC262190:EHD262190 EQY262190:EQZ262190 FAU262190:FAV262190 FKQ262190:FKR262190 FUM262190:FUN262190 GEI262190:GEJ262190 GOE262190:GOF262190 GYA262190:GYB262190 HHW262190:HHX262190 HRS262190:HRT262190 IBO262190:IBP262190 ILK262190:ILL262190 IVG262190:IVH262190 JFC262190:JFD262190 JOY262190:JOZ262190 JYU262190:JYV262190 KIQ262190:KIR262190 KSM262190:KSN262190 LCI262190:LCJ262190 LME262190:LMF262190 LWA262190:LWB262190 MFW262190:MFX262190 MPS262190:MPT262190 MZO262190:MZP262190 NJK262190:NJL262190 NTG262190:NTH262190 ODC262190:ODD262190 OMY262190:OMZ262190 OWU262190:OWV262190 PGQ262190:PGR262190 PQM262190:PQN262190 QAI262190:QAJ262190 QKE262190:QKF262190 QUA262190:QUB262190 RDW262190:RDX262190 RNS262190:RNT262190 RXO262190:RXP262190 SHK262190:SHL262190 SRG262190:SRH262190 TBC262190:TBD262190 TKY262190:TKZ262190 TUU262190:TUV262190 UEQ262190:UER262190 UOM262190:UON262190 UYI262190:UYJ262190 VIE262190:VIF262190 VSA262190:VSB262190 WBW262190:WBX262190 WLS262190:WLT262190 WVO262190:WVP262190 G327726:H327726 JC327726:JD327726 SY327726:SZ327726 ACU327726:ACV327726 AMQ327726:AMR327726 AWM327726:AWN327726 BGI327726:BGJ327726 BQE327726:BQF327726 CAA327726:CAB327726 CJW327726:CJX327726 CTS327726:CTT327726 DDO327726:DDP327726 DNK327726:DNL327726 DXG327726:DXH327726 EHC327726:EHD327726 EQY327726:EQZ327726 FAU327726:FAV327726 FKQ327726:FKR327726 FUM327726:FUN327726 GEI327726:GEJ327726 GOE327726:GOF327726 GYA327726:GYB327726 HHW327726:HHX327726 HRS327726:HRT327726 IBO327726:IBP327726 ILK327726:ILL327726 IVG327726:IVH327726 JFC327726:JFD327726 JOY327726:JOZ327726 JYU327726:JYV327726 KIQ327726:KIR327726 KSM327726:KSN327726 LCI327726:LCJ327726 LME327726:LMF327726 LWA327726:LWB327726 MFW327726:MFX327726 MPS327726:MPT327726 MZO327726:MZP327726 NJK327726:NJL327726 NTG327726:NTH327726 ODC327726:ODD327726 OMY327726:OMZ327726 OWU327726:OWV327726 PGQ327726:PGR327726 PQM327726:PQN327726 QAI327726:QAJ327726 QKE327726:QKF327726 QUA327726:QUB327726 RDW327726:RDX327726 RNS327726:RNT327726 RXO327726:RXP327726 SHK327726:SHL327726 SRG327726:SRH327726 TBC327726:TBD327726 TKY327726:TKZ327726 TUU327726:TUV327726 UEQ327726:UER327726 UOM327726:UON327726 UYI327726:UYJ327726 VIE327726:VIF327726 VSA327726:VSB327726 WBW327726:WBX327726 WLS327726:WLT327726 WVO327726:WVP327726 G393262:H393262 JC393262:JD393262 SY393262:SZ393262 ACU393262:ACV393262 AMQ393262:AMR393262 AWM393262:AWN393262 BGI393262:BGJ393262 BQE393262:BQF393262 CAA393262:CAB393262 CJW393262:CJX393262 CTS393262:CTT393262 DDO393262:DDP393262 DNK393262:DNL393262 DXG393262:DXH393262 EHC393262:EHD393262 EQY393262:EQZ393262 FAU393262:FAV393262 FKQ393262:FKR393262 FUM393262:FUN393262 GEI393262:GEJ393262 GOE393262:GOF393262 GYA393262:GYB393262 HHW393262:HHX393262 HRS393262:HRT393262 IBO393262:IBP393262 ILK393262:ILL393262 IVG393262:IVH393262 JFC393262:JFD393262 JOY393262:JOZ393262 JYU393262:JYV393262 KIQ393262:KIR393262 KSM393262:KSN393262 LCI393262:LCJ393262 LME393262:LMF393262 LWA393262:LWB393262 MFW393262:MFX393262 MPS393262:MPT393262 MZO393262:MZP393262 NJK393262:NJL393262 NTG393262:NTH393262 ODC393262:ODD393262 OMY393262:OMZ393262 OWU393262:OWV393262 PGQ393262:PGR393262 PQM393262:PQN393262 QAI393262:QAJ393262 QKE393262:QKF393262 QUA393262:QUB393262 RDW393262:RDX393262 RNS393262:RNT393262 RXO393262:RXP393262 SHK393262:SHL393262 SRG393262:SRH393262 TBC393262:TBD393262 TKY393262:TKZ393262 TUU393262:TUV393262 UEQ393262:UER393262 UOM393262:UON393262 UYI393262:UYJ393262 VIE393262:VIF393262 VSA393262:VSB393262 WBW393262:WBX393262 WLS393262:WLT393262 WVO393262:WVP393262 G458798:H458798 JC458798:JD458798 SY458798:SZ458798 ACU458798:ACV458798 AMQ458798:AMR458798 AWM458798:AWN458798 BGI458798:BGJ458798 BQE458798:BQF458798 CAA458798:CAB458798 CJW458798:CJX458798 CTS458798:CTT458798 DDO458798:DDP458798 DNK458798:DNL458798 DXG458798:DXH458798 EHC458798:EHD458798 EQY458798:EQZ458798 FAU458798:FAV458798 FKQ458798:FKR458798 FUM458798:FUN458798 GEI458798:GEJ458798 GOE458798:GOF458798 GYA458798:GYB458798 HHW458798:HHX458798 HRS458798:HRT458798 IBO458798:IBP458798 ILK458798:ILL458798 IVG458798:IVH458798 JFC458798:JFD458798 JOY458798:JOZ458798 JYU458798:JYV458798 KIQ458798:KIR458798 KSM458798:KSN458798 LCI458798:LCJ458798 LME458798:LMF458798 LWA458798:LWB458798 MFW458798:MFX458798 MPS458798:MPT458798 MZO458798:MZP458798 NJK458798:NJL458798 NTG458798:NTH458798 ODC458798:ODD458798 OMY458798:OMZ458798 OWU458798:OWV458798 PGQ458798:PGR458798 PQM458798:PQN458798 QAI458798:QAJ458798 QKE458798:QKF458798 QUA458798:QUB458798 RDW458798:RDX458798 RNS458798:RNT458798 RXO458798:RXP458798 SHK458798:SHL458798 SRG458798:SRH458798 TBC458798:TBD458798 TKY458798:TKZ458798 TUU458798:TUV458798 UEQ458798:UER458798 UOM458798:UON458798 UYI458798:UYJ458798 VIE458798:VIF458798 VSA458798:VSB458798 WBW458798:WBX458798 WLS458798:WLT458798 WVO458798:WVP458798 G524334:H524334 JC524334:JD524334 SY524334:SZ524334 ACU524334:ACV524334 AMQ524334:AMR524334 AWM524334:AWN524334 BGI524334:BGJ524334 BQE524334:BQF524334 CAA524334:CAB524334 CJW524334:CJX524334 CTS524334:CTT524334 DDO524334:DDP524334 DNK524334:DNL524334 DXG524334:DXH524334 EHC524334:EHD524334 EQY524334:EQZ524334 FAU524334:FAV524334 FKQ524334:FKR524334 FUM524334:FUN524334 GEI524334:GEJ524334 GOE524334:GOF524334 GYA524334:GYB524334 HHW524334:HHX524334 HRS524334:HRT524334 IBO524334:IBP524334 ILK524334:ILL524334 IVG524334:IVH524334 JFC524334:JFD524334 JOY524334:JOZ524334 JYU524334:JYV524334 KIQ524334:KIR524334 KSM524334:KSN524334 LCI524334:LCJ524334 LME524334:LMF524334 LWA524334:LWB524334 MFW524334:MFX524334 MPS524334:MPT524334 MZO524334:MZP524334 NJK524334:NJL524334 NTG524334:NTH524334 ODC524334:ODD524334 OMY524334:OMZ524334 OWU524334:OWV524334 PGQ524334:PGR524334 PQM524334:PQN524334 QAI524334:QAJ524334 QKE524334:QKF524334 QUA524334:QUB524334 RDW524334:RDX524334 RNS524334:RNT524334 RXO524334:RXP524334 SHK524334:SHL524334 SRG524334:SRH524334 TBC524334:TBD524334 TKY524334:TKZ524334 TUU524334:TUV524334 UEQ524334:UER524334 UOM524334:UON524334 UYI524334:UYJ524334 VIE524334:VIF524334 VSA524334:VSB524334 WBW524334:WBX524334 WLS524334:WLT524334 WVO524334:WVP524334 G589870:H589870 JC589870:JD589870 SY589870:SZ589870 ACU589870:ACV589870 AMQ589870:AMR589870 AWM589870:AWN589870 BGI589870:BGJ589870 BQE589870:BQF589870 CAA589870:CAB589870 CJW589870:CJX589870 CTS589870:CTT589870 DDO589870:DDP589870 DNK589870:DNL589870 DXG589870:DXH589870 EHC589870:EHD589870 EQY589870:EQZ589870 FAU589870:FAV589870 FKQ589870:FKR589870 FUM589870:FUN589870 GEI589870:GEJ589870 GOE589870:GOF589870 GYA589870:GYB589870 HHW589870:HHX589870 HRS589870:HRT589870 IBO589870:IBP589870 ILK589870:ILL589870 IVG589870:IVH589870 JFC589870:JFD589870 JOY589870:JOZ589870 JYU589870:JYV589870 KIQ589870:KIR589870 KSM589870:KSN589870 LCI589870:LCJ589870 LME589870:LMF589870 LWA589870:LWB589870 MFW589870:MFX589870 MPS589870:MPT589870 MZO589870:MZP589870 NJK589870:NJL589870 NTG589870:NTH589870 ODC589870:ODD589870 OMY589870:OMZ589870 OWU589870:OWV589870 PGQ589870:PGR589870 PQM589870:PQN589870 QAI589870:QAJ589870 QKE589870:QKF589870 QUA589870:QUB589870 RDW589870:RDX589870 RNS589870:RNT589870 RXO589870:RXP589870 SHK589870:SHL589870 SRG589870:SRH589870 TBC589870:TBD589870 TKY589870:TKZ589870 TUU589870:TUV589870 UEQ589870:UER589870 UOM589870:UON589870 UYI589870:UYJ589870 VIE589870:VIF589870 VSA589870:VSB589870 WBW589870:WBX589870 WLS589870:WLT589870 WVO589870:WVP589870 G655406:H655406 JC655406:JD655406 SY655406:SZ655406 ACU655406:ACV655406 AMQ655406:AMR655406 AWM655406:AWN655406 BGI655406:BGJ655406 BQE655406:BQF655406 CAA655406:CAB655406 CJW655406:CJX655406 CTS655406:CTT655406 DDO655406:DDP655406 DNK655406:DNL655406 DXG655406:DXH655406 EHC655406:EHD655406 EQY655406:EQZ655406 FAU655406:FAV655406 FKQ655406:FKR655406 FUM655406:FUN655406 GEI655406:GEJ655406 GOE655406:GOF655406 GYA655406:GYB655406 HHW655406:HHX655406 HRS655406:HRT655406 IBO655406:IBP655406 ILK655406:ILL655406 IVG655406:IVH655406 JFC655406:JFD655406 JOY655406:JOZ655406 JYU655406:JYV655406 KIQ655406:KIR655406 KSM655406:KSN655406 LCI655406:LCJ655406 LME655406:LMF655406 LWA655406:LWB655406 MFW655406:MFX655406 MPS655406:MPT655406 MZO655406:MZP655406 NJK655406:NJL655406 NTG655406:NTH655406 ODC655406:ODD655406 OMY655406:OMZ655406 OWU655406:OWV655406 PGQ655406:PGR655406 PQM655406:PQN655406 QAI655406:QAJ655406 QKE655406:QKF655406 QUA655406:QUB655406 RDW655406:RDX655406 RNS655406:RNT655406 RXO655406:RXP655406 SHK655406:SHL655406 SRG655406:SRH655406 TBC655406:TBD655406 TKY655406:TKZ655406 TUU655406:TUV655406 UEQ655406:UER655406 UOM655406:UON655406 UYI655406:UYJ655406 VIE655406:VIF655406 VSA655406:VSB655406 WBW655406:WBX655406 WLS655406:WLT655406 WVO655406:WVP655406 G720942:H720942 JC720942:JD720942 SY720942:SZ720942 ACU720942:ACV720942 AMQ720942:AMR720942 AWM720942:AWN720942 BGI720942:BGJ720942 BQE720942:BQF720942 CAA720942:CAB720942 CJW720942:CJX720942 CTS720942:CTT720942 DDO720942:DDP720942 DNK720942:DNL720942 DXG720942:DXH720942 EHC720942:EHD720942 EQY720942:EQZ720942 FAU720942:FAV720942 FKQ720942:FKR720942 FUM720942:FUN720942 GEI720942:GEJ720942 GOE720942:GOF720942 GYA720942:GYB720942 HHW720942:HHX720942 HRS720942:HRT720942 IBO720942:IBP720942 ILK720942:ILL720942 IVG720942:IVH720942 JFC720942:JFD720942 JOY720942:JOZ720942 JYU720942:JYV720942 KIQ720942:KIR720942 KSM720942:KSN720942 LCI720942:LCJ720942 LME720942:LMF720942 LWA720942:LWB720942 MFW720942:MFX720942 MPS720942:MPT720942 MZO720942:MZP720942 NJK720942:NJL720942 NTG720942:NTH720942 ODC720942:ODD720942 OMY720942:OMZ720942 OWU720942:OWV720942 PGQ720942:PGR720942 PQM720942:PQN720942 QAI720942:QAJ720942 QKE720942:QKF720942 QUA720942:QUB720942 RDW720942:RDX720942 RNS720942:RNT720942 RXO720942:RXP720942 SHK720942:SHL720942 SRG720942:SRH720942 TBC720942:TBD720942 TKY720942:TKZ720942 TUU720942:TUV720942 UEQ720942:UER720942 UOM720942:UON720942 UYI720942:UYJ720942 VIE720942:VIF720942 VSA720942:VSB720942 WBW720942:WBX720942 WLS720942:WLT720942 WVO720942:WVP720942 G786478:H786478 JC786478:JD786478 SY786478:SZ786478 ACU786478:ACV786478 AMQ786478:AMR786478 AWM786478:AWN786478 BGI786478:BGJ786478 BQE786478:BQF786478 CAA786478:CAB786478 CJW786478:CJX786478 CTS786478:CTT786478 DDO786478:DDP786478 DNK786478:DNL786478 DXG786478:DXH786478 EHC786478:EHD786478 EQY786478:EQZ786478 FAU786478:FAV786478 FKQ786478:FKR786478 FUM786478:FUN786478 GEI786478:GEJ786478 GOE786478:GOF786478 GYA786478:GYB786478 HHW786478:HHX786478 HRS786478:HRT786478 IBO786478:IBP786478 ILK786478:ILL786478 IVG786478:IVH786478 JFC786478:JFD786478 JOY786478:JOZ786478 JYU786478:JYV786478 KIQ786478:KIR786478 KSM786478:KSN786478 LCI786478:LCJ786478 LME786478:LMF786478 LWA786478:LWB786478 MFW786478:MFX786478 MPS786478:MPT786478 MZO786478:MZP786478 NJK786478:NJL786478 NTG786478:NTH786478 ODC786478:ODD786478 OMY786478:OMZ786478 OWU786478:OWV786478 PGQ786478:PGR786478 PQM786478:PQN786478 QAI786478:QAJ786478 QKE786478:QKF786478 QUA786478:QUB786478 RDW786478:RDX786478 RNS786478:RNT786478 RXO786478:RXP786478 SHK786478:SHL786478 SRG786478:SRH786478 TBC786478:TBD786478 TKY786478:TKZ786478 TUU786478:TUV786478 UEQ786478:UER786478 UOM786478:UON786478 UYI786478:UYJ786478 VIE786478:VIF786478 VSA786478:VSB786478 WBW786478:WBX786478 WLS786478:WLT786478 WVO786478:WVP786478 G852014:H852014 JC852014:JD852014 SY852014:SZ852014 ACU852014:ACV852014 AMQ852014:AMR852014 AWM852014:AWN852014 BGI852014:BGJ852014 BQE852014:BQF852014 CAA852014:CAB852014 CJW852014:CJX852014 CTS852014:CTT852014 DDO852014:DDP852014 DNK852014:DNL852014 DXG852014:DXH852014 EHC852014:EHD852014 EQY852014:EQZ852014 FAU852014:FAV852014 FKQ852014:FKR852014 FUM852014:FUN852014 GEI852014:GEJ852014 GOE852014:GOF852014 GYA852014:GYB852014 HHW852014:HHX852014 HRS852014:HRT852014 IBO852014:IBP852014 ILK852014:ILL852014 IVG852014:IVH852014 JFC852014:JFD852014 JOY852014:JOZ852014 JYU852014:JYV852014 KIQ852014:KIR852014 KSM852014:KSN852014 LCI852014:LCJ852014 LME852014:LMF852014 LWA852014:LWB852014 MFW852014:MFX852014 MPS852014:MPT852014 MZO852014:MZP852014 NJK852014:NJL852014 NTG852014:NTH852014 ODC852014:ODD852014 OMY852014:OMZ852014 OWU852014:OWV852014 PGQ852014:PGR852014 PQM852014:PQN852014 QAI852014:QAJ852014 QKE852014:QKF852014 QUA852014:QUB852014 RDW852014:RDX852014 RNS852014:RNT852014 RXO852014:RXP852014 SHK852014:SHL852014 SRG852014:SRH852014 TBC852014:TBD852014 TKY852014:TKZ852014 TUU852014:TUV852014 UEQ852014:UER852014 UOM852014:UON852014 UYI852014:UYJ852014 VIE852014:VIF852014 VSA852014:VSB852014 WBW852014:WBX852014 WLS852014:WLT852014 WVO852014:WVP852014 G917550:H917550 JC917550:JD917550 SY917550:SZ917550 ACU917550:ACV917550 AMQ917550:AMR917550 AWM917550:AWN917550 BGI917550:BGJ917550 BQE917550:BQF917550 CAA917550:CAB917550 CJW917550:CJX917550 CTS917550:CTT917550 DDO917550:DDP917550 DNK917550:DNL917550 DXG917550:DXH917550 EHC917550:EHD917550 EQY917550:EQZ917550 FAU917550:FAV917550 FKQ917550:FKR917550 FUM917550:FUN917550 GEI917550:GEJ917550 GOE917550:GOF917550 GYA917550:GYB917550 HHW917550:HHX917550 HRS917550:HRT917550 IBO917550:IBP917550 ILK917550:ILL917550 IVG917550:IVH917550 JFC917550:JFD917550 JOY917550:JOZ917550 JYU917550:JYV917550 KIQ917550:KIR917550 KSM917550:KSN917550 LCI917550:LCJ917550 LME917550:LMF917550 LWA917550:LWB917550 MFW917550:MFX917550 MPS917550:MPT917550 MZO917550:MZP917550 NJK917550:NJL917550 NTG917550:NTH917550 ODC917550:ODD917550 OMY917550:OMZ917550 OWU917550:OWV917550 PGQ917550:PGR917550 PQM917550:PQN917550 QAI917550:QAJ917550 QKE917550:QKF917550 QUA917550:QUB917550 RDW917550:RDX917550 RNS917550:RNT917550 RXO917550:RXP917550 SHK917550:SHL917550 SRG917550:SRH917550 TBC917550:TBD917550 TKY917550:TKZ917550 TUU917550:TUV917550 UEQ917550:UER917550 UOM917550:UON917550 UYI917550:UYJ917550 VIE917550:VIF917550 VSA917550:VSB917550 WBW917550:WBX917550 WLS917550:WLT917550 WVO917550:WVP917550 G983086:H983086 JC983086:JD983086 SY983086:SZ983086 ACU983086:ACV983086 AMQ983086:AMR983086 AWM983086:AWN983086 BGI983086:BGJ983086 BQE983086:BQF983086 CAA983086:CAB983086 CJW983086:CJX983086 CTS983086:CTT983086 DDO983086:DDP983086 DNK983086:DNL983086 DXG983086:DXH983086 EHC983086:EHD983086 EQY983086:EQZ983086 FAU983086:FAV983086 FKQ983086:FKR983086 FUM983086:FUN983086 GEI983086:GEJ983086 GOE983086:GOF983086 GYA983086:GYB983086 HHW983086:HHX983086 HRS983086:HRT983086 IBO983086:IBP983086 ILK983086:ILL983086 IVG983086:IVH983086 JFC983086:JFD983086 JOY983086:JOZ983086 JYU983086:JYV983086 KIQ983086:KIR983086 KSM983086:KSN983086 LCI983086:LCJ983086 LME983086:LMF983086 LWA983086:LWB983086 MFW983086:MFX983086 MPS983086:MPT983086 MZO983086:MZP983086 NJK983086:NJL983086 NTG983086:NTH983086 ODC983086:ODD983086 OMY983086:OMZ983086 OWU983086:OWV983086 PGQ983086:PGR983086 PQM983086:PQN983086 QAI983086:QAJ983086 QKE983086:QKF983086 QUA983086:QUB983086 RDW983086:RDX983086 RNS983086:RNT983086 RXO983086:RXP983086 SHK983086:SHL983086 SRG983086:SRH983086 TBC983086:TBD983086 TKY983086:TKZ983086 TUU983086:TUV983086 UEQ983086:UER983086 UOM983086:UON983086 UYI983086:UYJ983086 VIE983086:VIF983086 VSA983086:VSB983086 WBW983086:WBX983086 WLS983086:WLT983086 WVO983086:WVP983086 D49:E49 IZ49:JA49 SV49:SW49 ACR49:ACS49 AMN49:AMO49 AWJ49:AWK49 BGF49:BGG49 BQB49:BQC49 BZX49:BZY49 CJT49:CJU49 CTP49:CTQ49 DDL49:DDM49 DNH49:DNI49 DXD49:DXE49 EGZ49:EHA49 EQV49:EQW49 FAR49:FAS49 FKN49:FKO49 FUJ49:FUK49 GEF49:GEG49 GOB49:GOC49 GXX49:GXY49 HHT49:HHU49 HRP49:HRQ49 IBL49:IBM49 ILH49:ILI49 IVD49:IVE49 JEZ49:JFA49 JOV49:JOW49 JYR49:JYS49 KIN49:KIO49 KSJ49:KSK49 LCF49:LCG49 LMB49:LMC49 LVX49:LVY49 MFT49:MFU49 MPP49:MPQ49 MZL49:MZM49 NJH49:NJI49 NTD49:NTE49 OCZ49:ODA49 OMV49:OMW49 OWR49:OWS49 PGN49:PGO49 PQJ49:PQK49 QAF49:QAG49 QKB49:QKC49 QTX49:QTY49 RDT49:RDU49 RNP49:RNQ49 RXL49:RXM49 SHH49:SHI49 SRD49:SRE49 TAZ49:TBA49 TKV49:TKW49 TUR49:TUS49 UEN49:UEO49 UOJ49:UOK49 UYF49:UYG49 VIB49:VIC49 VRX49:VRY49 WBT49:WBU49 WLP49:WLQ49 WVL49:WVM49 D65585:E65585 IZ65585:JA65585 SV65585:SW65585 ACR65585:ACS65585 AMN65585:AMO65585 AWJ65585:AWK65585 BGF65585:BGG65585 BQB65585:BQC65585 BZX65585:BZY65585 CJT65585:CJU65585 CTP65585:CTQ65585 DDL65585:DDM65585 DNH65585:DNI65585 DXD65585:DXE65585 EGZ65585:EHA65585 EQV65585:EQW65585 FAR65585:FAS65585 FKN65585:FKO65585 FUJ65585:FUK65585 GEF65585:GEG65585 GOB65585:GOC65585 GXX65585:GXY65585 HHT65585:HHU65585 HRP65585:HRQ65585 IBL65585:IBM65585 ILH65585:ILI65585 IVD65585:IVE65585 JEZ65585:JFA65585 JOV65585:JOW65585 JYR65585:JYS65585 KIN65585:KIO65585 KSJ65585:KSK65585 LCF65585:LCG65585 LMB65585:LMC65585 LVX65585:LVY65585 MFT65585:MFU65585 MPP65585:MPQ65585 MZL65585:MZM65585 NJH65585:NJI65585 NTD65585:NTE65585 OCZ65585:ODA65585 OMV65585:OMW65585 OWR65585:OWS65585 PGN65585:PGO65585 PQJ65585:PQK65585 QAF65585:QAG65585 QKB65585:QKC65585 QTX65585:QTY65585 RDT65585:RDU65585 RNP65585:RNQ65585 RXL65585:RXM65585 SHH65585:SHI65585 SRD65585:SRE65585 TAZ65585:TBA65585 TKV65585:TKW65585 TUR65585:TUS65585 UEN65585:UEO65585 UOJ65585:UOK65585 UYF65585:UYG65585 VIB65585:VIC65585 VRX65585:VRY65585 WBT65585:WBU65585 WLP65585:WLQ65585 WVL65585:WVM65585 D131121:E131121 IZ131121:JA131121 SV131121:SW131121 ACR131121:ACS131121 AMN131121:AMO131121 AWJ131121:AWK131121 BGF131121:BGG131121 BQB131121:BQC131121 BZX131121:BZY131121 CJT131121:CJU131121 CTP131121:CTQ131121 DDL131121:DDM131121 DNH131121:DNI131121 DXD131121:DXE131121 EGZ131121:EHA131121 EQV131121:EQW131121 FAR131121:FAS131121 FKN131121:FKO131121 FUJ131121:FUK131121 GEF131121:GEG131121 GOB131121:GOC131121 GXX131121:GXY131121 HHT131121:HHU131121 HRP131121:HRQ131121 IBL131121:IBM131121 ILH131121:ILI131121 IVD131121:IVE131121 JEZ131121:JFA131121 JOV131121:JOW131121 JYR131121:JYS131121 KIN131121:KIO131121 KSJ131121:KSK131121 LCF131121:LCG131121 LMB131121:LMC131121 LVX131121:LVY131121 MFT131121:MFU131121 MPP131121:MPQ131121 MZL131121:MZM131121 NJH131121:NJI131121 NTD131121:NTE131121 OCZ131121:ODA131121 OMV131121:OMW131121 OWR131121:OWS131121 PGN131121:PGO131121 PQJ131121:PQK131121 QAF131121:QAG131121 QKB131121:QKC131121 QTX131121:QTY131121 RDT131121:RDU131121 RNP131121:RNQ131121 RXL131121:RXM131121 SHH131121:SHI131121 SRD131121:SRE131121 TAZ131121:TBA131121 TKV131121:TKW131121 TUR131121:TUS131121 UEN131121:UEO131121 UOJ131121:UOK131121 UYF131121:UYG131121 VIB131121:VIC131121 VRX131121:VRY131121 WBT131121:WBU131121 WLP131121:WLQ131121 WVL131121:WVM131121 D196657:E196657 IZ196657:JA196657 SV196657:SW196657 ACR196657:ACS196657 AMN196657:AMO196657 AWJ196657:AWK196657 BGF196657:BGG196657 BQB196657:BQC196657 BZX196657:BZY196657 CJT196657:CJU196657 CTP196657:CTQ196657 DDL196657:DDM196657 DNH196657:DNI196657 DXD196657:DXE196657 EGZ196657:EHA196657 EQV196657:EQW196657 FAR196657:FAS196657 FKN196657:FKO196657 FUJ196657:FUK196657 GEF196657:GEG196657 GOB196657:GOC196657 GXX196657:GXY196657 HHT196657:HHU196657 HRP196657:HRQ196657 IBL196657:IBM196657 ILH196657:ILI196657 IVD196657:IVE196657 JEZ196657:JFA196657 JOV196657:JOW196657 JYR196657:JYS196657 KIN196657:KIO196657 KSJ196657:KSK196657 LCF196657:LCG196657 LMB196657:LMC196657 LVX196657:LVY196657 MFT196657:MFU196657 MPP196657:MPQ196657 MZL196657:MZM196657 NJH196657:NJI196657 NTD196657:NTE196657 OCZ196657:ODA196657 OMV196657:OMW196657 OWR196657:OWS196657 PGN196657:PGO196657 PQJ196657:PQK196657 QAF196657:QAG196657 QKB196657:QKC196657 QTX196657:QTY196657 RDT196657:RDU196657 RNP196657:RNQ196657 RXL196657:RXM196657 SHH196657:SHI196657 SRD196657:SRE196657 TAZ196657:TBA196657 TKV196657:TKW196657 TUR196657:TUS196657 UEN196657:UEO196657 UOJ196657:UOK196657 UYF196657:UYG196657 VIB196657:VIC196657 VRX196657:VRY196657 WBT196657:WBU196657 WLP196657:WLQ196657 WVL196657:WVM196657 D262193:E262193 IZ262193:JA262193 SV262193:SW262193 ACR262193:ACS262193 AMN262193:AMO262193 AWJ262193:AWK262193 BGF262193:BGG262193 BQB262193:BQC262193 BZX262193:BZY262193 CJT262193:CJU262193 CTP262193:CTQ262193 DDL262193:DDM262193 DNH262193:DNI262193 DXD262193:DXE262193 EGZ262193:EHA262193 EQV262193:EQW262193 FAR262193:FAS262193 FKN262193:FKO262193 FUJ262193:FUK262193 GEF262193:GEG262193 GOB262193:GOC262193 GXX262193:GXY262193 HHT262193:HHU262193 HRP262193:HRQ262193 IBL262193:IBM262193 ILH262193:ILI262193 IVD262193:IVE262193 JEZ262193:JFA262193 JOV262193:JOW262193 JYR262193:JYS262193 KIN262193:KIO262193 KSJ262193:KSK262193 LCF262193:LCG262193 LMB262193:LMC262193 LVX262193:LVY262193 MFT262193:MFU262193 MPP262193:MPQ262193 MZL262193:MZM262193 NJH262193:NJI262193 NTD262193:NTE262193 OCZ262193:ODA262193 OMV262193:OMW262193 OWR262193:OWS262193 PGN262193:PGO262193 PQJ262193:PQK262193 QAF262193:QAG262193 QKB262193:QKC262193 QTX262193:QTY262193 RDT262193:RDU262193 RNP262193:RNQ262193 RXL262193:RXM262193 SHH262193:SHI262193 SRD262193:SRE262193 TAZ262193:TBA262193 TKV262193:TKW262193 TUR262193:TUS262193 UEN262193:UEO262193 UOJ262193:UOK262193 UYF262193:UYG262193 VIB262193:VIC262193 VRX262193:VRY262193 WBT262193:WBU262193 WLP262193:WLQ262193 WVL262193:WVM262193 D327729:E327729 IZ327729:JA327729 SV327729:SW327729 ACR327729:ACS327729 AMN327729:AMO327729 AWJ327729:AWK327729 BGF327729:BGG327729 BQB327729:BQC327729 BZX327729:BZY327729 CJT327729:CJU327729 CTP327729:CTQ327729 DDL327729:DDM327729 DNH327729:DNI327729 DXD327729:DXE327729 EGZ327729:EHA327729 EQV327729:EQW327729 FAR327729:FAS327729 FKN327729:FKO327729 FUJ327729:FUK327729 GEF327729:GEG327729 GOB327729:GOC327729 GXX327729:GXY327729 HHT327729:HHU327729 HRP327729:HRQ327729 IBL327729:IBM327729 ILH327729:ILI327729 IVD327729:IVE327729 JEZ327729:JFA327729 JOV327729:JOW327729 JYR327729:JYS327729 KIN327729:KIO327729 KSJ327729:KSK327729 LCF327729:LCG327729 LMB327729:LMC327729 LVX327729:LVY327729 MFT327729:MFU327729 MPP327729:MPQ327729 MZL327729:MZM327729 NJH327729:NJI327729 NTD327729:NTE327729 OCZ327729:ODA327729 OMV327729:OMW327729 OWR327729:OWS327729 PGN327729:PGO327729 PQJ327729:PQK327729 QAF327729:QAG327729 QKB327729:QKC327729 QTX327729:QTY327729 RDT327729:RDU327729 RNP327729:RNQ327729 RXL327729:RXM327729 SHH327729:SHI327729 SRD327729:SRE327729 TAZ327729:TBA327729 TKV327729:TKW327729 TUR327729:TUS327729 UEN327729:UEO327729 UOJ327729:UOK327729 UYF327729:UYG327729 VIB327729:VIC327729 VRX327729:VRY327729 WBT327729:WBU327729 WLP327729:WLQ327729 WVL327729:WVM327729 D393265:E393265 IZ393265:JA393265 SV393265:SW393265 ACR393265:ACS393265 AMN393265:AMO393265 AWJ393265:AWK393265 BGF393265:BGG393265 BQB393265:BQC393265 BZX393265:BZY393265 CJT393265:CJU393265 CTP393265:CTQ393265 DDL393265:DDM393265 DNH393265:DNI393265 DXD393265:DXE393265 EGZ393265:EHA393265 EQV393265:EQW393265 FAR393265:FAS393265 FKN393265:FKO393265 FUJ393265:FUK393265 GEF393265:GEG393265 GOB393265:GOC393265 GXX393265:GXY393265 HHT393265:HHU393265 HRP393265:HRQ393265 IBL393265:IBM393265 ILH393265:ILI393265 IVD393265:IVE393265 JEZ393265:JFA393265 JOV393265:JOW393265 JYR393265:JYS393265 KIN393265:KIO393265 KSJ393265:KSK393265 LCF393265:LCG393265 LMB393265:LMC393265 LVX393265:LVY393265 MFT393265:MFU393265 MPP393265:MPQ393265 MZL393265:MZM393265 NJH393265:NJI393265 NTD393265:NTE393265 OCZ393265:ODA393265 OMV393265:OMW393265 OWR393265:OWS393265 PGN393265:PGO393265 PQJ393265:PQK393265 QAF393265:QAG393265 QKB393265:QKC393265 QTX393265:QTY393265 RDT393265:RDU393265 RNP393265:RNQ393265 RXL393265:RXM393265 SHH393265:SHI393265 SRD393265:SRE393265 TAZ393265:TBA393265 TKV393265:TKW393265 TUR393265:TUS393265 UEN393265:UEO393265 UOJ393265:UOK393265 UYF393265:UYG393265 VIB393265:VIC393265 VRX393265:VRY393265 WBT393265:WBU393265 WLP393265:WLQ393265 WVL393265:WVM393265 D458801:E458801 IZ458801:JA458801 SV458801:SW458801 ACR458801:ACS458801 AMN458801:AMO458801 AWJ458801:AWK458801 BGF458801:BGG458801 BQB458801:BQC458801 BZX458801:BZY458801 CJT458801:CJU458801 CTP458801:CTQ458801 DDL458801:DDM458801 DNH458801:DNI458801 DXD458801:DXE458801 EGZ458801:EHA458801 EQV458801:EQW458801 FAR458801:FAS458801 FKN458801:FKO458801 FUJ458801:FUK458801 GEF458801:GEG458801 GOB458801:GOC458801 GXX458801:GXY458801 HHT458801:HHU458801 HRP458801:HRQ458801 IBL458801:IBM458801 ILH458801:ILI458801 IVD458801:IVE458801 JEZ458801:JFA458801 JOV458801:JOW458801 JYR458801:JYS458801 KIN458801:KIO458801 KSJ458801:KSK458801 LCF458801:LCG458801 LMB458801:LMC458801 LVX458801:LVY458801 MFT458801:MFU458801 MPP458801:MPQ458801 MZL458801:MZM458801 NJH458801:NJI458801 NTD458801:NTE458801 OCZ458801:ODA458801 OMV458801:OMW458801 OWR458801:OWS458801 PGN458801:PGO458801 PQJ458801:PQK458801 QAF458801:QAG458801 QKB458801:QKC458801 QTX458801:QTY458801 RDT458801:RDU458801 RNP458801:RNQ458801 RXL458801:RXM458801 SHH458801:SHI458801 SRD458801:SRE458801 TAZ458801:TBA458801 TKV458801:TKW458801 TUR458801:TUS458801 UEN458801:UEO458801 UOJ458801:UOK458801 UYF458801:UYG458801 VIB458801:VIC458801 VRX458801:VRY458801 WBT458801:WBU458801 WLP458801:WLQ458801 WVL458801:WVM458801 D524337:E524337 IZ524337:JA524337 SV524337:SW524337 ACR524337:ACS524337 AMN524337:AMO524337 AWJ524337:AWK524337 BGF524337:BGG524337 BQB524337:BQC524337 BZX524337:BZY524337 CJT524337:CJU524337 CTP524337:CTQ524337 DDL524337:DDM524337 DNH524337:DNI524337 DXD524337:DXE524337 EGZ524337:EHA524337 EQV524337:EQW524337 FAR524337:FAS524337 FKN524337:FKO524337 FUJ524337:FUK524337 GEF524337:GEG524337 GOB524337:GOC524337 GXX524337:GXY524337 HHT524337:HHU524337 HRP524337:HRQ524337 IBL524337:IBM524337 ILH524337:ILI524337 IVD524337:IVE524337 JEZ524337:JFA524337 JOV524337:JOW524337 JYR524337:JYS524337 KIN524337:KIO524337 KSJ524337:KSK524337 LCF524337:LCG524337 LMB524337:LMC524337 LVX524337:LVY524337 MFT524337:MFU524337 MPP524337:MPQ524337 MZL524337:MZM524337 NJH524337:NJI524337 NTD524337:NTE524337 OCZ524337:ODA524337 OMV524337:OMW524337 OWR524337:OWS524337 PGN524337:PGO524337 PQJ524337:PQK524337 QAF524337:QAG524337 QKB524337:QKC524337 QTX524337:QTY524337 RDT524337:RDU524337 RNP524337:RNQ524337 RXL524337:RXM524337 SHH524337:SHI524337 SRD524337:SRE524337 TAZ524337:TBA524337 TKV524337:TKW524337 TUR524337:TUS524337 UEN524337:UEO524337 UOJ524337:UOK524337 UYF524337:UYG524337 VIB524337:VIC524337 VRX524337:VRY524337 WBT524337:WBU524337 WLP524337:WLQ524337 WVL524337:WVM524337 D589873:E589873 IZ589873:JA589873 SV589873:SW589873 ACR589873:ACS589873 AMN589873:AMO589873 AWJ589873:AWK589873 BGF589873:BGG589873 BQB589873:BQC589873 BZX589873:BZY589873 CJT589873:CJU589873 CTP589873:CTQ589873 DDL589873:DDM589873 DNH589873:DNI589873 DXD589873:DXE589873 EGZ589873:EHA589873 EQV589873:EQW589873 FAR589873:FAS589873 FKN589873:FKO589873 FUJ589873:FUK589873 GEF589873:GEG589873 GOB589873:GOC589873 GXX589873:GXY589873 HHT589873:HHU589873 HRP589873:HRQ589873 IBL589873:IBM589873 ILH589873:ILI589873 IVD589873:IVE589873 JEZ589873:JFA589873 JOV589873:JOW589873 JYR589873:JYS589873 KIN589873:KIO589873 KSJ589873:KSK589873 LCF589873:LCG589873 LMB589873:LMC589873 LVX589873:LVY589873 MFT589873:MFU589873 MPP589873:MPQ589873 MZL589873:MZM589873 NJH589873:NJI589873 NTD589873:NTE589873 OCZ589873:ODA589873 OMV589873:OMW589873 OWR589873:OWS589873 PGN589873:PGO589873 PQJ589873:PQK589873 QAF589873:QAG589873 QKB589873:QKC589873 QTX589873:QTY589873 RDT589873:RDU589873 RNP589873:RNQ589873 RXL589873:RXM589873 SHH589873:SHI589873 SRD589873:SRE589873 TAZ589873:TBA589873 TKV589873:TKW589873 TUR589873:TUS589873 UEN589873:UEO589873 UOJ589873:UOK589873 UYF589873:UYG589873 VIB589873:VIC589873 VRX589873:VRY589873 WBT589873:WBU589873 WLP589873:WLQ589873 WVL589873:WVM589873 D655409:E655409 IZ655409:JA655409 SV655409:SW655409 ACR655409:ACS655409 AMN655409:AMO655409 AWJ655409:AWK655409 BGF655409:BGG655409 BQB655409:BQC655409 BZX655409:BZY655409 CJT655409:CJU655409 CTP655409:CTQ655409 DDL655409:DDM655409 DNH655409:DNI655409 DXD655409:DXE655409 EGZ655409:EHA655409 EQV655409:EQW655409 FAR655409:FAS655409 FKN655409:FKO655409 FUJ655409:FUK655409 GEF655409:GEG655409 GOB655409:GOC655409 GXX655409:GXY655409 HHT655409:HHU655409 HRP655409:HRQ655409 IBL655409:IBM655409 ILH655409:ILI655409 IVD655409:IVE655409 JEZ655409:JFA655409 JOV655409:JOW655409 JYR655409:JYS655409 KIN655409:KIO655409 KSJ655409:KSK655409 LCF655409:LCG655409 LMB655409:LMC655409 LVX655409:LVY655409 MFT655409:MFU655409 MPP655409:MPQ655409 MZL655409:MZM655409 NJH655409:NJI655409 NTD655409:NTE655409 OCZ655409:ODA655409 OMV655409:OMW655409 OWR655409:OWS655409 PGN655409:PGO655409 PQJ655409:PQK655409 QAF655409:QAG655409 QKB655409:QKC655409 QTX655409:QTY655409 RDT655409:RDU655409 RNP655409:RNQ655409 RXL655409:RXM655409 SHH655409:SHI655409 SRD655409:SRE655409 TAZ655409:TBA655409 TKV655409:TKW655409 TUR655409:TUS655409 UEN655409:UEO655409 UOJ655409:UOK655409 UYF655409:UYG655409 VIB655409:VIC655409 VRX655409:VRY655409 WBT655409:WBU655409 WLP655409:WLQ655409 WVL655409:WVM655409 D720945:E720945 IZ720945:JA720945 SV720945:SW720945 ACR720945:ACS720945 AMN720945:AMO720945 AWJ720945:AWK720945 BGF720945:BGG720945 BQB720945:BQC720945 BZX720945:BZY720945 CJT720945:CJU720945 CTP720945:CTQ720945 DDL720945:DDM720945 DNH720945:DNI720945 DXD720945:DXE720945 EGZ720945:EHA720945 EQV720945:EQW720945 FAR720945:FAS720945 FKN720945:FKO720945 FUJ720945:FUK720945 GEF720945:GEG720945 GOB720945:GOC720945 GXX720945:GXY720945 HHT720945:HHU720945 HRP720945:HRQ720945 IBL720945:IBM720945 ILH720945:ILI720945 IVD720945:IVE720945 JEZ720945:JFA720945 JOV720945:JOW720945 JYR720945:JYS720945 KIN720945:KIO720945 KSJ720945:KSK720945 LCF720945:LCG720945 LMB720945:LMC720945 LVX720945:LVY720945 MFT720945:MFU720945 MPP720945:MPQ720945 MZL720945:MZM720945 NJH720945:NJI720945 NTD720945:NTE720945 OCZ720945:ODA720945 OMV720945:OMW720945 OWR720945:OWS720945 PGN720945:PGO720945 PQJ720945:PQK720945 QAF720945:QAG720945 QKB720945:QKC720945 QTX720945:QTY720945 RDT720945:RDU720945 RNP720945:RNQ720945 RXL720945:RXM720945 SHH720945:SHI720945 SRD720945:SRE720945 TAZ720945:TBA720945 TKV720945:TKW720945 TUR720945:TUS720945 UEN720945:UEO720945 UOJ720945:UOK720945 UYF720945:UYG720945 VIB720945:VIC720945 VRX720945:VRY720945 WBT720945:WBU720945 WLP720945:WLQ720945 WVL720945:WVM720945 D786481:E786481 IZ786481:JA786481 SV786481:SW786481 ACR786481:ACS786481 AMN786481:AMO786481 AWJ786481:AWK786481 BGF786481:BGG786481 BQB786481:BQC786481 BZX786481:BZY786481 CJT786481:CJU786481 CTP786481:CTQ786481 DDL786481:DDM786481 DNH786481:DNI786481 DXD786481:DXE786481 EGZ786481:EHA786481 EQV786481:EQW786481 FAR786481:FAS786481 FKN786481:FKO786481 FUJ786481:FUK786481 GEF786481:GEG786481 GOB786481:GOC786481 GXX786481:GXY786481 HHT786481:HHU786481 HRP786481:HRQ786481 IBL786481:IBM786481 ILH786481:ILI786481 IVD786481:IVE786481 JEZ786481:JFA786481 JOV786481:JOW786481 JYR786481:JYS786481 KIN786481:KIO786481 KSJ786481:KSK786481 LCF786481:LCG786481 LMB786481:LMC786481 LVX786481:LVY786481 MFT786481:MFU786481 MPP786481:MPQ786481 MZL786481:MZM786481 NJH786481:NJI786481 NTD786481:NTE786481 OCZ786481:ODA786481 OMV786481:OMW786481 OWR786481:OWS786481 PGN786481:PGO786481 PQJ786481:PQK786481 QAF786481:QAG786481 QKB786481:QKC786481 QTX786481:QTY786481 RDT786481:RDU786481 RNP786481:RNQ786481 RXL786481:RXM786481 SHH786481:SHI786481 SRD786481:SRE786481 TAZ786481:TBA786481 TKV786481:TKW786481 TUR786481:TUS786481 UEN786481:UEO786481 UOJ786481:UOK786481 UYF786481:UYG786481 VIB786481:VIC786481 VRX786481:VRY786481 WBT786481:WBU786481 WLP786481:WLQ786481 WVL786481:WVM786481 D852017:E852017 IZ852017:JA852017 SV852017:SW852017 ACR852017:ACS852017 AMN852017:AMO852017 AWJ852017:AWK852017 BGF852017:BGG852017 BQB852017:BQC852017 BZX852017:BZY852017 CJT852017:CJU852017 CTP852017:CTQ852017 DDL852017:DDM852017 DNH852017:DNI852017 DXD852017:DXE852017 EGZ852017:EHA852017 EQV852017:EQW852017 FAR852017:FAS852017 FKN852017:FKO852017 FUJ852017:FUK852017 GEF852017:GEG852017 GOB852017:GOC852017 GXX852017:GXY852017 HHT852017:HHU852017 HRP852017:HRQ852017 IBL852017:IBM852017 ILH852017:ILI852017 IVD852017:IVE852017 JEZ852017:JFA852017 JOV852017:JOW852017 JYR852017:JYS852017 KIN852017:KIO852017 KSJ852017:KSK852017 LCF852017:LCG852017 LMB852017:LMC852017 LVX852017:LVY852017 MFT852017:MFU852017 MPP852017:MPQ852017 MZL852017:MZM852017 NJH852017:NJI852017 NTD852017:NTE852017 OCZ852017:ODA852017 OMV852017:OMW852017 OWR852017:OWS852017 PGN852017:PGO852017 PQJ852017:PQK852017 QAF852017:QAG852017 QKB852017:QKC852017 QTX852017:QTY852017 RDT852017:RDU852017 RNP852017:RNQ852017 RXL852017:RXM852017 SHH852017:SHI852017 SRD852017:SRE852017 TAZ852017:TBA852017 TKV852017:TKW852017 TUR852017:TUS852017 UEN852017:UEO852017 UOJ852017:UOK852017 UYF852017:UYG852017 VIB852017:VIC852017 VRX852017:VRY852017 WBT852017:WBU852017 WLP852017:WLQ852017 WVL852017:WVM852017 D917553:E917553 IZ917553:JA917553 SV917553:SW917553 ACR917553:ACS917553 AMN917553:AMO917553 AWJ917553:AWK917553 BGF917553:BGG917553 BQB917553:BQC917553 BZX917553:BZY917553 CJT917553:CJU917553 CTP917553:CTQ917553 DDL917553:DDM917553 DNH917553:DNI917553 DXD917553:DXE917553 EGZ917553:EHA917553 EQV917553:EQW917553 FAR917553:FAS917553 FKN917553:FKO917553 FUJ917553:FUK917553 GEF917553:GEG917553 GOB917553:GOC917553 GXX917553:GXY917553 HHT917553:HHU917553 HRP917553:HRQ917553 IBL917553:IBM917553 ILH917553:ILI917553 IVD917553:IVE917553 JEZ917553:JFA917553 JOV917553:JOW917553 JYR917553:JYS917553 KIN917553:KIO917553 KSJ917553:KSK917553 LCF917553:LCG917553 LMB917553:LMC917553 LVX917553:LVY917553 MFT917553:MFU917553 MPP917553:MPQ917553 MZL917553:MZM917553 NJH917553:NJI917553 NTD917553:NTE917553 OCZ917553:ODA917553 OMV917553:OMW917553 OWR917553:OWS917553 PGN917553:PGO917553 PQJ917553:PQK917553 QAF917553:QAG917553 QKB917553:QKC917553 QTX917553:QTY917553 RDT917553:RDU917553 RNP917553:RNQ917553 RXL917553:RXM917553 SHH917553:SHI917553 SRD917553:SRE917553 TAZ917553:TBA917553 TKV917553:TKW917553 TUR917553:TUS917553 UEN917553:UEO917553 UOJ917553:UOK917553 UYF917553:UYG917553 VIB917553:VIC917553 VRX917553:VRY917553 WBT917553:WBU917553 WLP917553:WLQ917553 WVL917553:WVM917553 D983089:E983089 IZ983089:JA983089 SV983089:SW983089 ACR983089:ACS983089 AMN983089:AMO983089 AWJ983089:AWK983089 BGF983089:BGG983089 BQB983089:BQC983089 BZX983089:BZY983089 CJT983089:CJU983089 CTP983089:CTQ983089 DDL983089:DDM983089 DNH983089:DNI983089 DXD983089:DXE983089 EGZ983089:EHA983089 EQV983089:EQW983089 FAR983089:FAS983089 FKN983089:FKO983089 FUJ983089:FUK983089 GEF983089:GEG983089 GOB983089:GOC983089 GXX983089:GXY983089 HHT983089:HHU983089 HRP983089:HRQ983089 IBL983089:IBM983089 ILH983089:ILI983089 IVD983089:IVE983089 JEZ983089:JFA983089 JOV983089:JOW983089 JYR983089:JYS983089 KIN983089:KIO983089 KSJ983089:KSK983089 LCF983089:LCG983089 LMB983089:LMC983089 LVX983089:LVY983089 MFT983089:MFU983089 MPP983089:MPQ983089 MZL983089:MZM983089 NJH983089:NJI983089 NTD983089:NTE983089 OCZ983089:ODA983089 OMV983089:OMW983089 OWR983089:OWS983089 PGN983089:PGO983089 PQJ983089:PQK983089 QAF983089:QAG983089 QKB983089:QKC983089 QTX983089:QTY983089 RDT983089:RDU983089 RNP983089:RNQ983089 RXL983089:RXM983089 SHH983089:SHI983089 SRD983089:SRE983089 TAZ983089:TBA983089 TKV983089:TKW983089 TUR983089:TUS983089 UEN983089:UEO983089 UOJ983089:UOK983089 UYF983089:UYG983089 VIB983089:VIC983089 VRX983089:VRY983089 WBT983089:WBU983089 WLP983089:WLQ983089 WVL983089:WVM983089 G49:H49 JC49:JD49 SY49:SZ49 ACU49:ACV49 AMQ49:AMR49 AWM49:AWN49 BGI49:BGJ49 BQE49:BQF49 CAA49:CAB49 CJW49:CJX49 CTS49:CTT49 DDO49:DDP49 DNK49:DNL49 DXG49:DXH49 EHC49:EHD49 EQY49:EQZ49 FAU49:FAV49 FKQ49:FKR49 FUM49:FUN49 GEI49:GEJ49 GOE49:GOF49 GYA49:GYB49 HHW49:HHX49 HRS49:HRT49 IBO49:IBP49 ILK49:ILL49 IVG49:IVH49 JFC49:JFD49 JOY49:JOZ49 JYU49:JYV49 KIQ49:KIR49 KSM49:KSN49 LCI49:LCJ49 LME49:LMF49 LWA49:LWB49 MFW49:MFX49 MPS49:MPT49 MZO49:MZP49 NJK49:NJL49 NTG49:NTH49 ODC49:ODD49 OMY49:OMZ49 OWU49:OWV49 PGQ49:PGR49 PQM49:PQN49 QAI49:QAJ49 QKE49:QKF49 QUA49:QUB49 RDW49:RDX49 RNS49:RNT49 RXO49:RXP49 SHK49:SHL49 SRG49:SRH49 TBC49:TBD49 TKY49:TKZ49 TUU49:TUV49 UEQ49:UER49 UOM49:UON49 UYI49:UYJ49 VIE49:VIF49 VSA49:VSB49 WBW49:WBX49 WLS49:WLT49 WVO49:WVP49 G65585:H65585 JC65585:JD65585 SY65585:SZ65585 ACU65585:ACV65585 AMQ65585:AMR65585 AWM65585:AWN65585 BGI65585:BGJ65585 BQE65585:BQF65585 CAA65585:CAB65585 CJW65585:CJX65585 CTS65585:CTT65585 DDO65585:DDP65585 DNK65585:DNL65585 DXG65585:DXH65585 EHC65585:EHD65585 EQY65585:EQZ65585 FAU65585:FAV65585 FKQ65585:FKR65585 FUM65585:FUN65585 GEI65585:GEJ65585 GOE65585:GOF65585 GYA65585:GYB65585 HHW65585:HHX65585 HRS65585:HRT65585 IBO65585:IBP65585 ILK65585:ILL65585 IVG65585:IVH65585 JFC65585:JFD65585 JOY65585:JOZ65585 JYU65585:JYV65585 KIQ65585:KIR65585 KSM65585:KSN65585 LCI65585:LCJ65585 LME65585:LMF65585 LWA65585:LWB65585 MFW65585:MFX65585 MPS65585:MPT65585 MZO65585:MZP65585 NJK65585:NJL65585 NTG65585:NTH65585 ODC65585:ODD65585 OMY65585:OMZ65585 OWU65585:OWV65585 PGQ65585:PGR65585 PQM65585:PQN65585 QAI65585:QAJ65585 QKE65585:QKF65585 QUA65585:QUB65585 RDW65585:RDX65585 RNS65585:RNT65585 RXO65585:RXP65585 SHK65585:SHL65585 SRG65585:SRH65585 TBC65585:TBD65585 TKY65585:TKZ65585 TUU65585:TUV65585 UEQ65585:UER65585 UOM65585:UON65585 UYI65585:UYJ65585 VIE65585:VIF65585 VSA65585:VSB65585 WBW65585:WBX65585 WLS65585:WLT65585 WVO65585:WVP65585 G131121:H131121 JC131121:JD131121 SY131121:SZ131121 ACU131121:ACV131121 AMQ131121:AMR131121 AWM131121:AWN131121 BGI131121:BGJ131121 BQE131121:BQF131121 CAA131121:CAB131121 CJW131121:CJX131121 CTS131121:CTT131121 DDO131121:DDP131121 DNK131121:DNL131121 DXG131121:DXH131121 EHC131121:EHD131121 EQY131121:EQZ131121 FAU131121:FAV131121 FKQ131121:FKR131121 FUM131121:FUN131121 GEI131121:GEJ131121 GOE131121:GOF131121 GYA131121:GYB131121 HHW131121:HHX131121 HRS131121:HRT131121 IBO131121:IBP131121 ILK131121:ILL131121 IVG131121:IVH131121 JFC131121:JFD131121 JOY131121:JOZ131121 JYU131121:JYV131121 KIQ131121:KIR131121 KSM131121:KSN131121 LCI131121:LCJ131121 LME131121:LMF131121 LWA131121:LWB131121 MFW131121:MFX131121 MPS131121:MPT131121 MZO131121:MZP131121 NJK131121:NJL131121 NTG131121:NTH131121 ODC131121:ODD131121 OMY131121:OMZ131121 OWU131121:OWV131121 PGQ131121:PGR131121 PQM131121:PQN131121 QAI131121:QAJ131121 QKE131121:QKF131121 QUA131121:QUB131121 RDW131121:RDX131121 RNS131121:RNT131121 RXO131121:RXP131121 SHK131121:SHL131121 SRG131121:SRH131121 TBC131121:TBD131121 TKY131121:TKZ131121 TUU131121:TUV131121 UEQ131121:UER131121 UOM131121:UON131121 UYI131121:UYJ131121 VIE131121:VIF131121 VSA131121:VSB131121 WBW131121:WBX131121 WLS131121:WLT131121 WVO131121:WVP131121 G196657:H196657 JC196657:JD196657 SY196657:SZ196657 ACU196657:ACV196657 AMQ196657:AMR196657 AWM196657:AWN196657 BGI196657:BGJ196657 BQE196657:BQF196657 CAA196657:CAB196657 CJW196657:CJX196657 CTS196657:CTT196657 DDO196657:DDP196657 DNK196657:DNL196657 DXG196657:DXH196657 EHC196657:EHD196657 EQY196657:EQZ196657 FAU196657:FAV196657 FKQ196657:FKR196657 FUM196657:FUN196657 GEI196657:GEJ196657 GOE196657:GOF196657 GYA196657:GYB196657 HHW196657:HHX196657 HRS196657:HRT196657 IBO196657:IBP196657 ILK196657:ILL196657 IVG196657:IVH196657 JFC196657:JFD196657 JOY196657:JOZ196657 JYU196657:JYV196657 KIQ196657:KIR196657 KSM196657:KSN196657 LCI196657:LCJ196657 LME196657:LMF196657 LWA196657:LWB196657 MFW196657:MFX196657 MPS196657:MPT196657 MZO196657:MZP196657 NJK196657:NJL196657 NTG196657:NTH196657 ODC196657:ODD196657 OMY196657:OMZ196657 OWU196657:OWV196657 PGQ196657:PGR196657 PQM196657:PQN196657 QAI196657:QAJ196657 QKE196657:QKF196657 QUA196657:QUB196657 RDW196657:RDX196657 RNS196657:RNT196657 RXO196657:RXP196657 SHK196657:SHL196657 SRG196657:SRH196657 TBC196657:TBD196657 TKY196657:TKZ196657 TUU196657:TUV196657 UEQ196657:UER196657 UOM196657:UON196657 UYI196657:UYJ196657 VIE196657:VIF196657 VSA196657:VSB196657 WBW196657:WBX196657 WLS196657:WLT196657 WVO196657:WVP196657 G262193:H262193 JC262193:JD262193 SY262193:SZ262193 ACU262193:ACV262193 AMQ262193:AMR262193 AWM262193:AWN262193 BGI262193:BGJ262193 BQE262193:BQF262193 CAA262193:CAB262193 CJW262193:CJX262193 CTS262193:CTT262193 DDO262193:DDP262193 DNK262193:DNL262193 DXG262193:DXH262193 EHC262193:EHD262193 EQY262193:EQZ262193 FAU262193:FAV262193 FKQ262193:FKR262193 FUM262193:FUN262193 GEI262193:GEJ262193 GOE262193:GOF262193 GYA262193:GYB262193 HHW262193:HHX262193 HRS262193:HRT262193 IBO262193:IBP262193 ILK262193:ILL262193 IVG262193:IVH262193 JFC262193:JFD262193 JOY262193:JOZ262193 JYU262193:JYV262193 KIQ262193:KIR262193 KSM262193:KSN262193 LCI262193:LCJ262193 LME262193:LMF262193 LWA262193:LWB262193 MFW262193:MFX262193 MPS262193:MPT262193 MZO262193:MZP262193 NJK262193:NJL262193 NTG262193:NTH262193 ODC262193:ODD262193 OMY262193:OMZ262193 OWU262193:OWV262193 PGQ262193:PGR262193 PQM262193:PQN262193 QAI262193:QAJ262193 QKE262193:QKF262193 QUA262193:QUB262193 RDW262193:RDX262193 RNS262193:RNT262193 RXO262193:RXP262193 SHK262193:SHL262193 SRG262193:SRH262193 TBC262193:TBD262193 TKY262193:TKZ262193 TUU262193:TUV262193 UEQ262193:UER262193 UOM262193:UON262193 UYI262193:UYJ262193 VIE262193:VIF262193 VSA262193:VSB262193 WBW262193:WBX262193 WLS262193:WLT262193 WVO262193:WVP262193 G327729:H327729 JC327729:JD327729 SY327729:SZ327729 ACU327729:ACV327729 AMQ327729:AMR327729 AWM327729:AWN327729 BGI327729:BGJ327729 BQE327729:BQF327729 CAA327729:CAB327729 CJW327729:CJX327729 CTS327729:CTT327729 DDO327729:DDP327729 DNK327729:DNL327729 DXG327729:DXH327729 EHC327729:EHD327729 EQY327729:EQZ327729 FAU327729:FAV327729 FKQ327729:FKR327729 FUM327729:FUN327729 GEI327729:GEJ327729 GOE327729:GOF327729 GYA327729:GYB327729 HHW327729:HHX327729 HRS327729:HRT327729 IBO327729:IBP327729 ILK327729:ILL327729 IVG327729:IVH327729 JFC327729:JFD327729 JOY327729:JOZ327729 JYU327729:JYV327729 KIQ327729:KIR327729 KSM327729:KSN327729 LCI327729:LCJ327729 LME327729:LMF327729 LWA327729:LWB327729 MFW327729:MFX327729 MPS327729:MPT327729 MZO327729:MZP327729 NJK327729:NJL327729 NTG327729:NTH327729 ODC327729:ODD327729 OMY327729:OMZ327729 OWU327729:OWV327729 PGQ327729:PGR327729 PQM327729:PQN327729 QAI327729:QAJ327729 QKE327729:QKF327729 QUA327729:QUB327729 RDW327729:RDX327729 RNS327729:RNT327729 RXO327729:RXP327729 SHK327729:SHL327729 SRG327729:SRH327729 TBC327729:TBD327729 TKY327729:TKZ327729 TUU327729:TUV327729 UEQ327729:UER327729 UOM327729:UON327729 UYI327729:UYJ327729 VIE327729:VIF327729 VSA327729:VSB327729 WBW327729:WBX327729 WLS327729:WLT327729 WVO327729:WVP327729 G393265:H393265 JC393265:JD393265 SY393265:SZ393265 ACU393265:ACV393265 AMQ393265:AMR393265 AWM393265:AWN393265 BGI393265:BGJ393265 BQE393265:BQF393265 CAA393265:CAB393265 CJW393265:CJX393265 CTS393265:CTT393265 DDO393265:DDP393265 DNK393265:DNL393265 DXG393265:DXH393265 EHC393265:EHD393265 EQY393265:EQZ393265 FAU393265:FAV393265 FKQ393265:FKR393265 FUM393265:FUN393265 GEI393265:GEJ393265 GOE393265:GOF393265 GYA393265:GYB393265 HHW393265:HHX393265 HRS393265:HRT393265 IBO393265:IBP393265 ILK393265:ILL393265 IVG393265:IVH393265 JFC393265:JFD393265 JOY393265:JOZ393265 JYU393265:JYV393265 KIQ393265:KIR393265 KSM393265:KSN393265 LCI393265:LCJ393265 LME393265:LMF393265 LWA393265:LWB393265 MFW393265:MFX393265 MPS393265:MPT393265 MZO393265:MZP393265 NJK393265:NJL393265 NTG393265:NTH393265 ODC393265:ODD393265 OMY393265:OMZ393265 OWU393265:OWV393265 PGQ393265:PGR393265 PQM393265:PQN393265 QAI393265:QAJ393265 QKE393265:QKF393265 QUA393265:QUB393265 RDW393265:RDX393265 RNS393265:RNT393265 RXO393265:RXP393265 SHK393265:SHL393265 SRG393265:SRH393265 TBC393265:TBD393265 TKY393265:TKZ393265 TUU393265:TUV393265 UEQ393265:UER393265 UOM393265:UON393265 UYI393265:UYJ393265 VIE393265:VIF393265 VSA393265:VSB393265 WBW393265:WBX393265 WLS393265:WLT393265 WVO393265:WVP393265 G458801:H458801 JC458801:JD458801 SY458801:SZ458801 ACU458801:ACV458801 AMQ458801:AMR458801 AWM458801:AWN458801 BGI458801:BGJ458801 BQE458801:BQF458801 CAA458801:CAB458801 CJW458801:CJX458801 CTS458801:CTT458801 DDO458801:DDP458801 DNK458801:DNL458801 DXG458801:DXH458801 EHC458801:EHD458801 EQY458801:EQZ458801 FAU458801:FAV458801 FKQ458801:FKR458801 FUM458801:FUN458801 GEI458801:GEJ458801 GOE458801:GOF458801 GYA458801:GYB458801 HHW458801:HHX458801 HRS458801:HRT458801 IBO458801:IBP458801 ILK458801:ILL458801 IVG458801:IVH458801 JFC458801:JFD458801 JOY458801:JOZ458801 JYU458801:JYV458801 KIQ458801:KIR458801 KSM458801:KSN458801 LCI458801:LCJ458801 LME458801:LMF458801 LWA458801:LWB458801 MFW458801:MFX458801 MPS458801:MPT458801 MZO458801:MZP458801 NJK458801:NJL458801 NTG458801:NTH458801 ODC458801:ODD458801 OMY458801:OMZ458801 OWU458801:OWV458801 PGQ458801:PGR458801 PQM458801:PQN458801 QAI458801:QAJ458801 QKE458801:QKF458801 QUA458801:QUB458801 RDW458801:RDX458801 RNS458801:RNT458801 RXO458801:RXP458801 SHK458801:SHL458801 SRG458801:SRH458801 TBC458801:TBD458801 TKY458801:TKZ458801 TUU458801:TUV458801 UEQ458801:UER458801 UOM458801:UON458801 UYI458801:UYJ458801 VIE458801:VIF458801 VSA458801:VSB458801 WBW458801:WBX458801 WLS458801:WLT458801 WVO458801:WVP458801 G524337:H524337 JC524337:JD524337 SY524337:SZ524337 ACU524337:ACV524337 AMQ524337:AMR524337 AWM524337:AWN524337 BGI524337:BGJ524337 BQE524337:BQF524337 CAA524337:CAB524337 CJW524337:CJX524337 CTS524337:CTT524337 DDO524337:DDP524337 DNK524337:DNL524337 DXG524337:DXH524337 EHC524337:EHD524337 EQY524337:EQZ524337 FAU524337:FAV524337 FKQ524337:FKR524337 FUM524337:FUN524337 GEI524337:GEJ524337 GOE524337:GOF524337 GYA524337:GYB524337 HHW524337:HHX524337 HRS524337:HRT524337 IBO524337:IBP524337 ILK524337:ILL524337 IVG524337:IVH524337 JFC524337:JFD524337 JOY524337:JOZ524337 JYU524337:JYV524337 KIQ524337:KIR524337 KSM524337:KSN524337 LCI524337:LCJ524337 LME524337:LMF524337 LWA524337:LWB524337 MFW524337:MFX524337 MPS524337:MPT524337 MZO524337:MZP524337 NJK524337:NJL524337 NTG524337:NTH524337 ODC524337:ODD524337 OMY524337:OMZ524337 OWU524337:OWV524337 PGQ524337:PGR524337 PQM524337:PQN524337 QAI524337:QAJ524337 QKE524337:QKF524337 QUA524337:QUB524337 RDW524337:RDX524337 RNS524337:RNT524337 RXO524337:RXP524337 SHK524337:SHL524337 SRG524337:SRH524337 TBC524337:TBD524337 TKY524337:TKZ524337 TUU524337:TUV524337 UEQ524337:UER524337 UOM524337:UON524337 UYI524337:UYJ524337 VIE524337:VIF524337 VSA524337:VSB524337 WBW524337:WBX524337 WLS524337:WLT524337 WVO524337:WVP524337 G589873:H589873 JC589873:JD589873 SY589873:SZ589873 ACU589873:ACV589873 AMQ589873:AMR589873 AWM589873:AWN589873 BGI589873:BGJ589873 BQE589873:BQF589873 CAA589873:CAB589873 CJW589873:CJX589873 CTS589873:CTT589873 DDO589873:DDP589873 DNK589873:DNL589873 DXG589873:DXH589873 EHC589873:EHD589873 EQY589873:EQZ589873 FAU589873:FAV589873 FKQ589873:FKR589873 FUM589873:FUN589873 GEI589873:GEJ589873 GOE589873:GOF589873 GYA589873:GYB589873 HHW589873:HHX589873 HRS589873:HRT589873 IBO589873:IBP589873 ILK589873:ILL589873 IVG589873:IVH589873 JFC589873:JFD589873 JOY589873:JOZ589873 JYU589873:JYV589873 KIQ589873:KIR589873 KSM589873:KSN589873 LCI589873:LCJ589873 LME589873:LMF589873 LWA589873:LWB589873 MFW589873:MFX589873 MPS589873:MPT589873 MZO589873:MZP589873 NJK589873:NJL589873 NTG589873:NTH589873 ODC589873:ODD589873 OMY589873:OMZ589873 OWU589873:OWV589873 PGQ589873:PGR589873 PQM589873:PQN589873 QAI589873:QAJ589873 QKE589873:QKF589873 QUA589873:QUB589873 RDW589873:RDX589873 RNS589873:RNT589873 RXO589873:RXP589873 SHK589873:SHL589873 SRG589873:SRH589873 TBC589873:TBD589873 TKY589873:TKZ589873 TUU589873:TUV589873 UEQ589873:UER589873 UOM589873:UON589873 UYI589873:UYJ589873 VIE589873:VIF589873 VSA589873:VSB589873 WBW589873:WBX589873 WLS589873:WLT589873 WVO589873:WVP589873 G655409:H655409 JC655409:JD655409 SY655409:SZ655409 ACU655409:ACV655409 AMQ655409:AMR655409 AWM655409:AWN655409 BGI655409:BGJ655409 BQE655409:BQF655409 CAA655409:CAB655409 CJW655409:CJX655409 CTS655409:CTT655409 DDO655409:DDP655409 DNK655409:DNL655409 DXG655409:DXH655409 EHC655409:EHD655409 EQY655409:EQZ655409 FAU655409:FAV655409 FKQ655409:FKR655409 FUM655409:FUN655409 GEI655409:GEJ655409 GOE655409:GOF655409 GYA655409:GYB655409 HHW655409:HHX655409 HRS655409:HRT655409 IBO655409:IBP655409 ILK655409:ILL655409 IVG655409:IVH655409 JFC655409:JFD655409 JOY655409:JOZ655409 JYU655409:JYV655409 KIQ655409:KIR655409 KSM655409:KSN655409 LCI655409:LCJ655409 LME655409:LMF655409 LWA655409:LWB655409 MFW655409:MFX655409 MPS655409:MPT655409 MZO655409:MZP655409 NJK655409:NJL655409 NTG655409:NTH655409 ODC655409:ODD655409 OMY655409:OMZ655409 OWU655409:OWV655409 PGQ655409:PGR655409 PQM655409:PQN655409 QAI655409:QAJ655409 QKE655409:QKF655409 QUA655409:QUB655409 RDW655409:RDX655409 RNS655409:RNT655409 RXO655409:RXP655409 SHK655409:SHL655409 SRG655409:SRH655409 TBC655409:TBD655409 TKY655409:TKZ655409 TUU655409:TUV655409 UEQ655409:UER655409 UOM655409:UON655409 UYI655409:UYJ655409 VIE655409:VIF655409 VSA655409:VSB655409 WBW655409:WBX655409 WLS655409:WLT655409 WVO655409:WVP655409 G720945:H720945 JC720945:JD720945 SY720945:SZ720945 ACU720945:ACV720945 AMQ720945:AMR720945 AWM720945:AWN720945 BGI720945:BGJ720945 BQE720945:BQF720945 CAA720945:CAB720945 CJW720945:CJX720945 CTS720945:CTT720945 DDO720945:DDP720945 DNK720945:DNL720945 DXG720945:DXH720945 EHC720945:EHD720945 EQY720945:EQZ720945 FAU720945:FAV720945 FKQ720945:FKR720945 FUM720945:FUN720945 GEI720945:GEJ720945 GOE720945:GOF720945 GYA720945:GYB720945 HHW720945:HHX720945 HRS720945:HRT720945 IBO720945:IBP720945 ILK720945:ILL720945 IVG720945:IVH720945 JFC720945:JFD720945 JOY720945:JOZ720945 JYU720945:JYV720945 KIQ720945:KIR720945 KSM720945:KSN720945 LCI720945:LCJ720945 LME720945:LMF720945 LWA720945:LWB720945 MFW720945:MFX720945 MPS720945:MPT720945 MZO720945:MZP720945 NJK720945:NJL720945 NTG720945:NTH720945 ODC720945:ODD720945 OMY720945:OMZ720945 OWU720945:OWV720945 PGQ720945:PGR720945 PQM720945:PQN720945 QAI720945:QAJ720945 QKE720945:QKF720945 QUA720945:QUB720945 RDW720945:RDX720945 RNS720945:RNT720945 RXO720945:RXP720945 SHK720945:SHL720945 SRG720945:SRH720945 TBC720945:TBD720945 TKY720945:TKZ720945 TUU720945:TUV720945 UEQ720945:UER720945 UOM720945:UON720945 UYI720945:UYJ720945 VIE720945:VIF720945 VSA720945:VSB720945 WBW720945:WBX720945 WLS720945:WLT720945 WVO720945:WVP720945 G786481:H786481 JC786481:JD786481 SY786481:SZ786481 ACU786481:ACV786481 AMQ786481:AMR786481 AWM786481:AWN786481 BGI786481:BGJ786481 BQE786481:BQF786481 CAA786481:CAB786481 CJW786481:CJX786481 CTS786481:CTT786481 DDO786481:DDP786481 DNK786481:DNL786481 DXG786481:DXH786481 EHC786481:EHD786481 EQY786481:EQZ786481 FAU786481:FAV786481 FKQ786481:FKR786481 FUM786481:FUN786481 GEI786481:GEJ786481 GOE786481:GOF786481 GYA786481:GYB786481 HHW786481:HHX786481 HRS786481:HRT786481 IBO786481:IBP786481 ILK786481:ILL786481 IVG786481:IVH786481 JFC786481:JFD786481 JOY786481:JOZ786481 JYU786481:JYV786481 KIQ786481:KIR786481 KSM786481:KSN786481 LCI786481:LCJ786481 LME786481:LMF786481 LWA786481:LWB786481 MFW786481:MFX786481 MPS786481:MPT786481 MZO786481:MZP786481 NJK786481:NJL786481 NTG786481:NTH786481 ODC786481:ODD786481 OMY786481:OMZ786481 OWU786481:OWV786481 PGQ786481:PGR786481 PQM786481:PQN786481 QAI786481:QAJ786481 QKE786481:QKF786481 QUA786481:QUB786481 RDW786481:RDX786481 RNS786481:RNT786481 RXO786481:RXP786481 SHK786481:SHL786481 SRG786481:SRH786481 TBC786481:TBD786481 TKY786481:TKZ786481 TUU786481:TUV786481 UEQ786481:UER786481 UOM786481:UON786481 UYI786481:UYJ786481 VIE786481:VIF786481 VSA786481:VSB786481 WBW786481:WBX786481 WLS786481:WLT786481 WVO786481:WVP786481 G852017:H852017 JC852017:JD852017 SY852017:SZ852017 ACU852017:ACV852017 AMQ852017:AMR852017 AWM852017:AWN852017 BGI852017:BGJ852017 BQE852017:BQF852017 CAA852017:CAB852017 CJW852017:CJX852017 CTS852017:CTT852017 DDO852017:DDP852017 DNK852017:DNL852017 DXG852017:DXH852017 EHC852017:EHD852017 EQY852017:EQZ852017 FAU852017:FAV852017 FKQ852017:FKR852017 FUM852017:FUN852017 GEI852017:GEJ852017 GOE852017:GOF852017 GYA852017:GYB852017 HHW852017:HHX852017 HRS852017:HRT852017 IBO852017:IBP852017 ILK852017:ILL852017 IVG852017:IVH852017 JFC852017:JFD852017 JOY852017:JOZ852017 JYU852017:JYV852017 KIQ852017:KIR852017 KSM852017:KSN852017 LCI852017:LCJ852017 LME852017:LMF852017 LWA852017:LWB852017 MFW852017:MFX852017 MPS852017:MPT852017 MZO852017:MZP852017 NJK852017:NJL852017 NTG852017:NTH852017 ODC852017:ODD852017 OMY852017:OMZ852017 OWU852017:OWV852017 PGQ852017:PGR852017 PQM852017:PQN852017 QAI852017:QAJ852017 QKE852017:QKF852017 QUA852017:QUB852017 RDW852017:RDX852017 RNS852017:RNT852017 RXO852017:RXP852017 SHK852017:SHL852017 SRG852017:SRH852017 TBC852017:TBD852017 TKY852017:TKZ852017 TUU852017:TUV852017 UEQ852017:UER852017 UOM852017:UON852017 UYI852017:UYJ852017 VIE852017:VIF852017 VSA852017:VSB852017 WBW852017:WBX852017 WLS852017:WLT852017 WVO852017:WVP852017 G917553:H917553 JC917553:JD917553 SY917553:SZ917553 ACU917553:ACV917553 AMQ917553:AMR917553 AWM917553:AWN917553 BGI917553:BGJ917553 BQE917553:BQF917553 CAA917553:CAB917553 CJW917553:CJX917553 CTS917553:CTT917553 DDO917553:DDP917553 DNK917553:DNL917553 DXG917553:DXH917553 EHC917553:EHD917553 EQY917553:EQZ917553 FAU917553:FAV917553 FKQ917553:FKR917553 FUM917553:FUN917553 GEI917553:GEJ917553 GOE917553:GOF917553 GYA917553:GYB917553 HHW917553:HHX917553 HRS917553:HRT917553 IBO917553:IBP917553 ILK917553:ILL917553 IVG917553:IVH917553 JFC917553:JFD917553 JOY917553:JOZ917553 JYU917553:JYV917553 KIQ917553:KIR917553 KSM917553:KSN917553 LCI917553:LCJ917553 LME917553:LMF917553 LWA917553:LWB917553 MFW917553:MFX917553 MPS917553:MPT917553 MZO917553:MZP917553 NJK917553:NJL917553 NTG917553:NTH917553 ODC917553:ODD917553 OMY917553:OMZ917553 OWU917553:OWV917553 PGQ917553:PGR917553 PQM917553:PQN917553 QAI917553:QAJ917553 QKE917553:QKF917553 QUA917553:QUB917553 RDW917553:RDX917553 RNS917553:RNT917553 RXO917553:RXP917553 SHK917553:SHL917553 SRG917553:SRH917553 TBC917553:TBD917553 TKY917553:TKZ917553 TUU917553:TUV917553 UEQ917553:UER917553 UOM917553:UON917553 UYI917553:UYJ917553 VIE917553:VIF917553 VSA917553:VSB917553 WBW917553:WBX917553 WLS917553:WLT917553 WVO917553:WVP917553 G983089:H983089 JC983089:JD983089 SY983089:SZ983089 ACU983089:ACV983089 AMQ983089:AMR983089 AWM983089:AWN983089 BGI983089:BGJ983089 BQE983089:BQF983089 CAA983089:CAB983089 CJW983089:CJX983089 CTS983089:CTT983089 DDO983089:DDP983089 DNK983089:DNL983089 DXG983089:DXH983089 EHC983089:EHD983089 EQY983089:EQZ983089 FAU983089:FAV983089 FKQ983089:FKR983089 FUM983089:FUN983089 GEI983089:GEJ983089 GOE983089:GOF983089 GYA983089:GYB983089 HHW983089:HHX983089 HRS983089:HRT983089 IBO983089:IBP983089 ILK983089:ILL983089 IVG983089:IVH983089 JFC983089:JFD983089 JOY983089:JOZ983089 JYU983089:JYV983089 KIQ983089:KIR983089 KSM983089:KSN983089 LCI983089:LCJ983089 LME983089:LMF983089 LWA983089:LWB983089 MFW983089:MFX983089 MPS983089:MPT983089 MZO983089:MZP983089 NJK983089:NJL983089 NTG983089:NTH983089 ODC983089:ODD983089 OMY983089:OMZ983089 OWU983089:OWV983089 PGQ983089:PGR983089 PQM983089:PQN983089 QAI983089:QAJ983089 QKE983089:QKF983089 QUA983089:QUB983089 RDW983089:RDX983089 RNS983089:RNT983089 RXO983089:RXP983089 SHK983089:SHL983089 SRG983089:SRH983089 TBC983089:TBD983089 TKY983089:TKZ983089 TUU983089:TUV983089 UEQ983089:UER983089 UOM983089:UON983089 UYI983089:UYJ983089 VIE983089:VIF983089 VSA983089:VSB983089 WBW983089:WBX983089 WLS983089:WLT983089 WVO983089:WVP983089" xr:uid="{0669259F-1CFA-4C42-85AC-08E94C62BD8D}">
      <formula1>"昭和,平成,令和"</formula1>
    </dataValidation>
    <dataValidation type="list" allowBlank="1" showInputMessage="1" showErrorMessage="1" sqref="D32:I32 IZ32:JE32 SV32:TA32 ACR32:ACW32 AMN32:AMS32 AWJ32:AWO32 BGF32:BGK32 BQB32:BQG32 BZX32:CAC32 CJT32:CJY32 CTP32:CTU32 DDL32:DDQ32 DNH32:DNM32 DXD32:DXI32 EGZ32:EHE32 EQV32:ERA32 FAR32:FAW32 FKN32:FKS32 FUJ32:FUO32 GEF32:GEK32 GOB32:GOG32 GXX32:GYC32 HHT32:HHY32 HRP32:HRU32 IBL32:IBQ32 ILH32:ILM32 IVD32:IVI32 JEZ32:JFE32 JOV32:JPA32 JYR32:JYW32 KIN32:KIS32 KSJ32:KSO32 LCF32:LCK32 LMB32:LMG32 LVX32:LWC32 MFT32:MFY32 MPP32:MPU32 MZL32:MZQ32 NJH32:NJM32 NTD32:NTI32 OCZ32:ODE32 OMV32:ONA32 OWR32:OWW32 PGN32:PGS32 PQJ32:PQO32 QAF32:QAK32 QKB32:QKG32 QTX32:QUC32 RDT32:RDY32 RNP32:RNU32 RXL32:RXQ32 SHH32:SHM32 SRD32:SRI32 TAZ32:TBE32 TKV32:TLA32 TUR32:TUW32 UEN32:UES32 UOJ32:UOO32 UYF32:UYK32 VIB32:VIG32 VRX32:VSC32 WBT32:WBY32 WLP32:WLU32 WVL32:WVQ32 D65568:I65568 IZ65568:JE65568 SV65568:TA65568 ACR65568:ACW65568 AMN65568:AMS65568 AWJ65568:AWO65568 BGF65568:BGK65568 BQB65568:BQG65568 BZX65568:CAC65568 CJT65568:CJY65568 CTP65568:CTU65568 DDL65568:DDQ65568 DNH65568:DNM65568 DXD65568:DXI65568 EGZ65568:EHE65568 EQV65568:ERA65568 FAR65568:FAW65568 FKN65568:FKS65568 FUJ65568:FUO65568 GEF65568:GEK65568 GOB65568:GOG65568 GXX65568:GYC65568 HHT65568:HHY65568 HRP65568:HRU65568 IBL65568:IBQ65568 ILH65568:ILM65568 IVD65568:IVI65568 JEZ65568:JFE65568 JOV65568:JPA65568 JYR65568:JYW65568 KIN65568:KIS65568 KSJ65568:KSO65568 LCF65568:LCK65568 LMB65568:LMG65568 LVX65568:LWC65568 MFT65568:MFY65568 MPP65568:MPU65568 MZL65568:MZQ65568 NJH65568:NJM65568 NTD65568:NTI65568 OCZ65568:ODE65568 OMV65568:ONA65568 OWR65568:OWW65568 PGN65568:PGS65568 PQJ65568:PQO65568 QAF65568:QAK65568 QKB65568:QKG65568 QTX65568:QUC65568 RDT65568:RDY65568 RNP65568:RNU65568 RXL65568:RXQ65568 SHH65568:SHM65568 SRD65568:SRI65568 TAZ65568:TBE65568 TKV65568:TLA65568 TUR65568:TUW65568 UEN65568:UES65568 UOJ65568:UOO65568 UYF65568:UYK65568 VIB65568:VIG65568 VRX65568:VSC65568 WBT65568:WBY65568 WLP65568:WLU65568 WVL65568:WVQ65568 D131104:I131104 IZ131104:JE131104 SV131104:TA131104 ACR131104:ACW131104 AMN131104:AMS131104 AWJ131104:AWO131104 BGF131104:BGK131104 BQB131104:BQG131104 BZX131104:CAC131104 CJT131104:CJY131104 CTP131104:CTU131104 DDL131104:DDQ131104 DNH131104:DNM131104 DXD131104:DXI131104 EGZ131104:EHE131104 EQV131104:ERA131104 FAR131104:FAW131104 FKN131104:FKS131104 FUJ131104:FUO131104 GEF131104:GEK131104 GOB131104:GOG131104 GXX131104:GYC131104 HHT131104:HHY131104 HRP131104:HRU131104 IBL131104:IBQ131104 ILH131104:ILM131104 IVD131104:IVI131104 JEZ131104:JFE131104 JOV131104:JPA131104 JYR131104:JYW131104 KIN131104:KIS131104 KSJ131104:KSO131104 LCF131104:LCK131104 LMB131104:LMG131104 LVX131104:LWC131104 MFT131104:MFY131104 MPP131104:MPU131104 MZL131104:MZQ131104 NJH131104:NJM131104 NTD131104:NTI131104 OCZ131104:ODE131104 OMV131104:ONA131104 OWR131104:OWW131104 PGN131104:PGS131104 PQJ131104:PQO131104 QAF131104:QAK131104 QKB131104:QKG131104 QTX131104:QUC131104 RDT131104:RDY131104 RNP131104:RNU131104 RXL131104:RXQ131104 SHH131104:SHM131104 SRD131104:SRI131104 TAZ131104:TBE131104 TKV131104:TLA131104 TUR131104:TUW131104 UEN131104:UES131104 UOJ131104:UOO131104 UYF131104:UYK131104 VIB131104:VIG131104 VRX131104:VSC131104 WBT131104:WBY131104 WLP131104:WLU131104 WVL131104:WVQ131104 D196640:I196640 IZ196640:JE196640 SV196640:TA196640 ACR196640:ACW196640 AMN196640:AMS196640 AWJ196640:AWO196640 BGF196640:BGK196640 BQB196640:BQG196640 BZX196640:CAC196640 CJT196640:CJY196640 CTP196640:CTU196640 DDL196640:DDQ196640 DNH196640:DNM196640 DXD196640:DXI196640 EGZ196640:EHE196640 EQV196640:ERA196640 FAR196640:FAW196640 FKN196640:FKS196640 FUJ196640:FUO196640 GEF196640:GEK196640 GOB196640:GOG196640 GXX196640:GYC196640 HHT196640:HHY196640 HRP196640:HRU196640 IBL196640:IBQ196640 ILH196640:ILM196640 IVD196640:IVI196640 JEZ196640:JFE196640 JOV196640:JPA196640 JYR196640:JYW196640 KIN196640:KIS196640 KSJ196640:KSO196640 LCF196640:LCK196640 LMB196640:LMG196640 LVX196640:LWC196640 MFT196640:MFY196640 MPP196640:MPU196640 MZL196640:MZQ196640 NJH196640:NJM196640 NTD196640:NTI196640 OCZ196640:ODE196640 OMV196640:ONA196640 OWR196640:OWW196640 PGN196640:PGS196640 PQJ196640:PQO196640 QAF196640:QAK196640 QKB196640:QKG196640 QTX196640:QUC196640 RDT196640:RDY196640 RNP196640:RNU196640 RXL196640:RXQ196640 SHH196640:SHM196640 SRD196640:SRI196640 TAZ196640:TBE196640 TKV196640:TLA196640 TUR196640:TUW196640 UEN196640:UES196640 UOJ196640:UOO196640 UYF196640:UYK196640 VIB196640:VIG196640 VRX196640:VSC196640 WBT196640:WBY196640 WLP196640:WLU196640 WVL196640:WVQ196640 D262176:I262176 IZ262176:JE262176 SV262176:TA262176 ACR262176:ACW262176 AMN262176:AMS262176 AWJ262176:AWO262176 BGF262176:BGK262176 BQB262176:BQG262176 BZX262176:CAC262176 CJT262176:CJY262176 CTP262176:CTU262176 DDL262176:DDQ262176 DNH262176:DNM262176 DXD262176:DXI262176 EGZ262176:EHE262176 EQV262176:ERA262176 FAR262176:FAW262176 FKN262176:FKS262176 FUJ262176:FUO262176 GEF262176:GEK262176 GOB262176:GOG262176 GXX262176:GYC262176 HHT262176:HHY262176 HRP262176:HRU262176 IBL262176:IBQ262176 ILH262176:ILM262176 IVD262176:IVI262176 JEZ262176:JFE262176 JOV262176:JPA262176 JYR262176:JYW262176 KIN262176:KIS262176 KSJ262176:KSO262176 LCF262176:LCK262176 LMB262176:LMG262176 LVX262176:LWC262176 MFT262176:MFY262176 MPP262176:MPU262176 MZL262176:MZQ262176 NJH262176:NJM262176 NTD262176:NTI262176 OCZ262176:ODE262176 OMV262176:ONA262176 OWR262176:OWW262176 PGN262176:PGS262176 PQJ262176:PQO262176 QAF262176:QAK262176 QKB262176:QKG262176 QTX262176:QUC262176 RDT262176:RDY262176 RNP262176:RNU262176 RXL262176:RXQ262176 SHH262176:SHM262176 SRD262176:SRI262176 TAZ262176:TBE262176 TKV262176:TLA262176 TUR262176:TUW262176 UEN262176:UES262176 UOJ262176:UOO262176 UYF262176:UYK262176 VIB262176:VIG262176 VRX262176:VSC262176 WBT262176:WBY262176 WLP262176:WLU262176 WVL262176:WVQ262176 D327712:I327712 IZ327712:JE327712 SV327712:TA327712 ACR327712:ACW327712 AMN327712:AMS327712 AWJ327712:AWO327712 BGF327712:BGK327712 BQB327712:BQG327712 BZX327712:CAC327712 CJT327712:CJY327712 CTP327712:CTU327712 DDL327712:DDQ327712 DNH327712:DNM327712 DXD327712:DXI327712 EGZ327712:EHE327712 EQV327712:ERA327712 FAR327712:FAW327712 FKN327712:FKS327712 FUJ327712:FUO327712 GEF327712:GEK327712 GOB327712:GOG327712 GXX327712:GYC327712 HHT327712:HHY327712 HRP327712:HRU327712 IBL327712:IBQ327712 ILH327712:ILM327712 IVD327712:IVI327712 JEZ327712:JFE327712 JOV327712:JPA327712 JYR327712:JYW327712 KIN327712:KIS327712 KSJ327712:KSO327712 LCF327712:LCK327712 LMB327712:LMG327712 LVX327712:LWC327712 MFT327712:MFY327712 MPP327712:MPU327712 MZL327712:MZQ327712 NJH327712:NJM327712 NTD327712:NTI327712 OCZ327712:ODE327712 OMV327712:ONA327712 OWR327712:OWW327712 PGN327712:PGS327712 PQJ327712:PQO327712 QAF327712:QAK327712 QKB327712:QKG327712 QTX327712:QUC327712 RDT327712:RDY327712 RNP327712:RNU327712 RXL327712:RXQ327712 SHH327712:SHM327712 SRD327712:SRI327712 TAZ327712:TBE327712 TKV327712:TLA327712 TUR327712:TUW327712 UEN327712:UES327712 UOJ327712:UOO327712 UYF327712:UYK327712 VIB327712:VIG327712 VRX327712:VSC327712 WBT327712:WBY327712 WLP327712:WLU327712 WVL327712:WVQ327712 D393248:I393248 IZ393248:JE393248 SV393248:TA393248 ACR393248:ACW393248 AMN393248:AMS393248 AWJ393248:AWO393248 BGF393248:BGK393248 BQB393248:BQG393248 BZX393248:CAC393248 CJT393248:CJY393248 CTP393248:CTU393248 DDL393248:DDQ393248 DNH393248:DNM393248 DXD393248:DXI393248 EGZ393248:EHE393248 EQV393248:ERA393248 FAR393248:FAW393248 FKN393248:FKS393248 FUJ393248:FUO393248 GEF393248:GEK393248 GOB393248:GOG393248 GXX393248:GYC393248 HHT393248:HHY393248 HRP393248:HRU393248 IBL393248:IBQ393248 ILH393248:ILM393248 IVD393248:IVI393248 JEZ393248:JFE393248 JOV393248:JPA393248 JYR393248:JYW393248 KIN393248:KIS393248 KSJ393248:KSO393248 LCF393248:LCK393248 LMB393248:LMG393248 LVX393248:LWC393248 MFT393248:MFY393248 MPP393248:MPU393248 MZL393248:MZQ393248 NJH393248:NJM393248 NTD393248:NTI393248 OCZ393248:ODE393248 OMV393248:ONA393248 OWR393248:OWW393248 PGN393248:PGS393248 PQJ393248:PQO393248 QAF393248:QAK393248 QKB393248:QKG393248 QTX393248:QUC393248 RDT393248:RDY393248 RNP393248:RNU393248 RXL393248:RXQ393248 SHH393248:SHM393248 SRD393248:SRI393248 TAZ393248:TBE393248 TKV393248:TLA393248 TUR393248:TUW393248 UEN393248:UES393248 UOJ393248:UOO393248 UYF393248:UYK393248 VIB393248:VIG393248 VRX393248:VSC393248 WBT393248:WBY393248 WLP393248:WLU393248 WVL393248:WVQ393248 D458784:I458784 IZ458784:JE458784 SV458784:TA458784 ACR458784:ACW458784 AMN458784:AMS458784 AWJ458784:AWO458784 BGF458784:BGK458784 BQB458784:BQG458784 BZX458784:CAC458784 CJT458784:CJY458784 CTP458784:CTU458784 DDL458784:DDQ458784 DNH458784:DNM458784 DXD458784:DXI458784 EGZ458784:EHE458784 EQV458784:ERA458784 FAR458784:FAW458784 FKN458784:FKS458784 FUJ458784:FUO458784 GEF458784:GEK458784 GOB458784:GOG458784 GXX458784:GYC458784 HHT458784:HHY458784 HRP458784:HRU458784 IBL458784:IBQ458784 ILH458784:ILM458784 IVD458784:IVI458784 JEZ458784:JFE458784 JOV458784:JPA458784 JYR458784:JYW458784 KIN458784:KIS458784 KSJ458784:KSO458784 LCF458784:LCK458784 LMB458784:LMG458784 LVX458784:LWC458784 MFT458784:MFY458784 MPP458784:MPU458784 MZL458784:MZQ458784 NJH458784:NJM458784 NTD458784:NTI458784 OCZ458784:ODE458784 OMV458784:ONA458784 OWR458784:OWW458784 PGN458784:PGS458784 PQJ458784:PQO458784 QAF458784:QAK458784 QKB458784:QKG458784 QTX458784:QUC458784 RDT458784:RDY458784 RNP458784:RNU458784 RXL458784:RXQ458784 SHH458784:SHM458784 SRD458784:SRI458784 TAZ458784:TBE458784 TKV458784:TLA458784 TUR458784:TUW458784 UEN458784:UES458784 UOJ458784:UOO458784 UYF458784:UYK458784 VIB458784:VIG458784 VRX458784:VSC458784 WBT458784:WBY458784 WLP458784:WLU458784 WVL458784:WVQ458784 D524320:I524320 IZ524320:JE524320 SV524320:TA524320 ACR524320:ACW524320 AMN524320:AMS524320 AWJ524320:AWO524320 BGF524320:BGK524320 BQB524320:BQG524320 BZX524320:CAC524320 CJT524320:CJY524320 CTP524320:CTU524320 DDL524320:DDQ524320 DNH524320:DNM524320 DXD524320:DXI524320 EGZ524320:EHE524320 EQV524320:ERA524320 FAR524320:FAW524320 FKN524320:FKS524320 FUJ524320:FUO524320 GEF524320:GEK524320 GOB524320:GOG524320 GXX524320:GYC524320 HHT524320:HHY524320 HRP524320:HRU524320 IBL524320:IBQ524320 ILH524320:ILM524320 IVD524320:IVI524320 JEZ524320:JFE524320 JOV524320:JPA524320 JYR524320:JYW524320 KIN524320:KIS524320 KSJ524320:KSO524320 LCF524320:LCK524320 LMB524320:LMG524320 LVX524320:LWC524320 MFT524320:MFY524320 MPP524320:MPU524320 MZL524320:MZQ524320 NJH524320:NJM524320 NTD524320:NTI524320 OCZ524320:ODE524320 OMV524320:ONA524320 OWR524320:OWW524320 PGN524320:PGS524320 PQJ524320:PQO524320 QAF524320:QAK524320 QKB524320:QKG524320 QTX524320:QUC524320 RDT524320:RDY524320 RNP524320:RNU524320 RXL524320:RXQ524320 SHH524320:SHM524320 SRD524320:SRI524320 TAZ524320:TBE524320 TKV524320:TLA524320 TUR524320:TUW524320 UEN524320:UES524320 UOJ524320:UOO524320 UYF524320:UYK524320 VIB524320:VIG524320 VRX524320:VSC524320 WBT524320:WBY524320 WLP524320:WLU524320 WVL524320:WVQ524320 D589856:I589856 IZ589856:JE589856 SV589856:TA589856 ACR589856:ACW589856 AMN589856:AMS589856 AWJ589856:AWO589856 BGF589856:BGK589856 BQB589856:BQG589856 BZX589856:CAC589856 CJT589856:CJY589856 CTP589856:CTU589856 DDL589856:DDQ589856 DNH589856:DNM589856 DXD589856:DXI589856 EGZ589856:EHE589856 EQV589856:ERA589856 FAR589856:FAW589856 FKN589856:FKS589856 FUJ589856:FUO589856 GEF589856:GEK589856 GOB589856:GOG589856 GXX589856:GYC589856 HHT589856:HHY589856 HRP589856:HRU589856 IBL589856:IBQ589856 ILH589856:ILM589856 IVD589856:IVI589856 JEZ589856:JFE589856 JOV589856:JPA589856 JYR589856:JYW589856 KIN589856:KIS589856 KSJ589856:KSO589856 LCF589856:LCK589856 LMB589856:LMG589856 LVX589856:LWC589856 MFT589856:MFY589856 MPP589856:MPU589856 MZL589856:MZQ589856 NJH589856:NJM589856 NTD589856:NTI589856 OCZ589856:ODE589856 OMV589856:ONA589856 OWR589856:OWW589856 PGN589856:PGS589856 PQJ589856:PQO589856 QAF589856:QAK589856 QKB589856:QKG589856 QTX589856:QUC589856 RDT589856:RDY589856 RNP589856:RNU589856 RXL589856:RXQ589856 SHH589856:SHM589856 SRD589856:SRI589856 TAZ589856:TBE589856 TKV589856:TLA589856 TUR589856:TUW589856 UEN589856:UES589856 UOJ589856:UOO589856 UYF589856:UYK589856 VIB589856:VIG589856 VRX589856:VSC589856 WBT589856:WBY589856 WLP589856:WLU589856 WVL589856:WVQ589856 D655392:I655392 IZ655392:JE655392 SV655392:TA655392 ACR655392:ACW655392 AMN655392:AMS655392 AWJ655392:AWO655392 BGF655392:BGK655392 BQB655392:BQG655392 BZX655392:CAC655392 CJT655392:CJY655392 CTP655392:CTU655392 DDL655392:DDQ655392 DNH655392:DNM655392 DXD655392:DXI655392 EGZ655392:EHE655392 EQV655392:ERA655392 FAR655392:FAW655392 FKN655392:FKS655392 FUJ655392:FUO655392 GEF655392:GEK655392 GOB655392:GOG655392 GXX655392:GYC655392 HHT655392:HHY655392 HRP655392:HRU655392 IBL655392:IBQ655392 ILH655392:ILM655392 IVD655392:IVI655392 JEZ655392:JFE655392 JOV655392:JPA655392 JYR655392:JYW655392 KIN655392:KIS655392 KSJ655392:KSO655392 LCF655392:LCK655392 LMB655392:LMG655392 LVX655392:LWC655392 MFT655392:MFY655392 MPP655392:MPU655392 MZL655392:MZQ655392 NJH655392:NJM655392 NTD655392:NTI655392 OCZ655392:ODE655392 OMV655392:ONA655392 OWR655392:OWW655392 PGN655392:PGS655392 PQJ655392:PQO655392 QAF655392:QAK655392 QKB655392:QKG655392 QTX655392:QUC655392 RDT655392:RDY655392 RNP655392:RNU655392 RXL655392:RXQ655392 SHH655392:SHM655392 SRD655392:SRI655392 TAZ655392:TBE655392 TKV655392:TLA655392 TUR655392:TUW655392 UEN655392:UES655392 UOJ655392:UOO655392 UYF655392:UYK655392 VIB655392:VIG655392 VRX655392:VSC655392 WBT655392:WBY655392 WLP655392:WLU655392 WVL655392:WVQ655392 D720928:I720928 IZ720928:JE720928 SV720928:TA720928 ACR720928:ACW720928 AMN720928:AMS720928 AWJ720928:AWO720928 BGF720928:BGK720928 BQB720928:BQG720928 BZX720928:CAC720928 CJT720928:CJY720928 CTP720928:CTU720928 DDL720928:DDQ720928 DNH720928:DNM720928 DXD720928:DXI720928 EGZ720928:EHE720928 EQV720928:ERA720928 FAR720928:FAW720928 FKN720928:FKS720928 FUJ720928:FUO720928 GEF720928:GEK720928 GOB720928:GOG720928 GXX720928:GYC720928 HHT720928:HHY720928 HRP720928:HRU720928 IBL720928:IBQ720928 ILH720928:ILM720928 IVD720928:IVI720928 JEZ720928:JFE720928 JOV720928:JPA720928 JYR720928:JYW720928 KIN720928:KIS720928 KSJ720928:KSO720928 LCF720928:LCK720928 LMB720928:LMG720928 LVX720928:LWC720928 MFT720928:MFY720928 MPP720928:MPU720928 MZL720928:MZQ720928 NJH720928:NJM720928 NTD720928:NTI720928 OCZ720928:ODE720928 OMV720928:ONA720928 OWR720928:OWW720928 PGN720928:PGS720928 PQJ720928:PQO720928 QAF720928:QAK720928 QKB720928:QKG720928 QTX720928:QUC720928 RDT720928:RDY720928 RNP720928:RNU720928 RXL720928:RXQ720928 SHH720928:SHM720928 SRD720928:SRI720928 TAZ720928:TBE720928 TKV720928:TLA720928 TUR720928:TUW720928 UEN720928:UES720928 UOJ720928:UOO720928 UYF720928:UYK720928 VIB720928:VIG720928 VRX720928:VSC720928 WBT720928:WBY720928 WLP720928:WLU720928 WVL720928:WVQ720928 D786464:I786464 IZ786464:JE786464 SV786464:TA786464 ACR786464:ACW786464 AMN786464:AMS786464 AWJ786464:AWO786464 BGF786464:BGK786464 BQB786464:BQG786464 BZX786464:CAC786464 CJT786464:CJY786464 CTP786464:CTU786464 DDL786464:DDQ786464 DNH786464:DNM786464 DXD786464:DXI786464 EGZ786464:EHE786464 EQV786464:ERA786464 FAR786464:FAW786464 FKN786464:FKS786464 FUJ786464:FUO786464 GEF786464:GEK786464 GOB786464:GOG786464 GXX786464:GYC786464 HHT786464:HHY786464 HRP786464:HRU786464 IBL786464:IBQ786464 ILH786464:ILM786464 IVD786464:IVI786464 JEZ786464:JFE786464 JOV786464:JPA786464 JYR786464:JYW786464 KIN786464:KIS786464 KSJ786464:KSO786464 LCF786464:LCK786464 LMB786464:LMG786464 LVX786464:LWC786464 MFT786464:MFY786464 MPP786464:MPU786464 MZL786464:MZQ786464 NJH786464:NJM786464 NTD786464:NTI786464 OCZ786464:ODE786464 OMV786464:ONA786464 OWR786464:OWW786464 PGN786464:PGS786464 PQJ786464:PQO786464 QAF786464:QAK786464 QKB786464:QKG786464 QTX786464:QUC786464 RDT786464:RDY786464 RNP786464:RNU786464 RXL786464:RXQ786464 SHH786464:SHM786464 SRD786464:SRI786464 TAZ786464:TBE786464 TKV786464:TLA786464 TUR786464:TUW786464 UEN786464:UES786464 UOJ786464:UOO786464 UYF786464:UYK786464 VIB786464:VIG786464 VRX786464:VSC786464 WBT786464:WBY786464 WLP786464:WLU786464 WVL786464:WVQ786464 D852000:I852000 IZ852000:JE852000 SV852000:TA852000 ACR852000:ACW852000 AMN852000:AMS852000 AWJ852000:AWO852000 BGF852000:BGK852000 BQB852000:BQG852000 BZX852000:CAC852000 CJT852000:CJY852000 CTP852000:CTU852000 DDL852000:DDQ852000 DNH852000:DNM852000 DXD852000:DXI852000 EGZ852000:EHE852000 EQV852000:ERA852000 FAR852000:FAW852000 FKN852000:FKS852000 FUJ852000:FUO852000 GEF852000:GEK852000 GOB852000:GOG852000 GXX852000:GYC852000 HHT852000:HHY852000 HRP852000:HRU852000 IBL852000:IBQ852000 ILH852000:ILM852000 IVD852000:IVI852000 JEZ852000:JFE852000 JOV852000:JPA852000 JYR852000:JYW852000 KIN852000:KIS852000 KSJ852000:KSO852000 LCF852000:LCK852000 LMB852000:LMG852000 LVX852000:LWC852000 MFT852000:MFY852000 MPP852000:MPU852000 MZL852000:MZQ852000 NJH852000:NJM852000 NTD852000:NTI852000 OCZ852000:ODE852000 OMV852000:ONA852000 OWR852000:OWW852000 PGN852000:PGS852000 PQJ852000:PQO852000 QAF852000:QAK852000 QKB852000:QKG852000 QTX852000:QUC852000 RDT852000:RDY852000 RNP852000:RNU852000 RXL852000:RXQ852000 SHH852000:SHM852000 SRD852000:SRI852000 TAZ852000:TBE852000 TKV852000:TLA852000 TUR852000:TUW852000 UEN852000:UES852000 UOJ852000:UOO852000 UYF852000:UYK852000 VIB852000:VIG852000 VRX852000:VSC852000 WBT852000:WBY852000 WLP852000:WLU852000 WVL852000:WVQ852000 D917536:I917536 IZ917536:JE917536 SV917536:TA917536 ACR917536:ACW917536 AMN917536:AMS917536 AWJ917536:AWO917536 BGF917536:BGK917536 BQB917536:BQG917536 BZX917536:CAC917536 CJT917536:CJY917536 CTP917536:CTU917536 DDL917536:DDQ917536 DNH917536:DNM917536 DXD917536:DXI917536 EGZ917536:EHE917536 EQV917536:ERA917536 FAR917536:FAW917536 FKN917536:FKS917536 FUJ917536:FUO917536 GEF917536:GEK917536 GOB917536:GOG917536 GXX917536:GYC917536 HHT917536:HHY917536 HRP917536:HRU917536 IBL917536:IBQ917536 ILH917536:ILM917536 IVD917536:IVI917536 JEZ917536:JFE917536 JOV917536:JPA917536 JYR917536:JYW917536 KIN917536:KIS917536 KSJ917536:KSO917536 LCF917536:LCK917536 LMB917536:LMG917536 LVX917536:LWC917536 MFT917536:MFY917536 MPP917536:MPU917536 MZL917536:MZQ917536 NJH917536:NJM917536 NTD917536:NTI917536 OCZ917536:ODE917536 OMV917536:ONA917536 OWR917536:OWW917536 PGN917536:PGS917536 PQJ917536:PQO917536 QAF917536:QAK917536 QKB917536:QKG917536 QTX917536:QUC917536 RDT917536:RDY917536 RNP917536:RNU917536 RXL917536:RXQ917536 SHH917536:SHM917536 SRD917536:SRI917536 TAZ917536:TBE917536 TKV917536:TLA917536 TUR917536:TUW917536 UEN917536:UES917536 UOJ917536:UOO917536 UYF917536:UYK917536 VIB917536:VIG917536 VRX917536:VSC917536 WBT917536:WBY917536 WLP917536:WLU917536 WVL917536:WVQ917536 D983072:I983072 IZ983072:JE983072 SV983072:TA983072 ACR983072:ACW983072 AMN983072:AMS983072 AWJ983072:AWO983072 BGF983072:BGK983072 BQB983072:BQG983072 BZX983072:CAC983072 CJT983072:CJY983072 CTP983072:CTU983072 DDL983072:DDQ983072 DNH983072:DNM983072 DXD983072:DXI983072 EGZ983072:EHE983072 EQV983072:ERA983072 FAR983072:FAW983072 FKN983072:FKS983072 FUJ983072:FUO983072 GEF983072:GEK983072 GOB983072:GOG983072 GXX983072:GYC983072 HHT983072:HHY983072 HRP983072:HRU983072 IBL983072:IBQ983072 ILH983072:ILM983072 IVD983072:IVI983072 JEZ983072:JFE983072 JOV983072:JPA983072 JYR983072:JYW983072 KIN983072:KIS983072 KSJ983072:KSO983072 LCF983072:LCK983072 LMB983072:LMG983072 LVX983072:LWC983072 MFT983072:MFY983072 MPP983072:MPU983072 MZL983072:MZQ983072 NJH983072:NJM983072 NTD983072:NTI983072 OCZ983072:ODE983072 OMV983072:ONA983072 OWR983072:OWW983072 PGN983072:PGS983072 PQJ983072:PQO983072 QAF983072:QAK983072 QKB983072:QKG983072 QTX983072:QUC983072 RDT983072:RDY983072 RNP983072:RNU983072 RXL983072:RXQ983072 SHH983072:SHM983072 SRD983072:SRI983072 TAZ983072:TBE983072 TKV983072:TLA983072 TUR983072:TUW983072 UEN983072:UES983072 UOJ983072:UOO983072 UYF983072:UYK983072 VIB983072:VIG983072 VRX983072:VSC983072 WBT983072:WBY983072 WLP983072:WLU983072 WVL983072:WVQ983072" xr:uid="{5E8186C5-00B5-4058-8D6D-32773DD09875}">
      <formula1>"介護付（一般型特定施設入居者生活介護を提供する場合）,介護付（外部サービス利用型特定施設入居者生活介護を提供する場合）,住宅型,健康型"</formula1>
    </dataValidation>
    <dataValidation type="list" allowBlank="1" showInputMessage="1" showErrorMessage="1" sqref="D31:I31 IZ31:JE31 SV31:TA31 ACR31:ACW31 AMN31:AMS31 AWJ31:AWO31 BGF31:BGK31 BQB31:BQG31 BZX31:CAC31 CJT31:CJY31 CTP31:CTU31 DDL31:DDQ31 DNH31:DNM31 DXD31:DXI31 EGZ31:EHE31 EQV31:ERA31 FAR31:FAW31 FKN31:FKS31 FUJ31:FUO31 GEF31:GEK31 GOB31:GOG31 GXX31:GYC31 HHT31:HHY31 HRP31:HRU31 IBL31:IBQ31 ILH31:ILM31 IVD31:IVI31 JEZ31:JFE31 JOV31:JPA31 JYR31:JYW31 KIN31:KIS31 KSJ31:KSO31 LCF31:LCK31 LMB31:LMG31 LVX31:LWC31 MFT31:MFY31 MPP31:MPU31 MZL31:MZQ31 NJH31:NJM31 NTD31:NTI31 OCZ31:ODE31 OMV31:ONA31 OWR31:OWW31 PGN31:PGS31 PQJ31:PQO31 QAF31:QAK31 QKB31:QKG31 QTX31:QUC31 RDT31:RDY31 RNP31:RNU31 RXL31:RXQ31 SHH31:SHM31 SRD31:SRI31 TAZ31:TBE31 TKV31:TLA31 TUR31:TUW31 UEN31:UES31 UOJ31:UOO31 UYF31:UYK31 VIB31:VIG31 VRX31:VSC31 WBT31:WBY31 WLP31:WLU31 WVL31:WVQ31 D65567:I65567 IZ65567:JE65567 SV65567:TA65567 ACR65567:ACW65567 AMN65567:AMS65567 AWJ65567:AWO65567 BGF65567:BGK65567 BQB65567:BQG65567 BZX65567:CAC65567 CJT65567:CJY65567 CTP65567:CTU65567 DDL65567:DDQ65567 DNH65567:DNM65567 DXD65567:DXI65567 EGZ65567:EHE65567 EQV65567:ERA65567 FAR65567:FAW65567 FKN65567:FKS65567 FUJ65567:FUO65567 GEF65567:GEK65567 GOB65567:GOG65567 GXX65567:GYC65567 HHT65567:HHY65567 HRP65567:HRU65567 IBL65567:IBQ65567 ILH65567:ILM65567 IVD65567:IVI65567 JEZ65567:JFE65567 JOV65567:JPA65567 JYR65567:JYW65567 KIN65567:KIS65567 KSJ65567:KSO65567 LCF65567:LCK65567 LMB65567:LMG65567 LVX65567:LWC65567 MFT65567:MFY65567 MPP65567:MPU65567 MZL65567:MZQ65567 NJH65567:NJM65567 NTD65567:NTI65567 OCZ65567:ODE65567 OMV65567:ONA65567 OWR65567:OWW65567 PGN65567:PGS65567 PQJ65567:PQO65567 QAF65567:QAK65567 QKB65567:QKG65567 QTX65567:QUC65567 RDT65567:RDY65567 RNP65567:RNU65567 RXL65567:RXQ65567 SHH65567:SHM65567 SRD65567:SRI65567 TAZ65567:TBE65567 TKV65567:TLA65567 TUR65567:TUW65567 UEN65567:UES65567 UOJ65567:UOO65567 UYF65567:UYK65567 VIB65567:VIG65567 VRX65567:VSC65567 WBT65567:WBY65567 WLP65567:WLU65567 WVL65567:WVQ65567 D131103:I131103 IZ131103:JE131103 SV131103:TA131103 ACR131103:ACW131103 AMN131103:AMS131103 AWJ131103:AWO131103 BGF131103:BGK131103 BQB131103:BQG131103 BZX131103:CAC131103 CJT131103:CJY131103 CTP131103:CTU131103 DDL131103:DDQ131103 DNH131103:DNM131103 DXD131103:DXI131103 EGZ131103:EHE131103 EQV131103:ERA131103 FAR131103:FAW131103 FKN131103:FKS131103 FUJ131103:FUO131103 GEF131103:GEK131103 GOB131103:GOG131103 GXX131103:GYC131103 HHT131103:HHY131103 HRP131103:HRU131103 IBL131103:IBQ131103 ILH131103:ILM131103 IVD131103:IVI131103 JEZ131103:JFE131103 JOV131103:JPA131103 JYR131103:JYW131103 KIN131103:KIS131103 KSJ131103:KSO131103 LCF131103:LCK131103 LMB131103:LMG131103 LVX131103:LWC131103 MFT131103:MFY131103 MPP131103:MPU131103 MZL131103:MZQ131103 NJH131103:NJM131103 NTD131103:NTI131103 OCZ131103:ODE131103 OMV131103:ONA131103 OWR131103:OWW131103 PGN131103:PGS131103 PQJ131103:PQO131103 QAF131103:QAK131103 QKB131103:QKG131103 QTX131103:QUC131103 RDT131103:RDY131103 RNP131103:RNU131103 RXL131103:RXQ131103 SHH131103:SHM131103 SRD131103:SRI131103 TAZ131103:TBE131103 TKV131103:TLA131103 TUR131103:TUW131103 UEN131103:UES131103 UOJ131103:UOO131103 UYF131103:UYK131103 VIB131103:VIG131103 VRX131103:VSC131103 WBT131103:WBY131103 WLP131103:WLU131103 WVL131103:WVQ131103 D196639:I196639 IZ196639:JE196639 SV196639:TA196639 ACR196639:ACW196639 AMN196639:AMS196639 AWJ196639:AWO196639 BGF196639:BGK196639 BQB196639:BQG196639 BZX196639:CAC196639 CJT196639:CJY196639 CTP196639:CTU196639 DDL196639:DDQ196639 DNH196639:DNM196639 DXD196639:DXI196639 EGZ196639:EHE196639 EQV196639:ERA196639 FAR196639:FAW196639 FKN196639:FKS196639 FUJ196639:FUO196639 GEF196639:GEK196639 GOB196639:GOG196639 GXX196639:GYC196639 HHT196639:HHY196639 HRP196639:HRU196639 IBL196639:IBQ196639 ILH196639:ILM196639 IVD196639:IVI196639 JEZ196639:JFE196639 JOV196639:JPA196639 JYR196639:JYW196639 KIN196639:KIS196639 KSJ196639:KSO196639 LCF196639:LCK196639 LMB196639:LMG196639 LVX196639:LWC196639 MFT196639:MFY196639 MPP196639:MPU196639 MZL196639:MZQ196639 NJH196639:NJM196639 NTD196639:NTI196639 OCZ196639:ODE196639 OMV196639:ONA196639 OWR196639:OWW196639 PGN196639:PGS196639 PQJ196639:PQO196639 QAF196639:QAK196639 QKB196639:QKG196639 QTX196639:QUC196639 RDT196639:RDY196639 RNP196639:RNU196639 RXL196639:RXQ196639 SHH196639:SHM196639 SRD196639:SRI196639 TAZ196639:TBE196639 TKV196639:TLA196639 TUR196639:TUW196639 UEN196639:UES196639 UOJ196639:UOO196639 UYF196639:UYK196639 VIB196639:VIG196639 VRX196639:VSC196639 WBT196639:WBY196639 WLP196639:WLU196639 WVL196639:WVQ196639 D262175:I262175 IZ262175:JE262175 SV262175:TA262175 ACR262175:ACW262175 AMN262175:AMS262175 AWJ262175:AWO262175 BGF262175:BGK262175 BQB262175:BQG262175 BZX262175:CAC262175 CJT262175:CJY262175 CTP262175:CTU262175 DDL262175:DDQ262175 DNH262175:DNM262175 DXD262175:DXI262175 EGZ262175:EHE262175 EQV262175:ERA262175 FAR262175:FAW262175 FKN262175:FKS262175 FUJ262175:FUO262175 GEF262175:GEK262175 GOB262175:GOG262175 GXX262175:GYC262175 HHT262175:HHY262175 HRP262175:HRU262175 IBL262175:IBQ262175 ILH262175:ILM262175 IVD262175:IVI262175 JEZ262175:JFE262175 JOV262175:JPA262175 JYR262175:JYW262175 KIN262175:KIS262175 KSJ262175:KSO262175 LCF262175:LCK262175 LMB262175:LMG262175 LVX262175:LWC262175 MFT262175:MFY262175 MPP262175:MPU262175 MZL262175:MZQ262175 NJH262175:NJM262175 NTD262175:NTI262175 OCZ262175:ODE262175 OMV262175:ONA262175 OWR262175:OWW262175 PGN262175:PGS262175 PQJ262175:PQO262175 QAF262175:QAK262175 QKB262175:QKG262175 QTX262175:QUC262175 RDT262175:RDY262175 RNP262175:RNU262175 RXL262175:RXQ262175 SHH262175:SHM262175 SRD262175:SRI262175 TAZ262175:TBE262175 TKV262175:TLA262175 TUR262175:TUW262175 UEN262175:UES262175 UOJ262175:UOO262175 UYF262175:UYK262175 VIB262175:VIG262175 VRX262175:VSC262175 WBT262175:WBY262175 WLP262175:WLU262175 WVL262175:WVQ262175 D327711:I327711 IZ327711:JE327711 SV327711:TA327711 ACR327711:ACW327711 AMN327711:AMS327711 AWJ327711:AWO327711 BGF327711:BGK327711 BQB327711:BQG327711 BZX327711:CAC327711 CJT327711:CJY327711 CTP327711:CTU327711 DDL327711:DDQ327711 DNH327711:DNM327711 DXD327711:DXI327711 EGZ327711:EHE327711 EQV327711:ERA327711 FAR327711:FAW327711 FKN327711:FKS327711 FUJ327711:FUO327711 GEF327711:GEK327711 GOB327711:GOG327711 GXX327711:GYC327711 HHT327711:HHY327711 HRP327711:HRU327711 IBL327711:IBQ327711 ILH327711:ILM327711 IVD327711:IVI327711 JEZ327711:JFE327711 JOV327711:JPA327711 JYR327711:JYW327711 KIN327711:KIS327711 KSJ327711:KSO327711 LCF327711:LCK327711 LMB327711:LMG327711 LVX327711:LWC327711 MFT327711:MFY327711 MPP327711:MPU327711 MZL327711:MZQ327711 NJH327711:NJM327711 NTD327711:NTI327711 OCZ327711:ODE327711 OMV327711:ONA327711 OWR327711:OWW327711 PGN327711:PGS327711 PQJ327711:PQO327711 QAF327711:QAK327711 QKB327711:QKG327711 QTX327711:QUC327711 RDT327711:RDY327711 RNP327711:RNU327711 RXL327711:RXQ327711 SHH327711:SHM327711 SRD327711:SRI327711 TAZ327711:TBE327711 TKV327711:TLA327711 TUR327711:TUW327711 UEN327711:UES327711 UOJ327711:UOO327711 UYF327711:UYK327711 VIB327711:VIG327711 VRX327711:VSC327711 WBT327711:WBY327711 WLP327711:WLU327711 WVL327711:WVQ327711 D393247:I393247 IZ393247:JE393247 SV393247:TA393247 ACR393247:ACW393247 AMN393247:AMS393247 AWJ393247:AWO393247 BGF393247:BGK393247 BQB393247:BQG393247 BZX393247:CAC393247 CJT393247:CJY393247 CTP393247:CTU393247 DDL393247:DDQ393247 DNH393247:DNM393247 DXD393247:DXI393247 EGZ393247:EHE393247 EQV393247:ERA393247 FAR393247:FAW393247 FKN393247:FKS393247 FUJ393247:FUO393247 GEF393247:GEK393247 GOB393247:GOG393247 GXX393247:GYC393247 HHT393247:HHY393247 HRP393247:HRU393247 IBL393247:IBQ393247 ILH393247:ILM393247 IVD393247:IVI393247 JEZ393247:JFE393247 JOV393247:JPA393247 JYR393247:JYW393247 KIN393247:KIS393247 KSJ393247:KSO393247 LCF393247:LCK393247 LMB393247:LMG393247 LVX393247:LWC393247 MFT393247:MFY393247 MPP393247:MPU393247 MZL393247:MZQ393247 NJH393247:NJM393247 NTD393247:NTI393247 OCZ393247:ODE393247 OMV393247:ONA393247 OWR393247:OWW393247 PGN393247:PGS393247 PQJ393247:PQO393247 QAF393247:QAK393247 QKB393247:QKG393247 QTX393247:QUC393247 RDT393247:RDY393247 RNP393247:RNU393247 RXL393247:RXQ393247 SHH393247:SHM393247 SRD393247:SRI393247 TAZ393247:TBE393247 TKV393247:TLA393247 TUR393247:TUW393247 UEN393247:UES393247 UOJ393247:UOO393247 UYF393247:UYK393247 VIB393247:VIG393247 VRX393247:VSC393247 WBT393247:WBY393247 WLP393247:WLU393247 WVL393247:WVQ393247 D458783:I458783 IZ458783:JE458783 SV458783:TA458783 ACR458783:ACW458783 AMN458783:AMS458783 AWJ458783:AWO458783 BGF458783:BGK458783 BQB458783:BQG458783 BZX458783:CAC458783 CJT458783:CJY458783 CTP458783:CTU458783 DDL458783:DDQ458783 DNH458783:DNM458783 DXD458783:DXI458783 EGZ458783:EHE458783 EQV458783:ERA458783 FAR458783:FAW458783 FKN458783:FKS458783 FUJ458783:FUO458783 GEF458783:GEK458783 GOB458783:GOG458783 GXX458783:GYC458783 HHT458783:HHY458783 HRP458783:HRU458783 IBL458783:IBQ458783 ILH458783:ILM458783 IVD458783:IVI458783 JEZ458783:JFE458783 JOV458783:JPA458783 JYR458783:JYW458783 KIN458783:KIS458783 KSJ458783:KSO458783 LCF458783:LCK458783 LMB458783:LMG458783 LVX458783:LWC458783 MFT458783:MFY458783 MPP458783:MPU458783 MZL458783:MZQ458783 NJH458783:NJM458783 NTD458783:NTI458783 OCZ458783:ODE458783 OMV458783:ONA458783 OWR458783:OWW458783 PGN458783:PGS458783 PQJ458783:PQO458783 QAF458783:QAK458783 QKB458783:QKG458783 QTX458783:QUC458783 RDT458783:RDY458783 RNP458783:RNU458783 RXL458783:RXQ458783 SHH458783:SHM458783 SRD458783:SRI458783 TAZ458783:TBE458783 TKV458783:TLA458783 TUR458783:TUW458783 UEN458783:UES458783 UOJ458783:UOO458783 UYF458783:UYK458783 VIB458783:VIG458783 VRX458783:VSC458783 WBT458783:WBY458783 WLP458783:WLU458783 WVL458783:WVQ458783 D524319:I524319 IZ524319:JE524319 SV524319:TA524319 ACR524319:ACW524319 AMN524319:AMS524319 AWJ524319:AWO524319 BGF524319:BGK524319 BQB524319:BQG524319 BZX524319:CAC524319 CJT524319:CJY524319 CTP524319:CTU524319 DDL524319:DDQ524319 DNH524319:DNM524319 DXD524319:DXI524319 EGZ524319:EHE524319 EQV524319:ERA524319 FAR524319:FAW524319 FKN524319:FKS524319 FUJ524319:FUO524319 GEF524319:GEK524319 GOB524319:GOG524319 GXX524319:GYC524319 HHT524319:HHY524319 HRP524319:HRU524319 IBL524319:IBQ524319 ILH524319:ILM524319 IVD524319:IVI524319 JEZ524319:JFE524319 JOV524319:JPA524319 JYR524319:JYW524319 KIN524319:KIS524319 KSJ524319:KSO524319 LCF524319:LCK524319 LMB524319:LMG524319 LVX524319:LWC524319 MFT524319:MFY524319 MPP524319:MPU524319 MZL524319:MZQ524319 NJH524319:NJM524319 NTD524319:NTI524319 OCZ524319:ODE524319 OMV524319:ONA524319 OWR524319:OWW524319 PGN524319:PGS524319 PQJ524319:PQO524319 QAF524319:QAK524319 QKB524319:QKG524319 QTX524319:QUC524319 RDT524319:RDY524319 RNP524319:RNU524319 RXL524319:RXQ524319 SHH524319:SHM524319 SRD524319:SRI524319 TAZ524319:TBE524319 TKV524319:TLA524319 TUR524319:TUW524319 UEN524319:UES524319 UOJ524319:UOO524319 UYF524319:UYK524319 VIB524319:VIG524319 VRX524319:VSC524319 WBT524319:WBY524319 WLP524319:WLU524319 WVL524319:WVQ524319 D589855:I589855 IZ589855:JE589855 SV589855:TA589855 ACR589855:ACW589855 AMN589855:AMS589855 AWJ589855:AWO589855 BGF589855:BGK589855 BQB589855:BQG589855 BZX589855:CAC589855 CJT589855:CJY589855 CTP589855:CTU589855 DDL589855:DDQ589855 DNH589855:DNM589855 DXD589855:DXI589855 EGZ589855:EHE589855 EQV589855:ERA589855 FAR589855:FAW589855 FKN589855:FKS589855 FUJ589855:FUO589855 GEF589855:GEK589855 GOB589855:GOG589855 GXX589855:GYC589855 HHT589855:HHY589855 HRP589855:HRU589855 IBL589855:IBQ589855 ILH589855:ILM589855 IVD589855:IVI589855 JEZ589855:JFE589855 JOV589855:JPA589855 JYR589855:JYW589855 KIN589855:KIS589855 KSJ589855:KSO589855 LCF589855:LCK589855 LMB589855:LMG589855 LVX589855:LWC589855 MFT589855:MFY589855 MPP589855:MPU589855 MZL589855:MZQ589855 NJH589855:NJM589855 NTD589855:NTI589855 OCZ589855:ODE589855 OMV589855:ONA589855 OWR589855:OWW589855 PGN589855:PGS589855 PQJ589855:PQO589855 QAF589855:QAK589855 QKB589855:QKG589855 QTX589855:QUC589855 RDT589855:RDY589855 RNP589855:RNU589855 RXL589855:RXQ589855 SHH589855:SHM589855 SRD589855:SRI589855 TAZ589855:TBE589855 TKV589855:TLA589855 TUR589855:TUW589855 UEN589855:UES589855 UOJ589855:UOO589855 UYF589855:UYK589855 VIB589855:VIG589855 VRX589855:VSC589855 WBT589855:WBY589855 WLP589855:WLU589855 WVL589855:WVQ589855 D655391:I655391 IZ655391:JE655391 SV655391:TA655391 ACR655391:ACW655391 AMN655391:AMS655391 AWJ655391:AWO655391 BGF655391:BGK655391 BQB655391:BQG655391 BZX655391:CAC655391 CJT655391:CJY655391 CTP655391:CTU655391 DDL655391:DDQ655391 DNH655391:DNM655391 DXD655391:DXI655391 EGZ655391:EHE655391 EQV655391:ERA655391 FAR655391:FAW655391 FKN655391:FKS655391 FUJ655391:FUO655391 GEF655391:GEK655391 GOB655391:GOG655391 GXX655391:GYC655391 HHT655391:HHY655391 HRP655391:HRU655391 IBL655391:IBQ655391 ILH655391:ILM655391 IVD655391:IVI655391 JEZ655391:JFE655391 JOV655391:JPA655391 JYR655391:JYW655391 KIN655391:KIS655391 KSJ655391:KSO655391 LCF655391:LCK655391 LMB655391:LMG655391 LVX655391:LWC655391 MFT655391:MFY655391 MPP655391:MPU655391 MZL655391:MZQ655391 NJH655391:NJM655391 NTD655391:NTI655391 OCZ655391:ODE655391 OMV655391:ONA655391 OWR655391:OWW655391 PGN655391:PGS655391 PQJ655391:PQO655391 QAF655391:QAK655391 QKB655391:QKG655391 QTX655391:QUC655391 RDT655391:RDY655391 RNP655391:RNU655391 RXL655391:RXQ655391 SHH655391:SHM655391 SRD655391:SRI655391 TAZ655391:TBE655391 TKV655391:TLA655391 TUR655391:TUW655391 UEN655391:UES655391 UOJ655391:UOO655391 UYF655391:UYK655391 VIB655391:VIG655391 VRX655391:VSC655391 WBT655391:WBY655391 WLP655391:WLU655391 WVL655391:WVQ655391 D720927:I720927 IZ720927:JE720927 SV720927:TA720927 ACR720927:ACW720927 AMN720927:AMS720927 AWJ720927:AWO720927 BGF720927:BGK720927 BQB720927:BQG720927 BZX720927:CAC720927 CJT720927:CJY720927 CTP720927:CTU720927 DDL720927:DDQ720927 DNH720927:DNM720927 DXD720927:DXI720927 EGZ720927:EHE720927 EQV720927:ERA720927 FAR720927:FAW720927 FKN720927:FKS720927 FUJ720927:FUO720927 GEF720927:GEK720927 GOB720927:GOG720927 GXX720927:GYC720927 HHT720927:HHY720927 HRP720927:HRU720927 IBL720927:IBQ720927 ILH720927:ILM720927 IVD720927:IVI720927 JEZ720927:JFE720927 JOV720927:JPA720927 JYR720927:JYW720927 KIN720927:KIS720927 KSJ720927:KSO720927 LCF720927:LCK720927 LMB720927:LMG720927 LVX720927:LWC720927 MFT720927:MFY720927 MPP720927:MPU720927 MZL720927:MZQ720927 NJH720927:NJM720927 NTD720927:NTI720927 OCZ720927:ODE720927 OMV720927:ONA720927 OWR720927:OWW720927 PGN720927:PGS720927 PQJ720927:PQO720927 QAF720927:QAK720927 QKB720927:QKG720927 QTX720927:QUC720927 RDT720927:RDY720927 RNP720927:RNU720927 RXL720927:RXQ720927 SHH720927:SHM720927 SRD720927:SRI720927 TAZ720927:TBE720927 TKV720927:TLA720927 TUR720927:TUW720927 UEN720927:UES720927 UOJ720927:UOO720927 UYF720927:UYK720927 VIB720927:VIG720927 VRX720927:VSC720927 WBT720927:WBY720927 WLP720927:WLU720927 WVL720927:WVQ720927 D786463:I786463 IZ786463:JE786463 SV786463:TA786463 ACR786463:ACW786463 AMN786463:AMS786463 AWJ786463:AWO786463 BGF786463:BGK786463 BQB786463:BQG786463 BZX786463:CAC786463 CJT786463:CJY786463 CTP786463:CTU786463 DDL786463:DDQ786463 DNH786463:DNM786463 DXD786463:DXI786463 EGZ786463:EHE786463 EQV786463:ERA786463 FAR786463:FAW786463 FKN786463:FKS786463 FUJ786463:FUO786463 GEF786463:GEK786463 GOB786463:GOG786463 GXX786463:GYC786463 HHT786463:HHY786463 HRP786463:HRU786463 IBL786463:IBQ786463 ILH786463:ILM786463 IVD786463:IVI786463 JEZ786463:JFE786463 JOV786463:JPA786463 JYR786463:JYW786463 KIN786463:KIS786463 KSJ786463:KSO786463 LCF786463:LCK786463 LMB786463:LMG786463 LVX786463:LWC786463 MFT786463:MFY786463 MPP786463:MPU786463 MZL786463:MZQ786463 NJH786463:NJM786463 NTD786463:NTI786463 OCZ786463:ODE786463 OMV786463:ONA786463 OWR786463:OWW786463 PGN786463:PGS786463 PQJ786463:PQO786463 QAF786463:QAK786463 QKB786463:QKG786463 QTX786463:QUC786463 RDT786463:RDY786463 RNP786463:RNU786463 RXL786463:RXQ786463 SHH786463:SHM786463 SRD786463:SRI786463 TAZ786463:TBE786463 TKV786463:TLA786463 TUR786463:TUW786463 UEN786463:UES786463 UOJ786463:UOO786463 UYF786463:UYK786463 VIB786463:VIG786463 VRX786463:VSC786463 WBT786463:WBY786463 WLP786463:WLU786463 WVL786463:WVQ786463 D851999:I851999 IZ851999:JE851999 SV851999:TA851999 ACR851999:ACW851999 AMN851999:AMS851999 AWJ851999:AWO851999 BGF851999:BGK851999 BQB851999:BQG851999 BZX851999:CAC851999 CJT851999:CJY851999 CTP851999:CTU851999 DDL851999:DDQ851999 DNH851999:DNM851999 DXD851999:DXI851999 EGZ851999:EHE851999 EQV851999:ERA851999 FAR851999:FAW851999 FKN851999:FKS851999 FUJ851999:FUO851999 GEF851999:GEK851999 GOB851999:GOG851999 GXX851999:GYC851999 HHT851999:HHY851999 HRP851999:HRU851999 IBL851999:IBQ851999 ILH851999:ILM851999 IVD851999:IVI851999 JEZ851999:JFE851999 JOV851999:JPA851999 JYR851999:JYW851999 KIN851999:KIS851999 KSJ851999:KSO851999 LCF851999:LCK851999 LMB851999:LMG851999 LVX851999:LWC851999 MFT851999:MFY851999 MPP851999:MPU851999 MZL851999:MZQ851999 NJH851999:NJM851999 NTD851999:NTI851999 OCZ851999:ODE851999 OMV851999:ONA851999 OWR851999:OWW851999 PGN851999:PGS851999 PQJ851999:PQO851999 QAF851999:QAK851999 QKB851999:QKG851999 QTX851999:QUC851999 RDT851999:RDY851999 RNP851999:RNU851999 RXL851999:RXQ851999 SHH851999:SHM851999 SRD851999:SRI851999 TAZ851999:TBE851999 TKV851999:TLA851999 TUR851999:TUW851999 UEN851999:UES851999 UOJ851999:UOO851999 UYF851999:UYK851999 VIB851999:VIG851999 VRX851999:VSC851999 WBT851999:WBY851999 WLP851999:WLU851999 WVL851999:WVQ851999 D917535:I917535 IZ917535:JE917535 SV917535:TA917535 ACR917535:ACW917535 AMN917535:AMS917535 AWJ917535:AWO917535 BGF917535:BGK917535 BQB917535:BQG917535 BZX917535:CAC917535 CJT917535:CJY917535 CTP917535:CTU917535 DDL917535:DDQ917535 DNH917535:DNM917535 DXD917535:DXI917535 EGZ917535:EHE917535 EQV917535:ERA917535 FAR917535:FAW917535 FKN917535:FKS917535 FUJ917535:FUO917535 GEF917535:GEK917535 GOB917535:GOG917535 GXX917535:GYC917535 HHT917535:HHY917535 HRP917535:HRU917535 IBL917535:IBQ917535 ILH917535:ILM917535 IVD917535:IVI917535 JEZ917535:JFE917535 JOV917535:JPA917535 JYR917535:JYW917535 KIN917535:KIS917535 KSJ917535:KSO917535 LCF917535:LCK917535 LMB917535:LMG917535 LVX917535:LWC917535 MFT917535:MFY917535 MPP917535:MPU917535 MZL917535:MZQ917535 NJH917535:NJM917535 NTD917535:NTI917535 OCZ917535:ODE917535 OMV917535:ONA917535 OWR917535:OWW917535 PGN917535:PGS917535 PQJ917535:PQO917535 QAF917535:QAK917535 QKB917535:QKG917535 QTX917535:QUC917535 RDT917535:RDY917535 RNP917535:RNU917535 RXL917535:RXQ917535 SHH917535:SHM917535 SRD917535:SRI917535 TAZ917535:TBE917535 TKV917535:TLA917535 TUR917535:TUW917535 UEN917535:UES917535 UOJ917535:UOO917535 UYF917535:UYK917535 VIB917535:VIG917535 VRX917535:VSC917535 WBT917535:WBY917535 WLP917535:WLU917535 WVL917535:WVQ917535 D983071:I983071 IZ983071:JE983071 SV983071:TA983071 ACR983071:ACW983071 AMN983071:AMS983071 AWJ983071:AWO983071 BGF983071:BGK983071 BQB983071:BQG983071 BZX983071:CAC983071 CJT983071:CJY983071 CTP983071:CTU983071 DDL983071:DDQ983071 DNH983071:DNM983071 DXD983071:DXI983071 EGZ983071:EHE983071 EQV983071:ERA983071 FAR983071:FAW983071 FKN983071:FKS983071 FUJ983071:FUO983071 GEF983071:GEK983071 GOB983071:GOG983071 GXX983071:GYC983071 HHT983071:HHY983071 HRP983071:HRU983071 IBL983071:IBQ983071 ILH983071:ILM983071 IVD983071:IVI983071 JEZ983071:JFE983071 JOV983071:JPA983071 JYR983071:JYW983071 KIN983071:KIS983071 KSJ983071:KSO983071 LCF983071:LCK983071 LMB983071:LMG983071 LVX983071:LWC983071 MFT983071:MFY983071 MPP983071:MPU983071 MZL983071:MZQ983071 NJH983071:NJM983071 NTD983071:NTI983071 OCZ983071:ODE983071 OMV983071:ONA983071 OWR983071:OWW983071 PGN983071:PGS983071 PQJ983071:PQO983071 QAF983071:QAK983071 QKB983071:QKG983071 QTX983071:QUC983071 RDT983071:RDY983071 RNP983071:RNU983071 RXL983071:RXQ983071 SHH983071:SHM983071 SRD983071:SRI983071 TAZ983071:TBE983071 TKV983071:TLA983071 TUR983071:TUW983071 UEN983071:UES983071 UOJ983071:UOO983071 UYF983071:UYK983071 VIB983071:VIG983071 VRX983071:VSC983071 WBT983071:WBY983071 WLP983071:WLU983071 WVL983071:WVQ983071" xr:uid="{2C39118A-1140-405E-B001-6C60C53D0801}">
      <formula1>"有料老人ホーム設置時の老人福祉法第２９条第１項に規定する届出,高齢者の居住の安定確保に関する法律第５条第１項に規定するサービス付き高齢者向け住宅の登録"</formula1>
    </dataValidation>
  </dataValidations>
  <hyperlinks>
    <hyperlink ref="G22" r:id="rId1" xr:uid="{DA57D801-365D-4A6A-ADC6-29264B8A1D79}"/>
    <hyperlink ref="G39" r:id="rId2" xr:uid="{E80EABEA-05F5-4011-82BB-D87213E93336}"/>
    <hyperlink ref="G38" r:id="rId3" xr:uid="{41F8F67A-2B7A-4304-AE56-3E0C9FD5AA1E}"/>
  </hyperlinks>
  <printOptions horizontalCentered="1"/>
  <pageMargins left="0.6692913385826772" right="0.6692913385826772" top="0.59055118110236227" bottom="0.59055118110236227" header="0.51181102362204722" footer="0.39370078740157483"/>
  <pageSetup paperSize="9" scale="85" fitToHeight="0" orientation="portrait" cellComments="asDisplayed"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FF26-4BC3-4EAA-9E9B-FE6A7FEA463F}">
  <sheetPr>
    <tabColor theme="7"/>
    <pageSetUpPr fitToPage="1"/>
  </sheetPr>
  <dimension ref="A1:P37"/>
  <sheetViews>
    <sheetView showGridLines="0" view="pageBreakPreview" zoomScale="80" zoomScaleNormal="85" zoomScaleSheetLayoutView="80" workbookViewId="0">
      <selection sqref="A1:K1"/>
    </sheetView>
  </sheetViews>
  <sheetFormatPr defaultColWidth="11.77734375" defaultRowHeight="22.5" customHeight="1"/>
  <cols>
    <col min="1" max="1" width="2.44140625" style="2" customWidth="1"/>
    <col min="2" max="2" width="9.33203125" style="3" customWidth="1"/>
    <col min="3" max="3" width="15.6640625" style="3" customWidth="1"/>
    <col min="4" max="6" width="7.88671875" style="3" customWidth="1"/>
    <col min="7" max="7" width="8" style="3" customWidth="1"/>
    <col min="8" max="8" width="7.88671875" style="3" customWidth="1"/>
    <col min="9" max="9" width="10.21875" style="3" customWidth="1"/>
    <col min="10" max="10" width="7.88671875" style="3" customWidth="1"/>
    <col min="11" max="11" width="16.109375" style="3" customWidth="1"/>
    <col min="12" max="12" width="3.33203125" style="3" customWidth="1"/>
    <col min="13" max="15" width="13" style="3" customWidth="1"/>
    <col min="16" max="256" width="11.77734375" style="3"/>
    <col min="257" max="257" width="2.44140625" style="3" customWidth="1"/>
    <col min="258" max="258" width="9.33203125" style="3" customWidth="1"/>
    <col min="259" max="259" width="15.6640625" style="3" customWidth="1"/>
    <col min="260" max="262" width="7.88671875" style="3" customWidth="1"/>
    <col min="263" max="263" width="8" style="3" customWidth="1"/>
    <col min="264" max="264" width="7.88671875" style="3" customWidth="1"/>
    <col min="265" max="265" width="10.21875" style="3" customWidth="1"/>
    <col min="266" max="266" width="7.88671875" style="3" customWidth="1"/>
    <col min="267" max="267" width="16.109375" style="3" customWidth="1"/>
    <col min="268" max="268" width="3.33203125" style="3" customWidth="1"/>
    <col min="269" max="271" width="13" style="3" customWidth="1"/>
    <col min="272" max="512" width="11.77734375" style="3"/>
    <col min="513" max="513" width="2.44140625" style="3" customWidth="1"/>
    <col min="514" max="514" width="9.33203125" style="3" customWidth="1"/>
    <col min="515" max="515" width="15.6640625" style="3" customWidth="1"/>
    <col min="516" max="518" width="7.88671875" style="3" customWidth="1"/>
    <col min="519" max="519" width="8" style="3" customWidth="1"/>
    <col min="520" max="520" width="7.88671875" style="3" customWidth="1"/>
    <col min="521" max="521" width="10.21875" style="3" customWidth="1"/>
    <col min="522" max="522" width="7.88671875" style="3" customWidth="1"/>
    <col min="523" max="523" width="16.109375" style="3" customWidth="1"/>
    <col min="524" max="524" width="3.33203125" style="3" customWidth="1"/>
    <col min="525" max="527" width="13" style="3" customWidth="1"/>
    <col min="528" max="768" width="11.77734375" style="3"/>
    <col min="769" max="769" width="2.44140625" style="3" customWidth="1"/>
    <col min="770" max="770" width="9.33203125" style="3" customWidth="1"/>
    <col min="771" max="771" width="15.6640625" style="3" customWidth="1"/>
    <col min="772" max="774" width="7.88671875" style="3" customWidth="1"/>
    <col min="775" max="775" width="8" style="3" customWidth="1"/>
    <col min="776" max="776" width="7.88671875" style="3" customWidth="1"/>
    <col min="777" max="777" width="10.21875" style="3" customWidth="1"/>
    <col min="778" max="778" width="7.88671875" style="3" customWidth="1"/>
    <col min="779" max="779" width="16.109375" style="3" customWidth="1"/>
    <col min="780" max="780" width="3.33203125" style="3" customWidth="1"/>
    <col min="781" max="783" width="13" style="3" customWidth="1"/>
    <col min="784" max="1024" width="11.77734375" style="3"/>
    <col min="1025" max="1025" width="2.44140625" style="3" customWidth="1"/>
    <col min="1026" max="1026" width="9.33203125" style="3" customWidth="1"/>
    <col min="1027" max="1027" width="15.6640625" style="3" customWidth="1"/>
    <col min="1028" max="1030" width="7.88671875" style="3" customWidth="1"/>
    <col min="1031" max="1031" width="8" style="3" customWidth="1"/>
    <col min="1032" max="1032" width="7.88671875" style="3" customWidth="1"/>
    <col min="1033" max="1033" width="10.21875" style="3" customWidth="1"/>
    <col min="1034" max="1034" width="7.88671875" style="3" customWidth="1"/>
    <col min="1035" max="1035" width="16.109375" style="3" customWidth="1"/>
    <col min="1036" max="1036" width="3.33203125" style="3" customWidth="1"/>
    <col min="1037" max="1039" width="13" style="3" customWidth="1"/>
    <col min="1040" max="1280" width="11.77734375" style="3"/>
    <col min="1281" max="1281" width="2.44140625" style="3" customWidth="1"/>
    <col min="1282" max="1282" width="9.33203125" style="3" customWidth="1"/>
    <col min="1283" max="1283" width="15.6640625" style="3" customWidth="1"/>
    <col min="1284" max="1286" width="7.88671875" style="3" customWidth="1"/>
    <col min="1287" max="1287" width="8" style="3" customWidth="1"/>
    <col min="1288" max="1288" width="7.88671875" style="3" customWidth="1"/>
    <col min="1289" max="1289" width="10.21875" style="3" customWidth="1"/>
    <col min="1290" max="1290" width="7.88671875" style="3" customWidth="1"/>
    <col min="1291" max="1291" width="16.109375" style="3" customWidth="1"/>
    <col min="1292" max="1292" width="3.33203125" style="3" customWidth="1"/>
    <col min="1293" max="1295" width="13" style="3" customWidth="1"/>
    <col min="1296" max="1536" width="11.77734375" style="3"/>
    <col min="1537" max="1537" width="2.44140625" style="3" customWidth="1"/>
    <col min="1538" max="1538" width="9.33203125" style="3" customWidth="1"/>
    <col min="1539" max="1539" width="15.6640625" style="3" customWidth="1"/>
    <col min="1540" max="1542" width="7.88671875" style="3" customWidth="1"/>
    <col min="1543" max="1543" width="8" style="3" customWidth="1"/>
    <col min="1544" max="1544" width="7.88671875" style="3" customWidth="1"/>
    <col min="1545" max="1545" width="10.21875" style="3" customWidth="1"/>
    <col min="1546" max="1546" width="7.88671875" style="3" customWidth="1"/>
    <col min="1547" max="1547" width="16.109375" style="3" customWidth="1"/>
    <col min="1548" max="1548" width="3.33203125" style="3" customWidth="1"/>
    <col min="1549" max="1551" width="13" style="3" customWidth="1"/>
    <col min="1552" max="1792" width="11.77734375" style="3"/>
    <col min="1793" max="1793" width="2.44140625" style="3" customWidth="1"/>
    <col min="1794" max="1794" width="9.33203125" style="3" customWidth="1"/>
    <col min="1795" max="1795" width="15.6640625" style="3" customWidth="1"/>
    <col min="1796" max="1798" width="7.88671875" style="3" customWidth="1"/>
    <col min="1799" max="1799" width="8" style="3" customWidth="1"/>
    <col min="1800" max="1800" width="7.88671875" style="3" customWidth="1"/>
    <col min="1801" max="1801" width="10.21875" style="3" customWidth="1"/>
    <col min="1802" max="1802" width="7.88671875" style="3" customWidth="1"/>
    <col min="1803" max="1803" width="16.109375" style="3" customWidth="1"/>
    <col min="1804" max="1804" width="3.33203125" style="3" customWidth="1"/>
    <col min="1805" max="1807" width="13" style="3" customWidth="1"/>
    <col min="1808" max="2048" width="11.77734375" style="3"/>
    <col min="2049" max="2049" width="2.44140625" style="3" customWidth="1"/>
    <col min="2050" max="2050" width="9.33203125" style="3" customWidth="1"/>
    <col min="2051" max="2051" width="15.6640625" style="3" customWidth="1"/>
    <col min="2052" max="2054" width="7.88671875" style="3" customWidth="1"/>
    <col min="2055" max="2055" width="8" style="3" customWidth="1"/>
    <col min="2056" max="2056" width="7.88671875" style="3" customWidth="1"/>
    <col min="2057" max="2057" width="10.21875" style="3" customWidth="1"/>
    <col min="2058" max="2058" width="7.88671875" style="3" customWidth="1"/>
    <col min="2059" max="2059" width="16.109375" style="3" customWidth="1"/>
    <col min="2060" max="2060" width="3.33203125" style="3" customWidth="1"/>
    <col min="2061" max="2063" width="13" style="3" customWidth="1"/>
    <col min="2064" max="2304" width="11.77734375" style="3"/>
    <col min="2305" max="2305" width="2.44140625" style="3" customWidth="1"/>
    <col min="2306" max="2306" width="9.33203125" style="3" customWidth="1"/>
    <col min="2307" max="2307" width="15.6640625" style="3" customWidth="1"/>
    <col min="2308" max="2310" width="7.88671875" style="3" customWidth="1"/>
    <col min="2311" max="2311" width="8" style="3" customWidth="1"/>
    <col min="2312" max="2312" width="7.88671875" style="3" customWidth="1"/>
    <col min="2313" max="2313" width="10.21875" style="3" customWidth="1"/>
    <col min="2314" max="2314" width="7.88671875" style="3" customWidth="1"/>
    <col min="2315" max="2315" width="16.109375" style="3" customWidth="1"/>
    <col min="2316" max="2316" width="3.33203125" style="3" customWidth="1"/>
    <col min="2317" max="2319" width="13" style="3" customWidth="1"/>
    <col min="2320" max="2560" width="11.77734375" style="3"/>
    <col min="2561" max="2561" width="2.44140625" style="3" customWidth="1"/>
    <col min="2562" max="2562" width="9.33203125" style="3" customWidth="1"/>
    <col min="2563" max="2563" width="15.6640625" style="3" customWidth="1"/>
    <col min="2564" max="2566" width="7.88671875" style="3" customWidth="1"/>
    <col min="2567" max="2567" width="8" style="3" customWidth="1"/>
    <col min="2568" max="2568" width="7.88671875" style="3" customWidth="1"/>
    <col min="2569" max="2569" width="10.21875" style="3" customWidth="1"/>
    <col min="2570" max="2570" width="7.88671875" style="3" customWidth="1"/>
    <col min="2571" max="2571" width="16.109375" style="3" customWidth="1"/>
    <col min="2572" max="2572" width="3.33203125" style="3" customWidth="1"/>
    <col min="2573" max="2575" width="13" style="3" customWidth="1"/>
    <col min="2576" max="2816" width="11.77734375" style="3"/>
    <col min="2817" max="2817" width="2.44140625" style="3" customWidth="1"/>
    <col min="2818" max="2818" width="9.33203125" style="3" customWidth="1"/>
    <col min="2819" max="2819" width="15.6640625" style="3" customWidth="1"/>
    <col min="2820" max="2822" width="7.88671875" style="3" customWidth="1"/>
    <col min="2823" max="2823" width="8" style="3" customWidth="1"/>
    <col min="2824" max="2824" width="7.88671875" style="3" customWidth="1"/>
    <col min="2825" max="2825" width="10.21875" style="3" customWidth="1"/>
    <col min="2826" max="2826" width="7.88671875" style="3" customWidth="1"/>
    <col min="2827" max="2827" width="16.109375" style="3" customWidth="1"/>
    <col min="2828" max="2828" width="3.33203125" style="3" customWidth="1"/>
    <col min="2829" max="2831" width="13" style="3" customWidth="1"/>
    <col min="2832" max="3072" width="11.77734375" style="3"/>
    <col min="3073" max="3073" width="2.44140625" style="3" customWidth="1"/>
    <col min="3074" max="3074" width="9.33203125" style="3" customWidth="1"/>
    <col min="3075" max="3075" width="15.6640625" style="3" customWidth="1"/>
    <col min="3076" max="3078" width="7.88671875" style="3" customWidth="1"/>
    <col min="3079" max="3079" width="8" style="3" customWidth="1"/>
    <col min="3080" max="3080" width="7.88671875" style="3" customWidth="1"/>
    <col min="3081" max="3081" width="10.21875" style="3" customWidth="1"/>
    <col min="3082" max="3082" width="7.88671875" style="3" customWidth="1"/>
    <col min="3083" max="3083" width="16.109375" style="3" customWidth="1"/>
    <col min="3084" max="3084" width="3.33203125" style="3" customWidth="1"/>
    <col min="3085" max="3087" width="13" style="3" customWidth="1"/>
    <col min="3088" max="3328" width="11.77734375" style="3"/>
    <col min="3329" max="3329" width="2.44140625" style="3" customWidth="1"/>
    <col min="3330" max="3330" width="9.33203125" style="3" customWidth="1"/>
    <col min="3331" max="3331" width="15.6640625" style="3" customWidth="1"/>
    <col min="3332" max="3334" width="7.88671875" style="3" customWidth="1"/>
    <col min="3335" max="3335" width="8" style="3" customWidth="1"/>
    <col min="3336" max="3336" width="7.88671875" style="3" customWidth="1"/>
    <col min="3337" max="3337" width="10.21875" style="3" customWidth="1"/>
    <col min="3338" max="3338" width="7.88671875" style="3" customWidth="1"/>
    <col min="3339" max="3339" width="16.109375" style="3" customWidth="1"/>
    <col min="3340" max="3340" width="3.33203125" style="3" customWidth="1"/>
    <col min="3341" max="3343" width="13" style="3" customWidth="1"/>
    <col min="3344" max="3584" width="11.77734375" style="3"/>
    <col min="3585" max="3585" width="2.44140625" style="3" customWidth="1"/>
    <col min="3586" max="3586" width="9.33203125" style="3" customWidth="1"/>
    <col min="3587" max="3587" width="15.6640625" style="3" customWidth="1"/>
    <col min="3588" max="3590" width="7.88671875" style="3" customWidth="1"/>
    <col min="3591" max="3591" width="8" style="3" customWidth="1"/>
    <col min="3592" max="3592" width="7.88671875" style="3" customWidth="1"/>
    <col min="3593" max="3593" width="10.21875" style="3" customWidth="1"/>
    <col min="3594" max="3594" width="7.88671875" style="3" customWidth="1"/>
    <col min="3595" max="3595" width="16.109375" style="3" customWidth="1"/>
    <col min="3596" max="3596" width="3.33203125" style="3" customWidth="1"/>
    <col min="3597" max="3599" width="13" style="3" customWidth="1"/>
    <col min="3600" max="3840" width="11.77734375" style="3"/>
    <col min="3841" max="3841" width="2.44140625" style="3" customWidth="1"/>
    <col min="3842" max="3842" width="9.33203125" style="3" customWidth="1"/>
    <col min="3843" max="3843" width="15.6640625" style="3" customWidth="1"/>
    <col min="3844" max="3846" width="7.88671875" style="3" customWidth="1"/>
    <col min="3847" max="3847" width="8" style="3" customWidth="1"/>
    <col min="3848" max="3848" width="7.88671875" style="3" customWidth="1"/>
    <col min="3849" max="3849" width="10.21875" style="3" customWidth="1"/>
    <col min="3850" max="3850" width="7.88671875" style="3" customWidth="1"/>
    <col min="3851" max="3851" width="16.109375" style="3" customWidth="1"/>
    <col min="3852" max="3852" width="3.33203125" style="3" customWidth="1"/>
    <col min="3853" max="3855" width="13" style="3" customWidth="1"/>
    <col min="3856" max="4096" width="11.77734375" style="3"/>
    <col min="4097" max="4097" width="2.44140625" style="3" customWidth="1"/>
    <col min="4098" max="4098" width="9.33203125" style="3" customWidth="1"/>
    <col min="4099" max="4099" width="15.6640625" style="3" customWidth="1"/>
    <col min="4100" max="4102" width="7.88671875" style="3" customWidth="1"/>
    <col min="4103" max="4103" width="8" style="3" customWidth="1"/>
    <col min="4104" max="4104" width="7.88671875" style="3" customWidth="1"/>
    <col min="4105" max="4105" width="10.21875" style="3" customWidth="1"/>
    <col min="4106" max="4106" width="7.88671875" style="3" customWidth="1"/>
    <col min="4107" max="4107" width="16.109375" style="3" customWidth="1"/>
    <col min="4108" max="4108" width="3.33203125" style="3" customWidth="1"/>
    <col min="4109" max="4111" width="13" style="3" customWidth="1"/>
    <col min="4112" max="4352" width="11.77734375" style="3"/>
    <col min="4353" max="4353" width="2.44140625" style="3" customWidth="1"/>
    <col min="4354" max="4354" width="9.33203125" style="3" customWidth="1"/>
    <col min="4355" max="4355" width="15.6640625" style="3" customWidth="1"/>
    <col min="4356" max="4358" width="7.88671875" style="3" customWidth="1"/>
    <col min="4359" max="4359" width="8" style="3" customWidth="1"/>
    <col min="4360" max="4360" width="7.88671875" style="3" customWidth="1"/>
    <col min="4361" max="4361" width="10.21875" style="3" customWidth="1"/>
    <col min="4362" max="4362" width="7.88671875" style="3" customWidth="1"/>
    <col min="4363" max="4363" width="16.109375" style="3" customWidth="1"/>
    <col min="4364" max="4364" width="3.33203125" style="3" customWidth="1"/>
    <col min="4365" max="4367" width="13" style="3" customWidth="1"/>
    <col min="4368" max="4608" width="11.77734375" style="3"/>
    <col min="4609" max="4609" width="2.44140625" style="3" customWidth="1"/>
    <col min="4610" max="4610" width="9.33203125" style="3" customWidth="1"/>
    <col min="4611" max="4611" width="15.6640625" style="3" customWidth="1"/>
    <col min="4612" max="4614" width="7.88671875" style="3" customWidth="1"/>
    <col min="4615" max="4615" width="8" style="3" customWidth="1"/>
    <col min="4616" max="4616" width="7.88671875" style="3" customWidth="1"/>
    <col min="4617" max="4617" width="10.21875" style="3" customWidth="1"/>
    <col min="4618" max="4618" width="7.88671875" style="3" customWidth="1"/>
    <col min="4619" max="4619" width="16.109375" style="3" customWidth="1"/>
    <col min="4620" max="4620" width="3.33203125" style="3" customWidth="1"/>
    <col min="4621" max="4623" width="13" style="3" customWidth="1"/>
    <col min="4624" max="4864" width="11.77734375" style="3"/>
    <col min="4865" max="4865" width="2.44140625" style="3" customWidth="1"/>
    <col min="4866" max="4866" width="9.33203125" style="3" customWidth="1"/>
    <col min="4867" max="4867" width="15.6640625" style="3" customWidth="1"/>
    <col min="4868" max="4870" width="7.88671875" style="3" customWidth="1"/>
    <col min="4871" max="4871" width="8" style="3" customWidth="1"/>
    <col min="4872" max="4872" width="7.88671875" style="3" customWidth="1"/>
    <col min="4873" max="4873" width="10.21875" style="3" customWidth="1"/>
    <col min="4874" max="4874" width="7.88671875" style="3" customWidth="1"/>
    <col min="4875" max="4875" width="16.109375" style="3" customWidth="1"/>
    <col min="4876" max="4876" width="3.33203125" style="3" customWidth="1"/>
    <col min="4877" max="4879" width="13" style="3" customWidth="1"/>
    <col min="4880" max="5120" width="11.77734375" style="3"/>
    <col min="5121" max="5121" width="2.44140625" style="3" customWidth="1"/>
    <col min="5122" max="5122" width="9.33203125" style="3" customWidth="1"/>
    <col min="5123" max="5123" width="15.6640625" style="3" customWidth="1"/>
    <col min="5124" max="5126" width="7.88671875" style="3" customWidth="1"/>
    <col min="5127" max="5127" width="8" style="3" customWidth="1"/>
    <col min="5128" max="5128" width="7.88671875" style="3" customWidth="1"/>
    <col min="5129" max="5129" width="10.21875" style="3" customWidth="1"/>
    <col min="5130" max="5130" width="7.88671875" style="3" customWidth="1"/>
    <col min="5131" max="5131" width="16.109375" style="3" customWidth="1"/>
    <col min="5132" max="5132" width="3.33203125" style="3" customWidth="1"/>
    <col min="5133" max="5135" width="13" style="3" customWidth="1"/>
    <col min="5136" max="5376" width="11.77734375" style="3"/>
    <col min="5377" max="5377" width="2.44140625" style="3" customWidth="1"/>
    <col min="5378" max="5378" width="9.33203125" style="3" customWidth="1"/>
    <col min="5379" max="5379" width="15.6640625" style="3" customWidth="1"/>
    <col min="5380" max="5382" width="7.88671875" style="3" customWidth="1"/>
    <col min="5383" max="5383" width="8" style="3" customWidth="1"/>
    <col min="5384" max="5384" width="7.88671875" style="3" customWidth="1"/>
    <col min="5385" max="5385" width="10.21875" style="3" customWidth="1"/>
    <col min="5386" max="5386" width="7.88671875" style="3" customWidth="1"/>
    <col min="5387" max="5387" width="16.109375" style="3" customWidth="1"/>
    <col min="5388" max="5388" width="3.33203125" style="3" customWidth="1"/>
    <col min="5389" max="5391" width="13" style="3" customWidth="1"/>
    <col min="5392" max="5632" width="11.77734375" style="3"/>
    <col min="5633" max="5633" width="2.44140625" style="3" customWidth="1"/>
    <col min="5634" max="5634" width="9.33203125" style="3" customWidth="1"/>
    <col min="5635" max="5635" width="15.6640625" style="3" customWidth="1"/>
    <col min="5636" max="5638" width="7.88671875" style="3" customWidth="1"/>
    <col min="5639" max="5639" width="8" style="3" customWidth="1"/>
    <col min="5640" max="5640" width="7.88671875" style="3" customWidth="1"/>
    <col min="5641" max="5641" width="10.21875" style="3" customWidth="1"/>
    <col min="5642" max="5642" width="7.88671875" style="3" customWidth="1"/>
    <col min="5643" max="5643" width="16.109375" style="3" customWidth="1"/>
    <col min="5644" max="5644" width="3.33203125" style="3" customWidth="1"/>
    <col min="5645" max="5647" width="13" style="3" customWidth="1"/>
    <col min="5648" max="5888" width="11.77734375" style="3"/>
    <col min="5889" max="5889" width="2.44140625" style="3" customWidth="1"/>
    <col min="5890" max="5890" width="9.33203125" style="3" customWidth="1"/>
    <col min="5891" max="5891" width="15.6640625" style="3" customWidth="1"/>
    <col min="5892" max="5894" width="7.88671875" style="3" customWidth="1"/>
    <col min="5895" max="5895" width="8" style="3" customWidth="1"/>
    <col min="5896" max="5896" width="7.88671875" style="3" customWidth="1"/>
    <col min="5897" max="5897" width="10.21875" style="3" customWidth="1"/>
    <col min="5898" max="5898" width="7.88671875" style="3" customWidth="1"/>
    <col min="5899" max="5899" width="16.109375" style="3" customWidth="1"/>
    <col min="5900" max="5900" width="3.33203125" style="3" customWidth="1"/>
    <col min="5901" max="5903" width="13" style="3" customWidth="1"/>
    <col min="5904" max="6144" width="11.77734375" style="3"/>
    <col min="6145" max="6145" width="2.44140625" style="3" customWidth="1"/>
    <col min="6146" max="6146" width="9.33203125" style="3" customWidth="1"/>
    <col min="6147" max="6147" width="15.6640625" style="3" customWidth="1"/>
    <col min="6148" max="6150" width="7.88671875" style="3" customWidth="1"/>
    <col min="6151" max="6151" width="8" style="3" customWidth="1"/>
    <col min="6152" max="6152" width="7.88671875" style="3" customWidth="1"/>
    <col min="6153" max="6153" width="10.21875" style="3" customWidth="1"/>
    <col min="6154" max="6154" width="7.88671875" style="3" customWidth="1"/>
    <col min="6155" max="6155" width="16.109375" style="3" customWidth="1"/>
    <col min="6156" max="6156" width="3.33203125" style="3" customWidth="1"/>
    <col min="6157" max="6159" width="13" style="3" customWidth="1"/>
    <col min="6160" max="6400" width="11.77734375" style="3"/>
    <col min="6401" max="6401" width="2.44140625" style="3" customWidth="1"/>
    <col min="6402" max="6402" width="9.33203125" style="3" customWidth="1"/>
    <col min="6403" max="6403" width="15.6640625" style="3" customWidth="1"/>
    <col min="6404" max="6406" width="7.88671875" style="3" customWidth="1"/>
    <col min="6407" max="6407" width="8" style="3" customWidth="1"/>
    <col min="6408" max="6408" width="7.88671875" style="3" customWidth="1"/>
    <col min="6409" max="6409" width="10.21875" style="3" customWidth="1"/>
    <col min="6410" max="6410" width="7.88671875" style="3" customWidth="1"/>
    <col min="6411" max="6411" width="16.109375" style="3" customWidth="1"/>
    <col min="6412" max="6412" width="3.33203125" style="3" customWidth="1"/>
    <col min="6413" max="6415" width="13" style="3" customWidth="1"/>
    <col min="6416" max="6656" width="11.77734375" style="3"/>
    <col min="6657" max="6657" width="2.44140625" style="3" customWidth="1"/>
    <col min="6658" max="6658" width="9.33203125" style="3" customWidth="1"/>
    <col min="6659" max="6659" width="15.6640625" style="3" customWidth="1"/>
    <col min="6660" max="6662" width="7.88671875" style="3" customWidth="1"/>
    <col min="6663" max="6663" width="8" style="3" customWidth="1"/>
    <col min="6664" max="6664" width="7.88671875" style="3" customWidth="1"/>
    <col min="6665" max="6665" width="10.21875" style="3" customWidth="1"/>
    <col min="6666" max="6666" width="7.88671875" style="3" customWidth="1"/>
    <col min="6667" max="6667" width="16.109375" style="3" customWidth="1"/>
    <col min="6668" max="6668" width="3.33203125" style="3" customWidth="1"/>
    <col min="6669" max="6671" width="13" style="3" customWidth="1"/>
    <col min="6672" max="6912" width="11.77734375" style="3"/>
    <col min="6913" max="6913" width="2.44140625" style="3" customWidth="1"/>
    <col min="6914" max="6914" width="9.33203125" style="3" customWidth="1"/>
    <col min="6915" max="6915" width="15.6640625" style="3" customWidth="1"/>
    <col min="6916" max="6918" width="7.88671875" style="3" customWidth="1"/>
    <col min="6919" max="6919" width="8" style="3" customWidth="1"/>
    <col min="6920" max="6920" width="7.88671875" style="3" customWidth="1"/>
    <col min="6921" max="6921" width="10.21875" style="3" customWidth="1"/>
    <col min="6922" max="6922" width="7.88671875" style="3" customWidth="1"/>
    <col min="6923" max="6923" width="16.109375" style="3" customWidth="1"/>
    <col min="6924" max="6924" width="3.33203125" style="3" customWidth="1"/>
    <col min="6925" max="6927" width="13" style="3" customWidth="1"/>
    <col min="6928" max="7168" width="11.77734375" style="3"/>
    <col min="7169" max="7169" width="2.44140625" style="3" customWidth="1"/>
    <col min="7170" max="7170" width="9.33203125" style="3" customWidth="1"/>
    <col min="7171" max="7171" width="15.6640625" style="3" customWidth="1"/>
    <col min="7172" max="7174" width="7.88671875" style="3" customWidth="1"/>
    <col min="7175" max="7175" width="8" style="3" customWidth="1"/>
    <col min="7176" max="7176" width="7.88671875" style="3" customWidth="1"/>
    <col min="7177" max="7177" width="10.21875" style="3" customWidth="1"/>
    <col min="7178" max="7178" width="7.88671875" style="3" customWidth="1"/>
    <col min="7179" max="7179" width="16.109375" style="3" customWidth="1"/>
    <col min="7180" max="7180" width="3.33203125" style="3" customWidth="1"/>
    <col min="7181" max="7183" width="13" style="3" customWidth="1"/>
    <col min="7184" max="7424" width="11.77734375" style="3"/>
    <col min="7425" max="7425" width="2.44140625" style="3" customWidth="1"/>
    <col min="7426" max="7426" width="9.33203125" style="3" customWidth="1"/>
    <col min="7427" max="7427" width="15.6640625" style="3" customWidth="1"/>
    <col min="7428" max="7430" width="7.88671875" style="3" customWidth="1"/>
    <col min="7431" max="7431" width="8" style="3" customWidth="1"/>
    <col min="7432" max="7432" width="7.88671875" style="3" customWidth="1"/>
    <col min="7433" max="7433" width="10.21875" style="3" customWidth="1"/>
    <col min="7434" max="7434" width="7.88671875" style="3" customWidth="1"/>
    <col min="7435" max="7435" width="16.109375" style="3" customWidth="1"/>
    <col min="7436" max="7436" width="3.33203125" style="3" customWidth="1"/>
    <col min="7437" max="7439" width="13" style="3" customWidth="1"/>
    <col min="7440" max="7680" width="11.77734375" style="3"/>
    <col min="7681" max="7681" width="2.44140625" style="3" customWidth="1"/>
    <col min="7682" max="7682" width="9.33203125" style="3" customWidth="1"/>
    <col min="7683" max="7683" width="15.6640625" style="3" customWidth="1"/>
    <col min="7684" max="7686" width="7.88671875" style="3" customWidth="1"/>
    <col min="7687" max="7687" width="8" style="3" customWidth="1"/>
    <col min="7688" max="7688" width="7.88671875" style="3" customWidth="1"/>
    <col min="7689" max="7689" width="10.21875" style="3" customWidth="1"/>
    <col min="7690" max="7690" width="7.88671875" style="3" customWidth="1"/>
    <col min="7691" max="7691" width="16.109375" style="3" customWidth="1"/>
    <col min="7692" max="7692" width="3.33203125" style="3" customWidth="1"/>
    <col min="7693" max="7695" width="13" style="3" customWidth="1"/>
    <col min="7696" max="7936" width="11.77734375" style="3"/>
    <col min="7937" max="7937" width="2.44140625" style="3" customWidth="1"/>
    <col min="7938" max="7938" width="9.33203125" style="3" customWidth="1"/>
    <col min="7939" max="7939" width="15.6640625" style="3" customWidth="1"/>
    <col min="7940" max="7942" width="7.88671875" style="3" customWidth="1"/>
    <col min="7943" max="7943" width="8" style="3" customWidth="1"/>
    <col min="7944" max="7944" width="7.88671875" style="3" customWidth="1"/>
    <col min="7945" max="7945" width="10.21875" style="3" customWidth="1"/>
    <col min="7946" max="7946" width="7.88671875" style="3" customWidth="1"/>
    <col min="7947" max="7947" width="16.109375" style="3" customWidth="1"/>
    <col min="7948" max="7948" width="3.33203125" style="3" customWidth="1"/>
    <col min="7949" max="7951" width="13" style="3" customWidth="1"/>
    <col min="7952" max="8192" width="11.77734375" style="3"/>
    <col min="8193" max="8193" width="2.44140625" style="3" customWidth="1"/>
    <col min="8194" max="8194" width="9.33203125" style="3" customWidth="1"/>
    <col min="8195" max="8195" width="15.6640625" style="3" customWidth="1"/>
    <col min="8196" max="8198" width="7.88671875" style="3" customWidth="1"/>
    <col min="8199" max="8199" width="8" style="3" customWidth="1"/>
    <col min="8200" max="8200" width="7.88671875" style="3" customWidth="1"/>
    <col min="8201" max="8201" width="10.21875" style="3" customWidth="1"/>
    <col min="8202" max="8202" width="7.88671875" style="3" customWidth="1"/>
    <col min="8203" max="8203" width="16.109375" style="3" customWidth="1"/>
    <col min="8204" max="8204" width="3.33203125" style="3" customWidth="1"/>
    <col min="8205" max="8207" width="13" style="3" customWidth="1"/>
    <col min="8208" max="8448" width="11.77734375" style="3"/>
    <col min="8449" max="8449" width="2.44140625" style="3" customWidth="1"/>
    <col min="8450" max="8450" width="9.33203125" style="3" customWidth="1"/>
    <col min="8451" max="8451" width="15.6640625" style="3" customWidth="1"/>
    <col min="8452" max="8454" width="7.88671875" style="3" customWidth="1"/>
    <col min="8455" max="8455" width="8" style="3" customWidth="1"/>
    <col min="8456" max="8456" width="7.88671875" style="3" customWidth="1"/>
    <col min="8457" max="8457" width="10.21875" style="3" customWidth="1"/>
    <col min="8458" max="8458" width="7.88671875" style="3" customWidth="1"/>
    <col min="8459" max="8459" width="16.109375" style="3" customWidth="1"/>
    <col min="8460" max="8460" width="3.33203125" style="3" customWidth="1"/>
    <col min="8461" max="8463" width="13" style="3" customWidth="1"/>
    <col min="8464" max="8704" width="11.77734375" style="3"/>
    <col min="8705" max="8705" width="2.44140625" style="3" customWidth="1"/>
    <col min="8706" max="8706" width="9.33203125" style="3" customWidth="1"/>
    <col min="8707" max="8707" width="15.6640625" style="3" customWidth="1"/>
    <col min="8708" max="8710" width="7.88671875" style="3" customWidth="1"/>
    <col min="8711" max="8711" width="8" style="3" customWidth="1"/>
    <col min="8712" max="8712" width="7.88671875" style="3" customWidth="1"/>
    <col min="8713" max="8713" width="10.21875" style="3" customWidth="1"/>
    <col min="8714" max="8714" width="7.88671875" style="3" customWidth="1"/>
    <col min="8715" max="8715" width="16.109375" style="3" customWidth="1"/>
    <col min="8716" max="8716" width="3.33203125" style="3" customWidth="1"/>
    <col min="8717" max="8719" width="13" style="3" customWidth="1"/>
    <col min="8720" max="8960" width="11.77734375" style="3"/>
    <col min="8961" max="8961" width="2.44140625" style="3" customWidth="1"/>
    <col min="8962" max="8962" width="9.33203125" style="3" customWidth="1"/>
    <col min="8963" max="8963" width="15.6640625" style="3" customWidth="1"/>
    <col min="8964" max="8966" width="7.88671875" style="3" customWidth="1"/>
    <col min="8967" max="8967" width="8" style="3" customWidth="1"/>
    <col min="8968" max="8968" width="7.88671875" style="3" customWidth="1"/>
    <col min="8969" max="8969" width="10.21875" style="3" customWidth="1"/>
    <col min="8970" max="8970" width="7.88671875" style="3" customWidth="1"/>
    <col min="8971" max="8971" width="16.109375" style="3" customWidth="1"/>
    <col min="8972" max="8972" width="3.33203125" style="3" customWidth="1"/>
    <col min="8973" max="8975" width="13" style="3" customWidth="1"/>
    <col min="8976" max="9216" width="11.77734375" style="3"/>
    <col min="9217" max="9217" width="2.44140625" style="3" customWidth="1"/>
    <col min="9218" max="9218" width="9.33203125" style="3" customWidth="1"/>
    <col min="9219" max="9219" width="15.6640625" style="3" customWidth="1"/>
    <col min="9220" max="9222" width="7.88671875" style="3" customWidth="1"/>
    <col min="9223" max="9223" width="8" style="3" customWidth="1"/>
    <col min="9224" max="9224" width="7.88671875" style="3" customWidth="1"/>
    <col min="9225" max="9225" width="10.21875" style="3" customWidth="1"/>
    <col min="9226" max="9226" width="7.88671875" style="3" customWidth="1"/>
    <col min="9227" max="9227" width="16.109375" style="3" customWidth="1"/>
    <col min="9228" max="9228" width="3.33203125" style="3" customWidth="1"/>
    <col min="9229" max="9231" width="13" style="3" customWidth="1"/>
    <col min="9232" max="9472" width="11.77734375" style="3"/>
    <col min="9473" max="9473" width="2.44140625" style="3" customWidth="1"/>
    <col min="9474" max="9474" width="9.33203125" style="3" customWidth="1"/>
    <col min="9475" max="9475" width="15.6640625" style="3" customWidth="1"/>
    <col min="9476" max="9478" width="7.88671875" style="3" customWidth="1"/>
    <col min="9479" max="9479" width="8" style="3" customWidth="1"/>
    <col min="9480" max="9480" width="7.88671875" style="3" customWidth="1"/>
    <col min="9481" max="9481" width="10.21875" style="3" customWidth="1"/>
    <col min="9482" max="9482" width="7.88671875" style="3" customWidth="1"/>
    <col min="9483" max="9483" width="16.109375" style="3" customWidth="1"/>
    <col min="9484" max="9484" width="3.33203125" style="3" customWidth="1"/>
    <col min="9485" max="9487" width="13" style="3" customWidth="1"/>
    <col min="9488" max="9728" width="11.77734375" style="3"/>
    <col min="9729" max="9729" width="2.44140625" style="3" customWidth="1"/>
    <col min="9730" max="9730" width="9.33203125" style="3" customWidth="1"/>
    <col min="9731" max="9731" width="15.6640625" style="3" customWidth="1"/>
    <col min="9732" max="9734" width="7.88671875" style="3" customWidth="1"/>
    <col min="9735" max="9735" width="8" style="3" customWidth="1"/>
    <col min="9736" max="9736" width="7.88671875" style="3" customWidth="1"/>
    <col min="9737" max="9737" width="10.21875" style="3" customWidth="1"/>
    <col min="9738" max="9738" width="7.88671875" style="3" customWidth="1"/>
    <col min="9739" max="9739" width="16.109375" style="3" customWidth="1"/>
    <col min="9740" max="9740" width="3.33203125" style="3" customWidth="1"/>
    <col min="9741" max="9743" width="13" style="3" customWidth="1"/>
    <col min="9744" max="9984" width="11.77734375" style="3"/>
    <col min="9985" max="9985" width="2.44140625" style="3" customWidth="1"/>
    <col min="9986" max="9986" width="9.33203125" style="3" customWidth="1"/>
    <col min="9987" max="9987" width="15.6640625" style="3" customWidth="1"/>
    <col min="9988" max="9990" width="7.88671875" style="3" customWidth="1"/>
    <col min="9991" max="9991" width="8" style="3" customWidth="1"/>
    <col min="9992" max="9992" width="7.88671875" style="3" customWidth="1"/>
    <col min="9993" max="9993" width="10.21875" style="3" customWidth="1"/>
    <col min="9994" max="9994" width="7.88671875" style="3" customWidth="1"/>
    <col min="9995" max="9995" width="16.109375" style="3" customWidth="1"/>
    <col min="9996" max="9996" width="3.33203125" style="3" customWidth="1"/>
    <col min="9997" max="9999" width="13" style="3" customWidth="1"/>
    <col min="10000" max="10240" width="11.77734375" style="3"/>
    <col min="10241" max="10241" width="2.44140625" style="3" customWidth="1"/>
    <col min="10242" max="10242" width="9.33203125" style="3" customWidth="1"/>
    <col min="10243" max="10243" width="15.6640625" style="3" customWidth="1"/>
    <col min="10244" max="10246" width="7.88671875" style="3" customWidth="1"/>
    <col min="10247" max="10247" width="8" style="3" customWidth="1"/>
    <col min="10248" max="10248" width="7.88671875" style="3" customWidth="1"/>
    <col min="10249" max="10249" width="10.21875" style="3" customWidth="1"/>
    <col min="10250" max="10250" width="7.88671875" style="3" customWidth="1"/>
    <col min="10251" max="10251" width="16.109375" style="3" customWidth="1"/>
    <col min="10252" max="10252" width="3.33203125" style="3" customWidth="1"/>
    <col min="10253" max="10255" width="13" style="3" customWidth="1"/>
    <col min="10256" max="10496" width="11.77734375" style="3"/>
    <col min="10497" max="10497" width="2.44140625" style="3" customWidth="1"/>
    <col min="10498" max="10498" width="9.33203125" style="3" customWidth="1"/>
    <col min="10499" max="10499" width="15.6640625" style="3" customWidth="1"/>
    <col min="10500" max="10502" width="7.88671875" style="3" customWidth="1"/>
    <col min="10503" max="10503" width="8" style="3" customWidth="1"/>
    <col min="10504" max="10504" width="7.88671875" style="3" customWidth="1"/>
    <col min="10505" max="10505" width="10.21875" style="3" customWidth="1"/>
    <col min="10506" max="10506" width="7.88671875" style="3" customWidth="1"/>
    <col min="10507" max="10507" width="16.109375" style="3" customWidth="1"/>
    <col min="10508" max="10508" width="3.33203125" style="3" customWidth="1"/>
    <col min="10509" max="10511" width="13" style="3" customWidth="1"/>
    <col min="10512" max="10752" width="11.77734375" style="3"/>
    <col min="10753" max="10753" width="2.44140625" style="3" customWidth="1"/>
    <col min="10754" max="10754" width="9.33203125" style="3" customWidth="1"/>
    <col min="10755" max="10755" width="15.6640625" style="3" customWidth="1"/>
    <col min="10756" max="10758" width="7.88671875" style="3" customWidth="1"/>
    <col min="10759" max="10759" width="8" style="3" customWidth="1"/>
    <col min="10760" max="10760" width="7.88671875" style="3" customWidth="1"/>
    <col min="10761" max="10761" width="10.21875" style="3" customWidth="1"/>
    <col min="10762" max="10762" width="7.88671875" style="3" customWidth="1"/>
    <col min="10763" max="10763" width="16.109375" style="3" customWidth="1"/>
    <col min="10764" max="10764" width="3.33203125" style="3" customWidth="1"/>
    <col min="10765" max="10767" width="13" style="3" customWidth="1"/>
    <col min="10768" max="11008" width="11.77734375" style="3"/>
    <col min="11009" max="11009" width="2.44140625" style="3" customWidth="1"/>
    <col min="11010" max="11010" width="9.33203125" style="3" customWidth="1"/>
    <col min="11011" max="11011" width="15.6640625" style="3" customWidth="1"/>
    <col min="11012" max="11014" width="7.88671875" style="3" customWidth="1"/>
    <col min="11015" max="11015" width="8" style="3" customWidth="1"/>
    <col min="11016" max="11016" width="7.88671875" style="3" customWidth="1"/>
    <col min="11017" max="11017" width="10.21875" style="3" customWidth="1"/>
    <col min="11018" max="11018" width="7.88671875" style="3" customWidth="1"/>
    <col min="11019" max="11019" width="16.109375" style="3" customWidth="1"/>
    <col min="11020" max="11020" width="3.33203125" style="3" customWidth="1"/>
    <col min="11021" max="11023" width="13" style="3" customWidth="1"/>
    <col min="11024" max="11264" width="11.77734375" style="3"/>
    <col min="11265" max="11265" width="2.44140625" style="3" customWidth="1"/>
    <col min="11266" max="11266" width="9.33203125" style="3" customWidth="1"/>
    <col min="11267" max="11267" width="15.6640625" style="3" customWidth="1"/>
    <col min="11268" max="11270" width="7.88671875" style="3" customWidth="1"/>
    <col min="11271" max="11271" width="8" style="3" customWidth="1"/>
    <col min="11272" max="11272" width="7.88671875" style="3" customWidth="1"/>
    <col min="11273" max="11273" width="10.21875" style="3" customWidth="1"/>
    <col min="11274" max="11274" width="7.88671875" style="3" customWidth="1"/>
    <col min="11275" max="11275" width="16.109375" style="3" customWidth="1"/>
    <col min="11276" max="11276" width="3.33203125" style="3" customWidth="1"/>
    <col min="11277" max="11279" width="13" style="3" customWidth="1"/>
    <col min="11280" max="11520" width="11.77734375" style="3"/>
    <col min="11521" max="11521" width="2.44140625" style="3" customWidth="1"/>
    <col min="11522" max="11522" width="9.33203125" style="3" customWidth="1"/>
    <col min="11523" max="11523" width="15.6640625" style="3" customWidth="1"/>
    <col min="11524" max="11526" width="7.88671875" style="3" customWidth="1"/>
    <col min="11527" max="11527" width="8" style="3" customWidth="1"/>
    <col min="11528" max="11528" width="7.88671875" style="3" customWidth="1"/>
    <col min="11529" max="11529" width="10.21875" style="3" customWidth="1"/>
    <col min="11530" max="11530" width="7.88671875" style="3" customWidth="1"/>
    <col min="11531" max="11531" width="16.109375" style="3" customWidth="1"/>
    <col min="11532" max="11532" width="3.33203125" style="3" customWidth="1"/>
    <col min="11533" max="11535" width="13" style="3" customWidth="1"/>
    <col min="11536" max="11776" width="11.77734375" style="3"/>
    <col min="11777" max="11777" width="2.44140625" style="3" customWidth="1"/>
    <col min="11778" max="11778" width="9.33203125" style="3" customWidth="1"/>
    <col min="11779" max="11779" width="15.6640625" style="3" customWidth="1"/>
    <col min="11780" max="11782" width="7.88671875" style="3" customWidth="1"/>
    <col min="11783" max="11783" width="8" style="3" customWidth="1"/>
    <col min="11784" max="11784" width="7.88671875" style="3" customWidth="1"/>
    <col min="11785" max="11785" width="10.21875" style="3" customWidth="1"/>
    <col min="11786" max="11786" width="7.88671875" style="3" customWidth="1"/>
    <col min="11787" max="11787" width="16.109375" style="3" customWidth="1"/>
    <col min="11788" max="11788" width="3.33203125" style="3" customWidth="1"/>
    <col min="11789" max="11791" width="13" style="3" customWidth="1"/>
    <col min="11792" max="12032" width="11.77734375" style="3"/>
    <col min="12033" max="12033" width="2.44140625" style="3" customWidth="1"/>
    <col min="12034" max="12034" width="9.33203125" style="3" customWidth="1"/>
    <col min="12035" max="12035" width="15.6640625" style="3" customWidth="1"/>
    <col min="12036" max="12038" width="7.88671875" style="3" customWidth="1"/>
    <col min="12039" max="12039" width="8" style="3" customWidth="1"/>
    <col min="12040" max="12040" width="7.88671875" style="3" customWidth="1"/>
    <col min="12041" max="12041" width="10.21875" style="3" customWidth="1"/>
    <col min="12042" max="12042" width="7.88671875" style="3" customWidth="1"/>
    <col min="12043" max="12043" width="16.109375" style="3" customWidth="1"/>
    <col min="12044" max="12044" width="3.33203125" style="3" customWidth="1"/>
    <col min="12045" max="12047" width="13" style="3" customWidth="1"/>
    <col min="12048" max="12288" width="11.77734375" style="3"/>
    <col min="12289" max="12289" width="2.44140625" style="3" customWidth="1"/>
    <col min="12290" max="12290" width="9.33203125" style="3" customWidth="1"/>
    <col min="12291" max="12291" width="15.6640625" style="3" customWidth="1"/>
    <col min="12292" max="12294" width="7.88671875" style="3" customWidth="1"/>
    <col min="12295" max="12295" width="8" style="3" customWidth="1"/>
    <col min="12296" max="12296" width="7.88671875" style="3" customWidth="1"/>
    <col min="12297" max="12297" width="10.21875" style="3" customWidth="1"/>
    <col min="12298" max="12298" width="7.88671875" style="3" customWidth="1"/>
    <col min="12299" max="12299" width="16.109375" style="3" customWidth="1"/>
    <col min="12300" max="12300" width="3.33203125" style="3" customWidth="1"/>
    <col min="12301" max="12303" width="13" style="3" customWidth="1"/>
    <col min="12304" max="12544" width="11.77734375" style="3"/>
    <col min="12545" max="12545" width="2.44140625" style="3" customWidth="1"/>
    <col min="12546" max="12546" width="9.33203125" style="3" customWidth="1"/>
    <col min="12547" max="12547" width="15.6640625" style="3" customWidth="1"/>
    <col min="12548" max="12550" width="7.88671875" style="3" customWidth="1"/>
    <col min="12551" max="12551" width="8" style="3" customWidth="1"/>
    <col min="12552" max="12552" width="7.88671875" style="3" customWidth="1"/>
    <col min="12553" max="12553" width="10.21875" style="3" customWidth="1"/>
    <col min="12554" max="12554" width="7.88671875" style="3" customWidth="1"/>
    <col min="12555" max="12555" width="16.109375" style="3" customWidth="1"/>
    <col min="12556" max="12556" width="3.33203125" style="3" customWidth="1"/>
    <col min="12557" max="12559" width="13" style="3" customWidth="1"/>
    <col min="12560" max="12800" width="11.77734375" style="3"/>
    <col min="12801" max="12801" width="2.44140625" style="3" customWidth="1"/>
    <col min="12802" max="12802" width="9.33203125" style="3" customWidth="1"/>
    <col min="12803" max="12803" width="15.6640625" style="3" customWidth="1"/>
    <col min="12804" max="12806" width="7.88671875" style="3" customWidth="1"/>
    <col min="12807" max="12807" width="8" style="3" customWidth="1"/>
    <col min="12808" max="12808" width="7.88671875" style="3" customWidth="1"/>
    <col min="12809" max="12809" width="10.21875" style="3" customWidth="1"/>
    <col min="12810" max="12810" width="7.88671875" style="3" customWidth="1"/>
    <col min="12811" max="12811" width="16.109375" style="3" customWidth="1"/>
    <col min="12812" max="12812" width="3.33203125" style="3" customWidth="1"/>
    <col min="12813" max="12815" width="13" style="3" customWidth="1"/>
    <col min="12816" max="13056" width="11.77734375" style="3"/>
    <col min="13057" max="13057" width="2.44140625" style="3" customWidth="1"/>
    <col min="13058" max="13058" width="9.33203125" style="3" customWidth="1"/>
    <col min="13059" max="13059" width="15.6640625" style="3" customWidth="1"/>
    <col min="13060" max="13062" width="7.88671875" style="3" customWidth="1"/>
    <col min="13063" max="13063" width="8" style="3" customWidth="1"/>
    <col min="13064" max="13064" width="7.88671875" style="3" customWidth="1"/>
    <col min="13065" max="13065" width="10.21875" style="3" customWidth="1"/>
    <col min="13066" max="13066" width="7.88671875" style="3" customWidth="1"/>
    <col min="13067" max="13067" width="16.109375" style="3" customWidth="1"/>
    <col min="13068" max="13068" width="3.33203125" style="3" customWidth="1"/>
    <col min="13069" max="13071" width="13" style="3" customWidth="1"/>
    <col min="13072" max="13312" width="11.77734375" style="3"/>
    <col min="13313" max="13313" width="2.44140625" style="3" customWidth="1"/>
    <col min="13314" max="13314" width="9.33203125" style="3" customWidth="1"/>
    <col min="13315" max="13315" width="15.6640625" style="3" customWidth="1"/>
    <col min="13316" max="13318" width="7.88671875" style="3" customWidth="1"/>
    <col min="13319" max="13319" width="8" style="3" customWidth="1"/>
    <col min="13320" max="13320" width="7.88671875" style="3" customWidth="1"/>
    <col min="13321" max="13321" width="10.21875" style="3" customWidth="1"/>
    <col min="13322" max="13322" width="7.88671875" style="3" customWidth="1"/>
    <col min="13323" max="13323" width="16.109375" style="3" customWidth="1"/>
    <col min="13324" max="13324" width="3.33203125" style="3" customWidth="1"/>
    <col min="13325" max="13327" width="13" style="3" customWidth="1"/>
    <col min="13328" max="13568" width="11.77734375" style="3"/>
    <col min="13569" max="13569" width="2.44140625" style="3" customWidth="1"/>
    <col min="13570" max="13570" width="9.33203125" style="3" customWidth="1"/>
    <col min="13571" max="13571" width="15.6640625" style="3" customWidth="1"/>
    <col min="13572" max="13574" width="7.88671875" style="3" customWidth="1"/>
    <col min="13575" max="13575" width="8" style="3" customWidth="1"/>
    <col min="13576" max="13576" width="7.88671875" style="3" customWidth="1"/>
    <col min="13577" max="13577" width="10.21875" style="3" customWidth="1"/>
    <col min="13578" max="13578" width="7.88671875" style="3" customWidth="1"/>
    <col min="13579" max="13579" width="16.109375" style="3" customWidth="1"/>
    <col min="13580" max="13580" width="3.33203125" style="3" customWidth="1"/>
    <col min="13581" max="13583" width="13" style="3" customWidth="1"/>
    <col min="13584" max="13824" width="11.77734375" style="3"/>
    <col min="13825" max="13825" width="2.44140625" style="3" customWidth="1"/>
    <col min="13826" max="13826" width="9.33203125" style="3" customWidth="1"/>
    <col min="13827" max="13827" width="15.6640625" style="3" customWidth="1"/>
    <col min="13828" max="13830" width="7.88671875" style="3" customWidth="1"/>
    <col min="13831" max="13831" width="8" style="3" customWidth="1"/>
    <col min="13832" max="13832" width="7.88671875" style="3" customWidth="1"/>
    <col min="13833" max="13833" width="10.21875" style="3" customWidth="1"/>
    <col min="13834" max="13834" width="7.88671875" style="3" customWidth="1"/>
    <col min="13835" max="13835" width="16.109375" style="3" customWidth="1"/>
    <col min="13836" max="13836" width="3.33203125" style="3" customWidth="1"/>
    <col min="13837" max="13839" width="13" style="3" customWidth="1"/>
    <col min="13840" max="14080" width="11.77734375" style="3"/>
    <col min="14081" max="14081" width="2.44140625" style="3" customWidth="1"/>
    <col min="14082" max="14082" width="9.33203125" style="3" customWidth="1"/>
    <col min="14083" max="14083" width="15.6640625" style="3" customWidth="1"/>
    <col min="14084" max="14086" width="7.88671875" style="3" customWidth="1"/>
    <col min="14087" max="14087" width="8" style="3" customWidth="1"/>
    <col min="14088" max="14088" width="7.88671875" style="3" customWidth="1"/>
    <col min="14089" max="14089" width="10.21875" style="3" customWidth="1"/>
    <col min="14090" max="14090" width="7.88671875" style="3" customWidth="1"/>
    <col min="14091" max="14091" width="16.109375" style="3" customWidth="1"/>
    <col min="14092" max="14092" width="3.33203125" style="3" customWidth="1"/>
    <col min="14093" max="14095" width="13" style="3" customWidth="1"/>
    <col min="14096" max="14336" width="11.77734375" style="3"/>
    <col min="14337" max="14337" width="2.44140625" style="3" customWidth="1"/>
    <col min="14338" max="14338" width="9.33203125" style="3" customWidth="1"/>
    <col min="14339" max="14339" width="15.6640625" style="3" customWidth="1"/>
    <col min="14340" max="14342" width="7.88671875" style="3" customWidth="1"/>
    <col min="14343" max="14343" width="8" style="3" customWidth="1"/>
    <col min="14344" max="14344" width="7.88671875" style="3" customWidth="1"/>
    <col min="14345" max="14345" width="10.21875" style="3" customWidth="1"/>
    <col min="14346" max="14346" width="7.88671875" style="3" customWidth="1"/>
    <col min="14347" max="14347" width="16.109375" style="3" customWidth="1"/>
    <col min="14348" max="14348" width="3.33203125" style="3" customWidth="1"/>
    <col min="14349" max="14351" width="13" style="3" customWidth="1"/>
    <col min="14352" max="14592" width="11.77734375" style="3"/>
    <col min="14593" max="14593" width="2.44140625" style="3" customWidth="1"/>
    <col min="14594" max="14594" width="9.33203125" style="3" customWidth="1"/>
    <col min="14595" max="14595" width="15.6640625" style="3" customWidth="1"/>
    <col min="14596" max="14598" width="7.88671875" style="3" customWidth="1"/>
    <col min="14599" max="14599" width="8" style="3" customWidth="1"/>
    <col min="14600" max="14600" width="7.88671875" style="3" customWidth="1"/>
    <col min="14601" max="14601" width="10.21875" style="3" customWidth="1"/>
    <col min="14602" max="14602" width="7.88671875" style="3" customWidth="1"/>
    <col min="14603" max="14603" width="16.109375" style="3" customWidth="1"/>
    <col min="14604" max="14604" width="3.33203125" style="3" customWidth="1"/>
    <col min="14605" max="14607" width="13" style="3" customWidth="1"/>
    <col min="14608" max="14848" width="11.77734375" style="3"/>
    <col min="14849" max="14849" width="2.44140625" style="3" customWidth="1"/>
    <col min="14850" max="14850" width="9.33203125" style="3" customWidth="1"/>
    <col min="14851" max="14851" width="15.6640625" style="3" customWidth="1"/>
    <col min="14852" max="14854" width="7.88671875" style="3" customWidth="1"/>
    <col min="14855" max="14855" width="8" style="3" customWidth="1"/>
    <col min="14856" max="14856" width="7.88671875" style="3" customWidth="1"/>
    <col min="14857" max="14857" width="10.21875" style="3" customWidth="1"/>
    <col min="14858" max="14858" width="7.88671875" style="3" customWidth="1"/>
    <col min="14859" max="14859" width="16.109375" style="3" customWidth="1"/>
    <col min="14860" max="14860" width="3.33203125" style="3" customWidth="1"/>
    <col min="14861" max="14863" width="13" style="3" customWidth="1"/>
    <col min="14864" max="15104" width="11.77734375" style="3"/>
    <col min="15105" max="15105" width="2.44140625" style="3" customWidth="1"/>
    <col min="15106" max="15106" width="9.33203125" style="3" customWidth="1"/>
    <col min="15107" max="15107" width="15.6640625" style="3" customWidth="1"/>
    <col min="15108" max="15110" width="7.88671875" style="3" customWidth="1"/>
    <col min="15111" max="15111" width="8" style="3" customWidth="1"/>
    <col min="15112" max="15112" width="7.88671875" style="3" customWidth="1"/>
    <col min="15113" max="15113" width="10.21875" style="3" customWidth="1"/>
    <col min="15114" max="15114" width="7.88671875" style="3" customWidth="1"/>
    <col min="15115" max="15115" width="16.109375" style="3" customWidth="1"/>
    <col min="15116" max="15116" width="3.33203125" style="3" customWidth="1"/>
    <col min="15117" max="15119" width="13" style="3" customWidth="1"/>
    <col min="15120" max="15360" width="11.77734375" style="3"/>
    <col min="15361" max="15361" width="2.44140625" style="3" customWidth="1"/>
    <col min="15362" max="15362" width="9.33203125" style="3" customWidth="1"/>
    <col min="15363" max="15363" width="15.6640625" style="3" customWidth="1"/>
    <col min="15364" max="15366" width="7.88671875" style="3" customWidth="1"/>
    <col min="15367" max="15367" width="8" style="3" customWidth="1"/>
    <col min="15368" max="15368" width="7.88671875" style="3" customWidth="1"/>
    <col min="15369" max="15369" width="10.21875" style="3" customWidth="1"/>
    <col min="15370" max="15370" width="7.88671875" style="3" customWidth="1"/>
    <col min="15371" max="15371" width="16.109375" style="3" customWidth="1"/>
    <col min="15372" max="15372" width="3.33203125" style="3" customWidth="1"/>
    <col min="15373" max="15375" width="13" style="3" customWidth="1"/>
    <col min="15376" max="15616" width="11.77734375" style="3"/>
    <col min="15617" max="15617" width="2.44140625" style="3" customWidth="1"/>
    <col min="15618" max="15618" width="9.33203125" style="3" customWidth="1"/>
    <col min="15619" max="15619" width="15.6640625" style="3" customWidth="1"/>
    <col min="15620" max="15622" width="7.88671875" style="3" customWidth="1"/>
    <col min="15623" max="15623" width="8" style="3" customWidth="1"/>
    <col min="15624" max="15624" width="7.88671875" style="3" customWidth="1"/>
    <col min="15625" max="15625" width="10.21875" style="3" customWidth="1"/>
    <col min="15626" max="15626" width="7.88671875" style="3" customWidth="1"/>
    <col min="15627" max="15627" width="16.109375" style="3" customWidth="1"/>
    <col min="15628" max="15628" width="3.33203125" style="3" customWidth="1"/>
    <col min="15629" max="15631" width="13" style="3" customWidth="1"/>
    <col min="15632" max="15872" width="11.77734375" style="3"/>
    <col min="15873" max="15873" width="2.44140625" style="3" customWidth="1"/>
    <col min="15874" max="15874" width="9.33203125" style="3" customWidth="1"/>
    <col min="15875" max="15875" width="15.6640625" style="3" customWidth="1"/>
    <col min="15876" max="15878" width="7.88671875" style="3" customWidth="1"/>
    <col min="15879" max="15879" width="8" style="3" customWidth="1"/>
    <col min="15880" max="15880" width="7.88671875" style="3" customWidth="1"/>
    <col min="15881" max="15881" width="10.21875" style="3" customWidth="1"/>
    <col min="15882" max="15882" width="7.88671875" style="3" customWidth="1"/>
    <col min="15883" max="15883" width="16.109375" style="3" customWidth="1"/>
    <col min="15884" max="15884" width="3.33203125" style="3" customWidth="1"/>
    <col min="15885" max="15887" width="13" style="3" customWidth="1"/>
    <col min="15888" max="16128" width="11.77734375" style="3"/>
    <col min="16129" max="16129" width="2.44140625" style="3" customWidth="1"/>
    <col min="16130" max="16130" width="9.33203125" style="3" customWidth="1"/>
    <col min="16131" max="16131" width="15.6640625" style="3" customWidth="1"/>
    <col min="16132" max="16134" width="7.88671875" style="3" customWidth="1"/>
    <col min="16135" max="16135" width="8" style="3" customWidth="1"/>
    <col min="16136" max="16136" width="7.88671875" style="3" customWidth="1"/>
    <col min="16137" max="16137" width="10.21875" style="3" customWidth="1"/>
    <col min="16138" max="16138" width="7.88671875" style="3" customWidth="1"/>
    <col min="16139" max="16139" width="16.109375" style="3" customWidth="1"/>
    <col min="16140" max="16140" width="3.33203125" style="3" customWidth="1"/>
    <col min="16141" max="16143" width="13" style="3" customWidth="1"/>
    <col min="16144" max="16384" width="11.77734375" style="3"/>
  </cols>
  <sheetData>
    <row r="1" spans="1:16" ht="21" customHeight="1" thickBot="1">
      <c r="A1" s="9" t="s">
        <v>78</v>
      </c>
      <c r="B1" s="678" t="s">
        <v>82</v>
      </c>
      <c r="C1" s="678"/>
      <c r="D1" s="678"/>
      <c r="E1" s="678"/>
      <c r="F1" s="678"/>
      <c r="G1" s="678"/>
      <c r="H1" s="678"/>
      <c r="I1" s="678"/>
      <c r="J1" s="678"/>
      <c r="K1" s="678"/>
    </row>
    <row r="2" spans="1:16" ht="21" customHeight="1">
      <c r="B2" s="679" t="s">
        <v>79</v>
      </c>
      <c r="C2" s="50" t="s">
        <v>239</v>
      </c>
      <c r="D2" s="51" t="s">
        <v>518</v>
      </c>
      <c r="E2" s="440" t="s">
        <v>240</v>
      </c>
      <c r="F2" s="117" t="s">
        <v>519</v>
      </c>
      <c r="G2" s="680" t="s">
        <v>332</v>
      </c>
      <c r="H2" s="681"/>
      <c r="I2" s="118" t="s">
        <v>320</v>
      </c>
      <c r="J2" s="120"/>
      <c r="K2" s="121"/>
    </row>
    <row r="3" spans="1:16" ht="21" customHeight="1">
      <c r="B3" s="622"/>
      <c r="C3" s="126" t="s">
        <v>248</v>
      </c>
      <c r="D3" s="115" t="s">
        <v>1328</v>
      </c>
      <c r="E3" s="667" t="s">
        <v>1335</v>
      </c>
      <c r="F3" s="667"/>
      <c r="G3" s="667"/>
      <c r="H3" s="179" t="s">
        <v>293</v>
      </c>
      <c r="I3" s="52" t="s">
        <v>1328</v>
      </c>
      <c r="J3" s="667" t="s">
        <v>1336</v>
      </c>
      <c r="K3" s="668"/>
    </row>
    <row r="4" spans="1:16" ht="21" customHeight="1">
      <c r="B4" s="646"/>
      <c r="C4" s="53" t="s">
        <v>84</v>
      </c>
      <c r="D4" s="682">
        <v>1132.26</v>
      </c>
      <c r="E4" s="670"/>
      <c r="F4" s="180" t="s">
        <v>241</v>
      </c>
      <c r="G4" s="180"/>
      <c r="H4" s="180"/>
      <c r="I4" s="180"/>
      <c r="J4" s="180"/>
      <c r="K4" s="181"/>
    </row>
    <row r="5" spans="1:16" ht="21" customHeight="1">
      <c r="B5" s="645" t="s">
        <v>80</v>
      </c>
      <c r="C5" s="54" t="s">
        <v>239</v>
      </c>
      <c r="D5" s="55" t="s">
        <v>518</v>
      </c>
      <c r="E5" s="106" t="s">
        <v>240</v>
      </c>
      <c r="F5" s="115" t="s">
        <v>519</v>
      </c>
      <c r="G5" s="665" t="s">
        <v>332</v>
      </c>
      <c r="H5" s="666"/>
      <c r="I5" s="115" t="s">
        <v>320</v>
      </c>
      <c r="J5" s="113"/>
      <c r="K5" s="114"/>
    </row>
    <row r="6" spans="1:16" ht="21" customHeight="1">
      <c r="B6" s="622"/>
      <c r="C6" s="108" t="s">
        <v>248</v>
      </c>
      <c r="D6" s="115" t="s">
        <v>1328</v>
      </c>
      <c r="E6" s="667" t="s">
        <v>1335</v>
      </c>
      <c r="F6" s="667"/>
      <c r="G6" s="667"/>
      <c r="H6" s="179" t="s">
        <v>293</v>
      </c>
      <c r="I6" s="52" t="s">
        <v>1328</v>
      </c>
      <c r="J6" s="667" t="s">
        <v>1336</v>
      </c>
      <c r="K6" s="668"/>
    </row>
    <row r="7" spans="1:16" ht="21" customHeight="1">
      <c r="B7" s="622"/>
      <c r="C7" s="54" t="s">
        <v>242</v>
      </c>
      <c r="D7" s="669">
        <v>1761.64</v>
      </c>
      <c r="E7" s="670"/>
      <c r="F7" s="671" t="s">
        <v>462</v>
      </c>
      <c r="G7" s="671"/>
      <c r="H7" s="671"/>
      <c r="I7" s="672">
        <v>1761.64</v>
      </c>
      <c r="J7" s="672"/>
      <c r="K7" s="182" t="s">
        <v>298</v>
      </c>
    </row>
    <row r="8" spans="1:16" ht="21" customHeight="1">
      <c r="B8" s="622"/>
      <c r="C8" s="54" t="s">
        <v>244</v>
      </c>
      <c r="D8" s="115" t="s">
        <v>1328</v>
      </c>
      <c r="E8" s="667" t="s">
        <v>1337</v>
      </c>
      <c r="F8" s="667"/>
      <c r="G8" s="667"/>
      <c r="H8" s="673" t="s">
        <v>336</v>
      </c>
      <c r="I8" s="674"/>
      <c r="J8" s="675" t="s">
        <v>520</v>
      </c>
      <c r="K8" s="668"/>
    </row>
    <row r="9" spans="1:16" ht="21" customHeight="1">
      <c r="B9" s="622"/>
      <c r="C9" s="54" t="s">
        <v>81</v>
      </c>
      <c r="D9" s="619" t="s">
        <v>521</v>
      </c>
      <c r="E9" s="676"/>
      <c r="F9" s="615" t="s">
        <v>297</v>
      </c>
      <c r="G9" s="615"/>
      <c r="H9" s="607"/>
      <c r="I9" s="607"/>
      <c r="J9" s="607"/>
      <c r="K9" s="608"/>
    </row>
    <row r="10" spans="1:16" ht="21" customHeight="1">
      <c r="B10" s="622"/>
      <c r="C10" s="54" t="s">
        <v>522</v>
      </c>
      <c r="D10" s="609" t="s">
        <v>523</v>
      </c>
      <c r="E10" s="677"/>
      <c r="F10" s="615" t="s">
        <v>297</v>
      </c>
      <c r="G10" s="615"/>
      <c r="H10" s="607"/>
      <c r="I10" s="607"/>
      <c r="J10" s="607"/>
      <c r="K10" s="608"/>
    </row>
    <row r="11" spans="1:16" ht="21" customHeight="1">
      <c r="B11" s="622"/>
      <c r="C11" s="54" t="s">
        <v>243</v>
      </c>
      <c r="D11" s="183">
        <v>3</v>
      </c>
      <c r="E11" s="127" t="s">
        <v>316</v>
      </c>
      <c r="F11" s="184" t="s">
        <v>843</v>
      </c>
      <c r="G11" s="128">
        <v>3</v>
      </c>
      <c r="H11" s="476" t="s">
        <v>844</v>
      </c>
      <c r="I11" s="128"/>
      <c r="J11" s="185" t="s">
        <v>845</v>
      </c>
      <c r="K11" s="114"/>
    </row>
    <row r="12" spans="1:16" ht="21" customHeight="1">
      <c r="B12" s="646"/>
      <c r="C12" s="616" t="s">
        <v>291</v>
      </c>
      <c r="D12" s="617"/>
      <c r="E12" s="617"/>
      <c r="F12" s="617"/>
      <c r="G12" s="617"/>
      <c r="H12" s="618"/>
      <c r="I12" s="619"/>
      <c r="J12" s="620"/>
      <c r="K12" s="129"/>
    </row>
    <row r="13" spans="1:16" ht="21" customHeight="1">
      <c r="B13" s="621" t="s">
        <v>302</v>
      </c>
      <c r="C13" s="56" t="s">
        <v>245</v>
      </c>
      <c r="D13" s="186">
        <v>49</v>
      </c>
      <c r="E13" s="127" t="s">
        <v>371</v>
      </c>
      <c r="F13" s="662" t="s">
        <v>468</v>
      </c>
      <c r="G13" s="657"/>
      <c r="H13" s="657"/>
      <c r="I13" s="663"/>
      <c r="J13" s="187" t="s">
        <v>1338</v>
      </c>
      <c r="K13" s="188" t="s">
        <v>1339</v>
      </c>
    </row>
    <row r="14" spans="1:16" ht="36" customHeight="1">
      <c r="B14" s="660"/>
      <c r="C14" s="101" t="s">
        <v>299</v>
      </c>
      <c r="D14" s="57" t="s">
        <v>246</v>
      </c>
      <c r="E14" s="57" t="s">
        <v>247</v>
      </c>
      <c r="F14" s="57" t="s">
        <v>83</v>
      </c>
      <c r="G14" s="57" t="s">
        <v>402</v>
      </c>
      <c r="H14" s="58" t="s">
        <v>321</v>
      </c>
      <c r="I14" s="58" t="s">
        <v>84</v>
      </c>
      <c r="J14" s="58" t="s">
        <v>405</v>
      </c>
      <c r="K14" s="59" t="s">
        <v>335</v>
      </c>
    </row>
    <row r="15" spans="1:16" s="63" customFormat="1" ht="21" customHeight="1">
      <c r="A15" s="60"/>
      <c r="B15" s="660"/>
      <c r="C15" s="61" t="s">
        <v>524</v>
      </c>
      <c r="D15" s="62" t="s">
        <v>525</v>
      </c>
      <c r="E15" s="62" t="s">
        <v>525</v>
      </c>
      <c r="F15" s="62"/>
      <c r="G15" s="62"/>
      <c r="H15" s="62"/>
      <c r="I15" s="119" t="s">
        <v>846</v>
      </c>
      <c r="J15" s="119">
        <v>3</v>
      </c>
      <c r="K15" s="189" t="s">
        <v>847</v>
      </c>
      <c r="P15" s="64"/>
    </row>
    <row r="16" spans="1:16" s="63" customFormat="1" ht="21" customHeight="1">
      <c r="A16" s="60"/>
      <c r="B16" s="660"/>
      <c r="C16" s="61" t="s">
        <v>524</v>
      </c>
      <c r="D16" s="62" t="s">
        <v>525</v>
      </c>
      <c r="E16" s="62" t="s">
        <v>525</v>
      </c>
      <c r="F16" s="62"/>
      <c r="G16" s="62"/>
      <c r="H16" s="62"/>
      <c r="I16" s="119" t="s">
        <v>848</v>
      </c>
      <c r="J16" s="119">
        <v>6</v>
      </c>
      <c r="K16" s="189" t="s">
        <v>847</v>
      </c>
      <c r="P16" s="664"/>
    </row>
    <row r="17" spans="1:16" s="63" customFormat="1" ht="21" customHeight="1">
      <c r="A17" s="60"/>
      <c r="B17" s="660"/>
      <c r="C17" s="61" t="s">
        <v>524</v>
      </c>
      <c r="D17" s="62" t="s">
        <v>525</v>
      </c>
      <c r="E17" s="62" t="s">
        <v>525</v>
      </c>
      <c r="F17" s="62"/>
      <c r="G17" s="62"/>
      <c r="H17" s="62"/>
      <c r="I17" s="119" t="s">
        <v>849</v>
      </c>
      <c r="J17" s="119">
        <v>15</v>
      </c>
      <c r="K17" s="189" t="s">
        <v>847</v>
      </c>
      <c r="P17" s="664"/>
    </row>
    <row r="18" spans="1:16" s="63" customFormat="1" ht="21" customHeight="1">
      <c r="A18" s="60"/>
      <c r="B18" s="660"/>
      <c r="C18" s="61" t="s">
        <v>524</v>
      </c>
      <c r="D18" s="62" t="s">
        <v>525</v>
      </c>
      <c r="E18" s="62" t="s">
        <v>525</v>
      </c>
      <c r="F18" s="62"/>
      <c r="G18" s="62"/>
      <c r="H18" s="62"/>
      <c r="I18" s="119" t="s">
        <v>850</v>
      </c>
      <c r="J18" s="119">
        <v>11</v>
      </c>
      <c r="K18" s="189" t="s">
        <v>847</v>
      </c>
      <c r="P18" s="664"/>
    </row>
    <row r="19" spans="1:16" s="63" customFormat="1" ht="21" customHeight="1">
      <c r="A19" s="60"/>
      <c r="B19" s="660"/>
      <c r="C19" s="61" t="s">
        <v>524</v>
      </c>
      <c r="D19" s="62" t="s">
        <v>525</v>
      </c>
      <c r="E19" s="62" t="s">
        <v>525</v>
      </c>
      <c r="F19" s="65"/>
      <c r="G19" s="62"/>
      <c r="H19" s="62"/>
      <c r="I19" s="119" t="s">
        <v>851</v>
      </c>
      <c r="J19" s="119">
        <v>2</v>
      </c>
      <c r="K19" s="189" t="s">
        <v>847</v>
      </c>
      <c r="P19" s="66"/>
    </row>
    <row r="20" spans="1:16" s="63" customFormat="1" ht="21" customHeight="1">
      <c r="A20" s="60"/>
      <c r="B20" s="660"/>
      <c r="C20" s="61" t="s">
        <v>524</v>
      </c>
      <c r="D20" s="62" t="s">
        <v>525</v>
      </c>
      <c r="E20" s="62" t="s">
        <v>525</v>
      </c>
      <c r="F20" s="62"/>
      <c r="G20" s="62"/>
      <c r="H20" s="62"/>
      <c r="I20" s="119" t="s">
        <v>852</v>
      </c>
      <c r="J20" s="119">
        <v>8</v>
      </c>
      <c r="K20" s="189" t="s">
        <v>847</v>
      </c>
      <c r="P20" s="66"/>
    </row>
    <row r="21" spans="1:16" s="63" customFormat="1" ht="21" customHeight="1">
      <c r="A21" s="60"/>
      <c r="B21" s="660"/>
      <c r="C21" s="61" t="s">
        <v>524</v>
      </c>
      <c r="D21" s="62" t="s">
        <v>525</v>
      </c>
      <c r="E21" s="62" t="s">
        <v>525</v>
      </c>
      <c r="F21" s="62"/>
      <c r="G21" s="62"/>
      <c r="H21" s="62"/>
      <c r="I21" s="119" t="s">
        <v>853</v>
      </c>
      <c r="J21" s="119">
        <v>2</v>
      </c>
      <c r="K21" s="189" t="s">
        <v>847</v>
      </c>
      <c r="P21" s="66"/>
    </row>
    <row r="22" spans="1:16" s="63" customFormat="1" ht="21" customHeight="1">
      <c r="A22" s="60"/>
      <c r="B22" s="661"/>
      <c r="C22" s="61" t="s">
        <v>524</v>
      </c>
      <c r="D22" s="62" t="s">
        <v>525</v>
      </c>
      <c r="E22" s="62" t="s">
        <v>525</v>
      </c>
      <c r="F22" s="65"/>
      <c r="G22" s="62"/>
      <c r="H22" s="62"/>
      <c r="I22" s="119" t="s">
        <v>854</v>
      </c>
      <c r="J22" s="119">
        <v>2</v>
      </c>
      <c r="K22" s="189" t="s">
        <v>847</v>
      </c>
      <c r="P22" s="66"/>
    </row>
    <row r="23" spans="1:16" ht="21" customHeight="1">
      <c r="B23" s="645" t="s">
        <v>85</v>
      </c>
      <c r="C23" s="658" t="s">
        <v>388</v>
      </c>
      <c r="D23" s="653">
        <v>3</v>
      </c>
      <c r="E23" s="655" t="s">
        <v>1340</v>
      </c>
      <c r="F23" s="657" t="s">
        <v>526</v>
      </c>
      <c r="G23" s="657"/>
      <c r="H23" s="657"/>
      <c r="I23" s="657"/>
      <c r="J23" s="128">
        <v>0</v>
      </c>
      <c r="K23" s="130" t="s">
        <v>1341</v>
      </c>
    </row>
    <row r="24" spans="1:16" ht="21" customHeight="1">
      <c r="B24" s="622"/>
      <c r="C24" s="659"/>
      <c r="D24" s="654"/>
      <c r="E24" s="656"/>
      <c r="F24" s="657" t="s">
        <v>387</v>
      </c>
      <c r="G24" s="657"/>
      <c r="H24" s="657"/>
      <c r="I24" s="657"/>
      <c r="J24" s="43">
        <v>3</v>
      </c>
      <c r="K24" s="130" t="s">
        <v>1341</v>
      </c>
    </row>
    <row r="25" spans="1:16" ht="21" customHeight="1">
      <c r="B25" s="622"/>
      <c r="C25" s="102" t="s">
        <v>86</v>
      </c>
      <c r="D25" s="111" t="s">
        <v>527</v>
      </c>
      <c r="E25" s="128">
        <v>4</v>
      </c>
      <c r="F25" s="191" t="s">
        <v>1341</v>
      </c>
      <c r="G25" s="112"/>
      <c r="H25" s="128"/>
      <c r="I25" s="127" t="s">
        <v>1341</v>
      </c>
      <c r="J25" s="127"/>
      <c r="K25" s="130"/>
    </row>
    <row r="26" spans="1:16" ht="36" customHeight="1">
      <c r="B26" s="622"/>
      <c r="C26" s="67" t="s">
        <v>87</v>
      </c>
      <c r="D26" s="112" t="s">
        <v>1354</v>
      </c>
      <c r="E26" s="128">
        <v>1</v>
      </c>
      <c r="F26" s="191" t="s">
        <v>1341</v>
      </c>
      <c r="G26" s="112"/>
      <c r="H26" s="128"/>
      <c r="I26" s="191" t="s">
        <v>1341</v>
      </c>
      <c r="J26" s="437" t="s">
        <v>301</v>
      </c>
      <c r="K26" s="192"/>
    </row>
    <row r="27" spans="1:16" ht="21" customHeight="1">
      <c r="B27" s="622"/>
      <c r="C27" s="105" t="s">
        <v>88</v>
      </c>
      <c r="D27" s="178">
        <v>3</v>
      </c>
      <c r="E27" s="191" t="s">
        <v>1341</v>
      </c>
      <c r="F27" s="193" t="s">
        <v>84</v>
      </c>
      <c r="G27" s="194">
        <v>48</v>
      </c>
      <c r="H27" s="127" t="s">
        <v>241</v>
      </c>
      <c r="I27" s="647" t="s">
        <v>472</v>
      </c>
      <c r="J27" s="648"/>
      <c r="K27" s="651" t="s">
        <v>320</v>
      </c>
    </row>
    <row r="28" spans="1:16" ht="21" customHeight="1">
      <c r="B28" s="622"/>
      <c r="C28" s="105" t="s">
        <v>469</v>
      </c>
      <c r="D28" s="178">
        <v>3</v>
      </c>
      <c r="E28" s="191" t="s">
        <v>1341</v>
      </c>
      <c r="F28" s="193" t="s">
        <v>84</v>
      </c>
      <c r="G28" s="194">
        <v>48</v>
      </c>
      <c r="H28" s="127" t="s">
        <v>241</v>
      </c>
      <c r="I28" s="649"/>
      <c r="J28" s="650"/>
      <c r="K28" s="652"/>
    </row>
    <row r="29" spans="1:16" ht="21" customHeight="1">
      <c r="B29" s="622"/>
      <c r="C29" s="106" t="s">
        <v>89</v>
      </c>
      <c r="D29" s="609" t="s">
        <v>528</v>
      </c>
      <c r="E29" s="610"/>
      <c r="F29" s="610"/>
      <c r="G29" s="610"/>
      <c r="H29" s="128">
        <v>1</v>
      </c>
      <c r="I29" s="127" t="s">
        <v>1341</v>
      </c>
      <c r="J29" s="113"/>
      <c r="K29" s="114"/>
    </row>
    <row r="30" spans="1:16" s="1" customFormat="1" ht="21" customHeight="1">
      <c r="A30" s="5"/>
      <c r="B30" s="622"/>
      <c r="C30" s="106" t="s">
        <v>249</v>
      </c>
      <c r="D30" s="439" t="s">
        <v>256</v>
      </c>
      <c r="E30" s="183"/>
      <c r="F30" s="180" t="s">
        <v>257</v>
      </c>
      <c r="G30" s="439" t="s">
        <v>258</v>
      </c>
      <c r="H30" s="195">
        <v>1.8</v>
      </c>
      <c r="I30" s="1" t="s">
        <v>257</v>
      </c>
      <c r="J30" s="113"/>
      <c r="K30" s="116"/>
    </row>
    <row r="31" spans="1:16" ht="21" customHeight="1">
      <c r="B31" s="622"/>
      <c r="C31" s="104" t="s">
        <v>287</v>
      </c>
      <c r="D31" s="611">
        <v>3</v>
      </c>
      <c r="E31" s="612"/>
      <c r="F31" s="127" t="s">
        <v>1341</v>
      </c>
      <c r="G31" s="196"/>
      <c r="H31" s="613"/>
      <c r="I31" s="613"/>
      <c r="J31" s="613"/>
      <c r="K31" s="614"/>
    </row>
    <row r="32" spans="1:16" ht="21" customHeight="1">
      <c r="B32" s="622"/>
      <c r="C32" s="636" t="s">
        <v>288</v>
      </c>
      <c r="D32" s="436" t="s">
        <v>289</v>
      </c>
      <c r="E32" s="438" t="s">
        <v>320</v>
      </c>
      <c r="F32" s="436" t="s">
        <v>246</v>
      </c>
      <c r="G32" s="438" t="s">
        <v>320</v>
      </c>
      <c r="H32" s="436" t="s">
        <v>83</v>
      </c>
      <c r="I32" s="438" t="s">
        <v>320</v>
      </c>
      <c r="J32" s="477" t="s">
        <v>330</v>
      </c>
      <c r="K32" s="441" t="s">
        <v>320</v>
      </c>
    </row>
    <row r="33" spans="2:11" ht="21" customHeight="1">
      <c r="B33" s="622"/>
      <c r="C33" s="637"/>
      <c r="D33" s="436" t="s">
        <v>305</v>
      </c>
      <c r="E33" s="638" t="s">
        <v>1342</v>
      </c>
      <c r="F33" s="639"/>
      <c r="G33" s="640" t="s">
        <v>355</v>
      </c>
      <c r="H33" s="641"/>
      <c r="I33" s="641"/>
      <c r="J33" s="641"/>
      <c r="K33" s="197" t="s">
        <v>529</v>
      </c>
    </row>
    <row r="34" spans="2:11" ht="21" customHeight="1">
      <c r="B34" s="646"/>
      <c r="C34" s="106" t="s">
        <v>44</v>
      </c>
      <c r="D34" s="642" t="s">
        <v>855</v>
      </c>
      <c r="E34" s="643"/>
      <c r="F34" s="643"/>
      <c r="G34" s="643"/>
      <c r="H34" s="643"/>
      <c r="I34" s="643"/>
      <c r="J34" s="643"/>
      <c r="K34" s="644"/>
    </row>
    <row r="35" spans="2:11" ht="21" customHeight="1">
      <c r="B35" s="621" t="s">
        <v>303</v>
      </c>
      <c r="C35" s="435" t="s">
        <v>90</v>
      </c>
      <c r="D35" s="68" t="s">
        <v>320</v>
      </c>
      <c r="E35" s="624" t="s">
        <v>91</v>
      </c>
      <c r="F35" s="625"/>
      <c r="G35" s="198" t="s">
        <v>320</v>
      </c>
      <c r="H35" s="626" t="s">
        <v>300</v>
      </c>
      <c r="I35" s="627"/>
      <c r="J35" s="199" t="s">
        <v>320</v>
      </c>
      <c r="K35" s="130"/>
    </row>
    <row r="36" spans="2:11" ht="36" customHeight="1">
      <c r="B36" s="622"/>
      <c r="C36" s="106" t="s">
        <v>530</v>
      </c>
      <c r="D36" s="68" t="s">
        <v>320</v>
      </c>
      <c r="E36" s="628" t="s">
        <v>304</v>
      </c>
      <c r="F36" s="624"/>
      <c r="G36" s="629"/>
      <c r="H36" s="630"/>
      <c r="I36" s="630"/>
      <c r="J36" s="630"/>
      <c r="K36" s="631"/>
    </row>
    <row r="37" spans="2:11" ht="21" customHeight="1" thickBot="1">
      <c r="B37" s="623"/>
      <c r="C37" s="107" t="s">
        <v>356</v>
      </c>
      <c r="D37" s="200" t="s">
        <v>320</v>
      </c>
      <c r="E37" s="632" t="s">
        <v>1359</v>
      </c>
      <c r="F37" s="633"/>
      <c r="G37" s="201" t="s">
        <v>320</v>
      </c>
      <c r="H37" s="634" t="s">
        <v>382</v>
      </c>
      <c r="I37" s="635"/>
      <c r="J37" s="202">
        <v>2</v>
      </c>
      <c r="K37" s="132" t="s">
        <v>381</v>
      </c>
    </row>
  </sheetData>
  <dataConsolidate/>
  <mergeCells count="49">
    <mergeCell ref="B1:K1"/>
    <mergeCell ref="B2:B4"/>
    <mergeCell ref="G2:H2"/>
    <mergeCell ref="E3:G3"/>
    <mergeCell ref="J3:K3"/>
    <mergeCell ref="D4:E4"/>
    <mergeCell ref="B13:B22"/>
    <mergeCell ref="F13:I13"/>
    <mergeCell ref="P16:P18"/>
    <mergeCell ref="B5:B12"/>
    <mergeCell ref="G5:H5"/>
    <mergeCell ref="E6:G6"/>
    <mergeCell ref="J6:K6"/>
    <mergeCell ref="D7:E7"/>
    <mergeCell ref="F7:H7"/>
    <mergeCell ref="I7:J7"/>
    <mergeCell ref="E8:G8"/>
    <mergeCell ref="H8:I8"/>
    <mergeCell ref="J8:K8"/>
    <mergeCell ref="D9:E9"/>
    <mergeCell ref="F9:G9"/>
    <mergeCell ref="D10:E10"/>
    <mergeCell ref="C32:C33"/>
    <mergeCell ref="E33:F33"/>
    <mergeCell ref="G33:J33"/>
    <mergeCell ref="D34:K34"/>
    <mergeCell ref="B23:B34"/>
    <mergeCell ref="I27:J28"/>
    <mergeCell ref="K27:K28"/>
    <mergeCell ref="D23:D24"/>
    <mergeCell ref="E23:E24"/>
    <mergeCell ref="F23:I23"/>
    <mergeCell ref="F24:I24"/>
    <mergeCell ref="C23:C24"/>
    <mergeCell ref="B35:B37"/>
    <mergeCell ref="E35:F35"/>
    <mergeCell ref="H35:I35"/>
    <mergeCell ref="E36:F36"/>
    <mergeCell ref="G36:K36"/>
    <mergeCell ref="E37:F37"/>
    <mergeCell ref="H37:I37"/>
    <mergeCell ref="H9:K9"/>
    <mergeCell ref="D29:G29"/>
    <mergeCell ref="D31:E31"/>
    <mergeCell ref="H31:K31"/>
    <mergeCell ref="F10:G10"/>
    <mergeCell ref="H10:K10"/>
    <mergeCell ref="C12:H12"/>
    <mergeCell ref="I12:J12"/>
  </mergeCells>
  <phoneticPr fontId="4"/>
  <dataValidations count="11">
    <dataValidation type="list" allowBlank="1" showInputMessage="1" showErrorMessage="1" sqref="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xr:uid="{F1F2CF9B-ACAF-4849-8834-B375AFD17C6C}">
      <formula1>"昭和,平成,令和"</formula1>
    </dataValidation>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xr:uid="{7FD3A9C8-C7BD-4603-BD70-2499B03367EC}">
      <formula1>"賃借権,所有権,地上権"</formula1>
    </dataValidation>
    <dataValidation type="list" allowBlank="1" showInputMessage="1" showErrorMessage="1" sqref="E37:F37 JA37:JB37 SW37:SX37 ACS37:ACT37 AMO37:AMP37 AWK37:AWL37 BGG37:BGH37 BQC37:BQD37 BZY37:BZZ37 CJU37:CJV37 CTQ37:CTR37 DDM37:DDN37 DNI37:DNJ37 DXE37:DXF37 EHA37:EHB37 EQW37:EQX37 FAS37:FAT37 FKO37:FKP37 FUK37:FUL37 GEG37:GEH37 GOC37:GOD37 GXY37:GXZ37 HHU37:HHV37 HRQ37:HRR37 IBM37:IBN37 ILI37:ILJ37 IVE37:IVF37 JFA37:JFB37 JOW37:JOX37 JYS37:JYT37 KIO37:KIP37 KSK37:KSL37 LCG37:LCH37 LMC37:LMD37 LVY37:LVZ37 MFU37:MFV37 MPQ37:MPR37 MZM37:MZN37 NJI37:NJJ37 NTE37:NTF37 ODA37:ODB37 OMW37:OMX37 OWS37:OWT37 PGO37:PGP37 PQK37:PQL37 QAG37:QAH37 QKC37:QKD37 QTY37:QTZ37 RDU37:RDV37 RNQ37:RNR37 RXM37:RXN37 SHI37:SHJ37 SRE37:SRF37 TBA37:TBB37 TKW37:TKX37 TUS37:TUT37 UEO37:UEP37 UOK37:UOL37 UYG37:UYH37 VIC37:VID37 VRY37:VRZ37 WBU37:WBV37 WLQ37:WLR37 WVM37:WVN37 E65573:F65573 JA65573:JB65573 SW65573:SX65573 ACS65573:ACT65573 AMO65573:AMP65573 AWK65573:AWL65573 BGG65573:BGH65573 BQC65573:BQD65573 BZY65573:BZZ65573 CJU65573:CJV65573 CTQ65573:CTR65573 DDM65573:DDN65573 DNI65573:DNJ65573 DXE65573:DXF65573 EHA65573:EHB65573 EQW65573:EQX65573 FAS65573:FAT65573 FKO65573:FKP65573 FUK65573:FUL65573 GEG65573:GEH65573 GOC65573:GOD65573 GXY65573:GXZ65573 HHU65573:HHV65573 HRQ65573:HRR65573 IBM65573:IBN65573 ILI65573:ILJ65573 IVE65573:IVF65573 JFA65573:JFB65573 JOW65573:JOX65573 JYS65573:JYT65573 KIO65573:KIP65573 KSK65573:KSL65573 LCG65573:LCH65573 LMC65573:LMD65573 LVY65573:LVZ65573 MFU65573:MFV65573 MPQ65573:MPR65573 MZM65573:MZN65573 NJI65573:NJJ65573 NTE65573:NTF65573 ODA65573:ODB65573 OMW65573:OMX65573 OWS65573:OWT65573 PGO65573:PGP65573 PQK65573:PQL65573 QAG65573:QAH65573 QKC65573:QKD65573 QTY65573:QTZ65573 RDU65573:RDV65573 RNQ65573:RNR65573 RXM65573:RXN65573 SHI65573:SHJ65573 SRE65573:SRF65573 TBA65573:TBB65573 TKW65573:TKX65573 TUS65573:TUT65573 UEO65573:UEP65573 UOK65573:UOL65573 UYG65573:UYH65573 VIC65573:VID65573 VRY65573:VRZ65573 WBU65573:WBV65573 WLQ65573:WLR65573 WVM65573:WVN65573 E131109:F131109 JA131109:JB131109 SW131109:SX131109 ACS131109:ACT131109 AMO131109:AMP131109 AWK131109:AWL131109 BGG131109:BGH131109 BQC131109:BQD131109 BZY131109:BZZ131109 CJU131109:CJV131109 CTQ131109:CTR131109 DDM131109:DDN131109 DNI131109:DNJ131109 DXE131109:DXF131109 EHA131109:EHB131109 EQW131109:EQX131109 FAS131109:FAT131109 FKO131109:FKP131109 FUK131109:FUL131109 GEG131109:GEH131109 GOC131109:GOD131109 GXY131109:GXZ131109 HHU131109:HHV131109 HRQ131109:HRR131109 IBM131109:IBN131109 ILI131109:ILJ131109 IVE131109:IVF131109 JFA131109:JFB131109 JOW131109:JOX131109 JYS131109:JYT131109 KIO131109:KIP131109 KSK131109:KSL131109 LCG131109:LCH131109 LMC131109:LMD131109 LVY131109:LVZ131109 MFU131109:MFV131109 MPQ131109:MPR131109 MZM131109:MZN131109 NJI131109:NJJ131109 NTE131109:NTF131109 ODA131109:ODB131109 OMW131109:OMX131109 OWS131109:OWT131109 PGO131109:PGP131109 PQK131109:PQL131109 QAG131109:QAH131109 QKC131109:QKD131109 QTY131109:QTZ131109 RDU131109:RDV131109 RNQ131109:RNR131109 RXM131109:RXN131109 SHI131109:SHJ131109 SRE131109:SRF131109 TBA131109:TBB131109 TKW131109:TKX131109 TUS131109:TUT131109 UEO131109:UEP131109 UOK131109:UOL131109 UYG131109:UYH131109 VIC131109:VID131109 VRY131109:VRZ131109 WBU131109:WBV131109 WLQ131109:WLR131109 WVM131109:WVN131109 E196645:F196645 JA196645:JB196645 SW196645:SX196645 ACS196645:ACT196645 AMO196645:AMP196645 AWK196645:AWL196645 BGG196645:BGH196645 BQC196645:BQD196645 BZY196645:BZZ196645 CJU196645:CJV196645 CTQ196645:CTR196645 DDM196645:DDN196645 DNI196645:DNJ196645 DXE196645:DXF196645 EHA196645:EHB196645 EQW196645:EQX196645 FAS196645:FAT196645 FKO196645:FKP196645 FUK196645:FUL196645 GEG196645:GEH196645 GOC196645:GOD196645 GXY196645:GXZ196645 HHU196645:HHV196645 HRQ196645:HRR196645 IBM196645:IBN196645 ILI196645:ILJ196645 IVE196645:IVF196645 JFA196645:JFB196645 JOW196645:JOX196645 JYS196645:JYT196645 KIO196645:KIP196645 KSK196645:KSL196645 LCG196645:LCH196645 LMC196645:LMD196645 LVY196645:LVZ196645 MFU196645:MFV196645 MPQ196645:MPR196645 MZM196645:MZN196645 NJI196645:NJJ196645 NTE196645:NTF196645 ODA196645:ODB196645 OMW196645:OMX196645 OWS196645:OWT196645 PGO196645:PGP196645 PQK196645:PQL196645 QAG196645:QAH196645 QKC196645:QKD196645 QTY196645:QTZ196645 RDU196645:RDV196645 RNQ196645:RNR196645 RXM196645:RXN196645 SHI196645:SHJ196645 SRE196645:SRF196645 TBA196645:TBB196645 TKW196645:TKX196645 TUS196645:TUT196645 UEO196645:UEP196645 UOK196645:UOL196645 UYG196645:UYH196645 VIC196645:VID196645 VRY196645:VRZ196645 WBU196645:WBV196645 WLQ196645:WLR196645 WVM196645:WVN196645 E262181:F262181 JA262181:JB262181 SW262181:SX262181 ACS262181:ACT262181 AMO262181:AMP262181 AWK262181:AWL262181 BGG262181:BGH262181 BQC262181:BQD262181 BZY262181:BZZ262181 CJU262181:CJV262181 CTQ262181:CTR262181 DDM262181:DDN262181 DNI262181:DNJ262181 DXE262181:DXF262181 EHA262181:EHB262181 EQW262181:EQX262181 FAS262181:FAT262181 FKO262181:FKP262181 FUK262181:FUL262181 GEG262181:GEH262181 GOC262181:GOD262181 GXY262181:GXZ262181 HHU262181:HHV262181 HRQ262181:HRR262181 IBM262181:IBN262181 ILI262181:ILJ262181 IVE262181:IVF262181 JFA262181:JFB262181 JOW262181:JOX262181 JYS262181:JYT262181 KIO262181:KIP262181 KSK262181:KSL262181 LCG262181:LCH262181 LMC262181:LMD262181 LVY262181:LVZ262181 MFU262181:MFV262181 MPQ262181:MPR262181 MZM262181:MZN262181 NJI262181:NJJ262181 NTE262181:NTF262181 ODA262181:ODB262181 OMW262181:OMX262181 OWS262181:OWT262181 PGO262181:PGP262181 PQK262181:PQL262181 QAG262181:QAH262181 QKC262181:QKD262181 QTY262181:QTZ262181 RDU262181:RDV262181 RNQ262181:RNR262181 RXM262181:RXN262181 SHI262181:SHJ262181 SRE262181:SRF262181 TBA262181:TBB262181 TKW262181:TKX262181 TUS262181:TUT262181 UEO262181:UEP262181 UOK262181:UOL262181 UYG262181:UYH262181 VIC262181:VID262181 VRY262181:VRZ262181 WBU262181:WBV262181 WLQ262181:WLR262181 WVM262181:WVN262181 E327717:F327717 JA327717:JB327717 SW327717:SX327717 ACS327717:ACT327717 AMO327717:AMP327717 AWK327717:AWL327717 BGG327717:BGH327717 BQC327717:BQD327717 BZY327717:BZZ327717 CJU327717:CJV327717 CTQ327717:CTR327717 DDM327717:DDN327717 DNI327717:DNJ327717 DXE327717:DXF327717 EHA327717:EHB327717 EQW327717:EQX327717 FAS327717:FAT327717 FKO327717:FKP327717 FUK327717:FUL327717 GEG327717:GEH327717 GOC327717:GOD327717 GXY327717:GXZ327717 HHU327717:HHV327717 HRQ327717:HRR327717 IBM327717:IBN327717 ILI327717:ILJ327717 IVE327717:IVF327717 JFA327717:JFB327717 JOW327717:JOX327717 JYS327717:JYT327717 KIO327717:KIP327717 KSK327717:KSL327717 LCG327717:LCH327717 LMC327717:LMD327717 LVY327717:LVZ327717 MFU327717:MFV327717 MPQ327717:MPR327717 MZM327717:MZN327717 NJI327717:NJJ327717 NTE327717:NTF327717 ODA327717:ODB327717 OMW327717:OMX327717 OWS327717:OWT327717 PGO327717:PGP327717 PQK327717:PQL327717 QAG327717:QAH327717 QKC327717:QKD327717 QTY327717:QTZ327717 RDU327717:RDV327717 RNQ327717:RNR327717 RXM327717:RXN327717 SHI327717:SHJ327717 SRE327717:SRF327717 TBA327717:TBB327717 TKW327717:TKX327717 TUS327717:TUT327717 UEO327717:UEP327717 UOK327717:UOL327717 UYG327717:UYH327717 VIC327717:VID327717 VRY327717:VRZ327717 WBU327717:WBV327717 WLQ327717:WLR327717 WVM327717:WVN327717 E393253:F393253 JA393253:JB393253 SW393253:SX393253 ACS393253:ACT393253 AMO393253:AMP393253 AWK393253:AWL393253 BGG393253:BGH393253 BQC393253:BQD393253 BZY393253:BZZ393253 CJU393253:CJV393253 CTQ393253:CTR393253 DDM393253:DDN393253 DNI393253:DNJ393253 DXE393253:DXF393253 EHA393253:EHB393253 EQW393253:EQX393253 FAS393253:FAT393253 FKO393253:FKP393253 FUK393253:FUL393253 GEG393253:GEH393253 GOC393253:GOD393253 GXY393253:GXZ393253 HHU393253:HHV393253 HRQ393253:HRR393253 IBM393253:IBN393253 ILI393253:ILJ393253 IVE393253:IVF393253 JFA393253:JFB393253 JOW393253:JOX393253 JYS393253:JYT393253 KIO393253:KIP393253 KSK393253:KSL393253 LCG393253:LCH393253 LMC393253:LMD393253 LVY393253:LVZ393253 MFU393253:MFV393253 MPQ393253:MPR393253 MZM393253:MZN393253 NJI393253:NJJ393253 NTE393253:NTF393253 ODA393253:ODB393253 OMW393253:OMX393253 OWS393253:OWT393253 PGO393253:PGP393253 PQK393253:PQL393253 QAG393253:QAH393253 QKC393253:QKD393253 QTY393253:QTZ393253 RDU393253:RDV393253 RNQ393253:RNR393253 RXM393253:RXN393253 SHI393253:SHJ393253 SRE393253:SRF393253 TBA393253:TBB393253 TKW393253:TKX393253 TUS393253:TUT393253 UEO393253:UEP393253 UOK393253:UOL393253 UYG393253:UYH393253 VIC393253:VID393253 VRY393253:VRZ393253 WBU393253:WBV393253 WLQ393253:WLR393253 WVM393253:WVN393253 E458789:F458789 JA458789:JB458789 SW458789:SX458789 ACS458789:ACT458789 AMO458789:AMP458789 AWK458789:AWL458789 BGG458789:BGH458789 BQC458789:BQD458789 BZY458789:BZZ458789 CJU458789:CJV458789 CTQ458789:CTR458789 DDM458789:DDN458789 DNI458789:DNJ458789 DXE458789:DXF458789 EHA458789:EHB458789 EQW458789:EQX458789 FAS458789:FAT458789 FKO458789:FKP458789 FUK458789:FUL458789 GEG458789:GEH458789 GOC458789:GOD458789 GXY458789:GXZ458789 HHU458789:HHV458789 HRQ458789:HRR458789 IBM458789:IBN458789 ILI458789:ILJ458789 IVE458789:IVF458789 JFA458789:JFB458789 JOW458789:JOX458789 JYS458789:JYT458789 KIO458789:KIP458789 KSK458789:KSL458789 LCG458789:LCH458789 LMC458789:LMD458789 LVY458789:LVZ458789 MFU458789:MFV458789 MPQ458789:MPR458789 MZM458789:MZN458789 NJI458789:NJJ458789 NTE458789:NTF458789 ODA458789:ODB458789 OMW458789:OMX458789 OWS458789:OWT458789 PGO458789:PGP458789 PQK458789:PQL458789 QAG458789:QAH458789 QKC458789:QKD458789 QTY458789:QTZ458789 RDU458789:RDV458789 RNQ458789:RNR458789 RXM458789:RXN458789 SHI458789:SHJ458789 SRE458789:SRF458789 TBA458789:TBB458789 TKW458789:TKX458789 TUS458789:TUT458789 UEO458789:UEP458789 UOK458789:UOL458789 UYG458789:UYH458789 VIC458789:VID458789 VRY458789:VRZ458789 WBU458789:WBV458789 WLQ458789:WLR458789 WVM458789:WVN458789 E524325:F524325 JA524325:JB524325 SW524325:SX524325 ACS524325:ACT524325 AMO524325:AMP524325 AWK524325:AWL524325 BGG524325:BGH524325 BQC524325:BQD524325 BZY524325:BZZ524325 CJU524325:CJV524325 CTQ524325:CTR524325 DDM524325:DDN524325 DNI524325:DNJ524325 DXE524325:DXF524325 EHA524325:EHB524325 EQW524325:EQX524325 FAS524325:FAT524325 FKO524325:FKP524325 FUK524325:FUL524325 GEG524325:GEH524325 GOC524325:GOD524325 GXY524325:GXZ524325 HHU524325:HHV524325 HRQ524325:HRR524325 IBM524325:IBN524325 ILI524325:ILJ524325 IVE524325:IVF524325 JFA524325:JFB524325 JOW524325:JOX524325 JYS524325:JYT524325 KIO524325:KIP524325 KSK524325:KSL524325 LCG524325:LCH524325 LMC524325:LMD524325 LVY524325:LVZ524325 MFU524325:MFV524325 MPQ524325:MPR524325 MZM524325:MZN524325 NJI524325:NJJ524325 NTE524325:NTF524325 ODA524325:ODB524325 OMW524325:OMX524325 OWS524325:OWT524325 PGO524325:PGP524325 PQK524325:PQL524325 QAG524325:QAH524325 QKC524325:QKD524325 QTY524325:QTZ524325 RDU524325:RDV524325 RNQ524325:RNR524325 RXM524325:RXN524325 SHI524325:SHJ524325 SRE524325:SRF524325 TBA524325:TBB524325 TKW524325:TKX524325 TUS524325:TUT524325 UEO524325:UEP524325 UOK524325:UOL524325 UYG524325:UYH524325 VIC524325:VID524325 VRY524325:VRZ524325 WBU524325:WBV524325 WLQ524325:WLR524325 WVM524325:WVN524325 E589861:F589861 JA589861:JB589861 SW589861:SX589861 ACS589861:ACT589861 AMO589861:AMP589861 AWK589861:AWL589861 BGG589861:BGH589861 BQC589861:BQD589861 BZY589861:BZZ589861 CJU589861:CJV589861 CTQ589861:CTR589861 DDM589861:DDN589861 DNI589861:DNJ589861 DXE589861:DXF589861 EHA589861:EHB589861 EQW589861:EQX589861 FAS589861:FAT589861 FKO589861:FKP589861 FUK589861:FUL589861 GEG589861:GEH589861 GOC589861:GOD589861 GXY589861:GXZ589861 HHU589861:HHV589861 HRQ589861:HRR589861 IBM589861:IBN589861 ILI589861:ILJ589861 IVE589861:IVF589861 JFA589861:JFB589861 JOW589861:JOX589861 JYS589861:JYT589861 KIO589861:KIP589861 KSK589861:KSL589861 LCG589861:LCH589861 LMC589861:LMD589861 LVY589861:LVZ589861 MFU589861:MFV589861 MPQ589861:MPR589861 MZM589861:MZN589861 NJI589861:NJJ589861 NTE589861:NTF589861 ODA589861:ODB589861 OMW589861:OMX589861 OWS589861:OWT589861 PGO589861:PGP589861 PQK589861:PQL589861 QAG589861:QAH589861 QKC589861:QKD589861 QTY589861:QTZ589861 RDU589861:RDV589861 RNQ589861:RNR589861 RXM589861:RXN589861 SHI589861:SHJ589861 SRE589861:SRF589861 TBA589861:TBB589861 TKW589861:TKX589861 TUS589861:TUT589861 UEO589861:UEP589861 UOK589861:UOL589861 UYG589861:UYH589861 VIC589861:VID589861 VRY589861:VRZ589861 WBU589861:WBV589861 WLQ589861:WLR589861 WVM589861:WVN589861 E655397:F655397 JA655397:JB655397 SW655397:SX655397 ACS655397:ACT655397 AMO655397:AMP655397 AWK655397:AWL655397 BGG655397:BGH655397 BQC655397:BQD655397 BZY655397:BZZ655397 CJU655397:CJV655397 CTQ655397:CTR655397 DDM655397:DDN655397 DNI655397:DNJ655397 DXE655397:DXF655397 EHA655397:EHB655397 EQW655397:EQX655397 FAS655397:FAT655397 FKO655397:FKP655397 FUK655397:FUL655397 GEG655397:GEH655397 GOC655397:GOD655397 GXY655397:GXZ655397 HHU655397:HHV655397 HRQ655397:HRR655397 IBM655397:IBN655397 ILI655397:ILJ655397 IVE655397:IVF655397 JFA655397:JFB655397 JOW655397:JOX655397 JYS655397:JYT655397 KIO655397:KIP655397 KSK655397:KSL655397 LCG655397:LCH655397 LMC655397:LMD655397 LVY655397:LVZ655397 MFU655397:MFV655397 MPQ655397:MPR655397 MZM655397:MZN655397 NJI655397:NJJ655397 NTE655397:NTF655397 ODA655397:ODB655397 OMW655397:OMX655397 OWS655397:OWT655397 PGO655397:PGP655397 PQK655397:PQL655397 QAG655397:QAH655397 QKC655397:QKD655397 QTY655397:QTZ655397 RDU655397:RDV655397 RNQ655397:RNR655397 RXM655397:RXN655397 SHI655397:SHJ655397 SRE655397:SRF655397 TBA655397:TBB655397 TKW655397:TKX655397 TUS655397:TUT655397 UEO655397:UEP655397 UOK655397:UOL655397 UYG655397:UYH655397 VIC655397:VID655397 VRY655397:VRZ655397 WBU655397:WBV655397 WLQ655397:WLR655397 WVM655397:WVN655397 E720933:F720933 JA720933:JB720933 SW720933:SX720933 ACS720933:ACT720933 AMO720933:AMP720933 AWK720933:AWL720933 BGG720933:BGH720933 BQC720933:BQD720933 BZY720933:BZZ720933 CJU720933:CJV720933 CTQ720933:CTR720933 DDM720933:DDN720933 DNI720933:DNJ720933 DXE720933:DXF720933 EHA720933:EHB720933 EQW720933:EQX720933 FAS720933:FAT720933 FKO720933:FKP720933 FUK720933:FUL720933 GEG720933:GEH720933 GOC720933:GOD720933 GXY720933:GXZ720933 HHU720933:HHV720933 HRQ720933:HRR720933 IBM720933:IBN720933 ILI720933:ILJ720933 IVE720933:IVF720933 JFA720933:JFB720933 JOW720933:JOX720933 JYS720933:JYT720933 KIO720933:KIP720933 KSK720933:KSL720933 LCG720933:LCH720933 LMC720933:LMD720933 LVY720933:LVZ720933 MFU720933:MFV720933 MPQ720933:MPR720933 MZM720933:MZN720933 NJI720933:NJJ720933 NTE720933:NTF720933 ODA720933:ODB720933 OMW720933:OMX720933 OWS720933:OWT720933 PGO720933:PGP720933 PQK720933:PQL720933 QAG720933:QAH720933 QKC720933:QKD720933 QTY720933:QTZ720933 RDU720933:RDV720933 RNQ720933:RNR720933 RXM720933:RXN720933 SHI720933:SHJ720933 SRE720933:SRF720933 TBA720933:TBB720933 TKW720933:TKX720933 TUS720933:TUT720933 UEO720933:UEP720933 UOK720933:UOL720933 UYG720933:UYH720933 VIC720933:VID720933 VRY720933:VRZ720933 WBU720933:WBV720933 WLQ720933:WLR720933 WVM720933:WVN720933 E786469:F786469 JA786469:JB786469 SW786469:SX786469 ACS786469:ACT786469 AMO786469:AMP786469 AWK786469:AWL786469 BGG786469:BGH786469 BQC786469:BQD786469 BZY786469:BZZ786469 CJU786469:CJV786469 CTQ786469:CTR786469 DDM786469:DDN786469 DNI786469:DNJ786469 DXE786469:DXF786469 EHA786469:EHB786469 EQW786469:EQX786469 FAS786469:FAT786469 FKO786469:FKP786469 FUK786469:FUL786469 GEG786469:GEH786469 GOC786469:GOD786469 GXY786469:GXZ786469 HHU786469:HHV786469 HRQ786469:HRR786469 IBM786469:IBN786469 ILI786469:ILJ786469 IVE786469:IVF786469 JFA786469:JFB786469 JOW786469:JOX786469 JYS786469:JYT786469 KIO786469:KIP786469 KSK786469:KSL786469 LCG786469:LCH786469 LMC786469:LMD786469 LVY786469:LVZ786469 MFU786469:MFV786469 MPQ786469:MPR786469 MZM786469:MZN786469 NJI786469:NJJ786469 NTE786469:NTF786469 ODA786469:ODB786469 OMW786469:OMX786469 OWS786469:OWT786469 PGO786469:PGP786469 PQK786469:PQL786469 QAG786469:QAH786469 QKC786469:QKD786469 QTY786469:QTZ786469 RDU786469:RDV786469 RNQ786469:RNR786469 RXM786469:RXN786469 SHI786469:SHJ786469 SRE786469:SRF786469 TBA786469:TBB786469 TKW786469:TKX786469 TUS786469:TUT786469 UEO786469:UEP786469 UOK786469:UOL786469 UYG786469:UYH786469 VIC786469:VID786469 VRY786469:VRZ786469 WBU786469:WBV786469 WLQ786469:WLR786469 WVM786469:WVN786469 E852005:F852005 JA852005:JB852005 SW852005:SX852005 ACS852005:ACT852005 AMO852005:AMP852005 AWK852005:AWL852005 BGG852005:BGH852005 BQC852005:BQD852005 BZY852005:BZZ852005 CJU852005:CJV852005 CTQ852005:CTR852005 DDM852005:DDN852005 DNI852005:DNJ852005 DXE852005:DXF852005 EHA852005:EHB852005 EQW852005:EQX852005 FAS852005:FAT852005 FKO852005:FKP852005 FUK852005:FUL852005 GEG852005:GEH852005 GOC852005:GOD852005 GXY852005:GXZ852005 HHU852005:HHV852005 HRQ852005:HRR852005 IBM852005:IBN852005 ILI852005:ILJ852005 IVE852005:IVF852005 JFA852005:JFB852005 JOW852005:JOX852005 JYS852005:JYT852005 KIO852005:KIP852005 KSK852005:KSL852005 LCG852005:LCH852005 LMC852005:LMD852005 LVY852005:LVZ852005 MFU852005:MFV852005 MPQ852005:MPR852005 MZM852005:MZN852005 NJI852005:NJJ852005 NTE852005:NTF852005 ODA852005:ODB852005 OMW852005:OMX852005 OWS852005:OWT852005 PGO852005:PGP852005 PQK852005:PQL852005 QAG852005:QAH852005 QKC852005:QKD852005 QTY852005:QTZ852005 RDU852005:RDV852005 RNQ852005:RNR852005 RXM852005:RXN852005 SHI852005:SHJ852005 SRE852005:SRF852005 TBA852005:TBB852005 TKW852005:TKX852005 TUS852005:TUT852005 UEO852005:UEP852005 UOK852005:UOL852005 UYG852005:UYH852005 VIC852005:VID852005 VRY852005:VRZ852005 WBU852005:WBV852005 WLQ852005:WLR852005 WVM852005:WVN852005 E917541:F917541 JA917541:JB917541 SW917541:SX917541 ACS917541:ACT917541 AMO917541:AMP917541 AWK917541:AWL917541 BGG917541:BGH917541 BQC917541:BQD917541 BZY917541:BZZ917541 CJU917541:CJV917541 CTQ917541:CTR917541 DDM917541:DDN917541 DNI917541:DNJ917541 DXE917541:DXF917541 EHA917541:EHB917541 EQW917541:EQX917541 FAS917541:FAT917541 FKO917541:FKP917541 FUK917541:FUL917541 GEG917541:GEH917541 GOC917541:GOD917541 GXY917541:GXZ917541 HHU917541:HHV917541 HRQ917541:HRR917541 IBM917541:IBN917541 ILI917541:ILJ917541 IVE917541:IVF917541 JFA917541:JFB917541 JOW917541:JOX917541 JYS917541:JYT917541 KIO917541:KIP917541 KSK917541:KSL917541 LCG917541:LCH917541 LMC917541:LMD917541 LVY917541:LVZ917541 MFU917541:MFV917541 MPQ917541:MPR917541 MZM917541:MZN917541 NJI917541:NJJ917541 NTE917541:NTF917541 ODA917541:ODB917541 OMW917541:OMX917541 OWS917541:OWT917541 PGO917541:PGP917541 PQK917541:PQL917541 QAG917541:QAH917541 QKC917541:QKD917541 QTY917541:QTZ917541 RDU917541:RDV917541 RNQ917541:RNR917541 RXM917541:RXN917541 SHI917541:SHJ917541 SRE917541:SRF917541 TBA917541:TBB917541 TKW917541:TKX917541 TUS917541:TUT917541 UEO917541:UEP917541 UOK917541:UOL917541 UYG917541:UYH917541 VIC917541:VID917541 VRY917541:VRZ917541 WBU917541:WBV917541 WLQ917541:WLR917541 WVM917541:WVN917541 E983077:F983077 JA983077:JB983077 SW983077:SX983077 ACS983077:ACT983077 AMO983077:AMP983077 AWK983077:AWL983077 BGG983077:BGH983077 BQC983077:BQD983077 BZY983077:BZZ983077 CJU983077:CJV983077 CTQ983077:CTR983077 DDM983077:DDN983077 DNI983077:DNJ983077 DXE983077:DXF983077 EHA983077:EHB983077 EQW983077:EQX983077 FAS983077:FAT983077 FKO983077:FKP983077 FUK983077:FUL983077 GEG983077:GEH983077 GOC983077:GOD983077 GXY983077:GXZ983077 HHU983077:HHV983077 HRQ983077:HRR983077 IBM983077:IBN983077 ILI983077:ILJ983077 IVE983077:IVF983077 JFA983077:JFB983077 JOW983077:JOX983077 JYS983077:JYT983077 KIO983077:KIP983077 KSK983077:KSL983077 LCG983077:LCH983077 LMC983077:LMD983077 LVY983077:LVZ983077 MFU983077:MFV983077 MPQ983077:MPR983077 MZM983077:MZN983077 NJI983077:NJJ983077 NTE983077:NTF983077 ODA983077:ODB983077 OMW983077:OMX983077 OWS983077:OWT983077 PGO983077:PGP983077 PQK983077:PQL983077 QAG983077:QAH983077 QKC983077:QKD983077 QTY983077:QTZ983077 RDU983077:RDV983077 RNQ983077:RNR983077 RXM983077:RXN983077 SHI983077:SHJ983077 SRE983077:SRF983077 TBA983077:TBB983077 TKW983077:TKX983077 TUS983077:TUT983077 UEO983077:UEP983077 UOK983077:UOL983077 UYG983077:UYH983077 VIC983077:VID983077 VRY983077:VRZ983077 WBU983077:WBV983077 WLQ983077:WLR983077 WVM983077:WVN983077" xr:uid="{8786B680-3D13-472D-AA9B-62527BBAF1B1}">
      <formula1>"防災計画,消防計画"</formula1>
    </dataValidation>
    <dataValidation type="list" allowBlank="1" showInputMessage="1" showErrorMessage="1" sqref="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xr:uid="{B361E8DD-1DF0-4424-93AA-13D0783A9938}">
      <formula1>"適合している,適合していない"</formula1>
    </dataValidation>
    <dataValidation type="list" allowBlank="1" showInputMessage="1" showErrorMessage="1" sqref="D15:H22 IZ15:JD22 SV15:SZ22 ACR15:ACV22 AMN15:AMR22 AWJ15:AWN22 BGF15:BGJ22 BQB15:BQF22 BZX15:CAB22 CJT15:CJX22 CTP15:CTT22 DDL15:DDP22 DNH15:DNL22 DXD15:DXH22 EGZ15:EHD22 EQV15:EQZ22 FAR15:FAV22 FKN15:FKR22 FUJ15:FUN22 GEF15:GEJ22 GOB15:GOF22 GXX15:GYB22 HHT15:HHX22 HRP15:HRT22 IBL15:IBP22 ILH15:ILL22 IVD15:IVH22 JEZ15:JFD22 JOV15:JOZ22 JYR15:JYV22 KIN15:KIR22 KSJ15:KSN22 LCF15:LCJ22 LMB15:LMF22 LVX15:LWB22 MFT15:MFX22 MPP15:MPT22 MZL15:MZP22 NJH15:NJL22 NTD15:NTH22 OCZ15:ODD22 OMV15:OMZ22 OWR15:OWV22 PGN15:PGR22 PQJ15:PQN22 QAF15:QAJ22 QKB15:QKF22 QTX15:QUB22 RDT15:RDX22 RNP15:RNT22 RXL15:RXP22 SHH15:SHL22 SRD15:SRH22 TAZ15:TBD22 TKV15:TKZ22 TUR15:TUV22 UEN15:UER22 UOJ15:UON22 UYF15:UYJ22 VIB15:VIF22 VRX15:VSB22 WBT15:WBX22 WLP15:WLT22 WVL15:WVP22 D65551:H65558 IZ65551:JD65558 SV65551:SZ65558 ACR65551:ACV65558 AMN65551:AMR65558 AWJ65551:AWN65558 BGF65551:BGJ65558 BQB65551:BQF65558 BZX65551:CAB65558 CJT65551:CJX65558 CTP65551:CTT65558 DDL65551:DDP65558 DNH65551:DNL65558 DXD65551:DXH65558 EGZ65551:EHD65558 EQV65551:EQZ65558 FAR65551:FAV65558 FKN65551:FKR65558 FUJ65551:FUN65558 GEF65551:GEJ65558 GOB65551:GOF65558 GXX65551:GYB65558 HHT65551:HHX65558 HRP65551:HRT65558 IBL65551:IBP65558 ILH65551:ILL65558 IVD65551:IVH65558 JEZ65551:JFD65558 JOV65551:JOZ65558 JYR65551:JYV65558 KIN65551:KIR65558 KSJ65551:KSN65558 LCF65551:LCJ65558 LMB65551:LMF65558 LVX65551:LWB65558 MFT65551:MFX65558 MPP65551:MPT65558 MZL65551:MZP65558 NJH65551:NJL65558 NTD65551:NTH65558 OCZ65551:ODD65558 OMV65551:OMZ65558 OWR65551:OWV65558 PGN65551:PGR65558 PQJ65551:PQN65558 QAF65551:QAJ65558 QKB65551:QKF65558 QTX65551:QUB65558 RDT65551:RDX65558 RNP65551:RNT65558 RXL65551:RXP65558 SHH65551:SHL65558 SRD65551:SRH65558 TAZ65551:TBD65558 TKV65551:TKZ65558 TUR65551:TUV65558 UEN65551:UER65558 UOJ65551:UON65558 UYF65551:UYJ65558 VIB65551:VIF65558 VRX65551:VSB65558 WBT65551:WBX65558 WLP65551:WLT65558 WVL65551:WVP65558 D131087:H131094 IZ131087:JD131094 SV131087:SZ131094 ACR131087:ACV131094 AMN131087:AMR131094 AWJ131087:AWN131094 BGF131087:BGJ131094 BQB131087:BQF131094 BZX131087:CAB131094 CJT131087:CJX131094 CTP131087:CTT131094 DDL131087:DDP131094 DNH131087:DNL131094 DXD131087:DXH131094 EGZ131087:EHD131094 EQV131087:EQZ131094 FAR131087:FAV131094 FKN131087:FKR131094 FUJ131087:FUN131094 GEF131087:GEJ131094 GOB131087:GOF131094 GXX131087:GYB131094 HHT131087:HHX131094 HRP131087:HRT131094 IBL131087:IBP131094 ILH131087:ILL131094 IVD131087:IVH131094 JEZ131087:JFD131094 JOV131087:JOZ131094 JYR131087:JYV131094 KIN131087:KIR131094 KSJ131087:KSN131094 LCF131087:LCJ131094 LMB131087:LMF131094 LVX131087:LWB131094 MFT131087:MFX131094 MPP131087:MPT131094 MZL131087:MZP131094 NJH131087:NJL131094 NTD131087:NTH131094 OCZ131087:ODD131094 OMV131087:OMZ131094 OWR131087:OWV131094 PGN131087:PGR131094 PQJ131087:PQN131094 QAF131087:QAJ131094 QKB131087:QKF131094 QTX131087:QUB131094 RDT131087:RDX131094 RNP131087:RNT131094 RXL131087:RXP131094 SHH131087:SHL131094 SRD131087:SRH131094 TAZ131087:TBD131094 TKV131087:TKZ131094 TUR131087:TUV131094 UEN131087:UER131094 UOJ131087:UON131094 UYF131087:UYJ131094 VIB131087:VIF131094 VRX131087:VSB131094 WBT131087:WBX131094 WLP131087:WLT131094 WVL131087:WVP131094 D196623:H196630 IZ196623:JD196630 SV196623:SZ196630 ACR196623:ACV196630 AMN196623:AMR196630 AWJ196623:AWN196630 BGF196623:BGJ196630 BQB196623:BQF196630 BZX196623:CAB196630 CJT196623:CJX196630 CTP196623:CTT196630 DDL196623:DDP196630 DNH196623:DNL196630 DXD196623:DXH196630 EGZ196623:EHD196630 EQV196623:EQZ196630 FAR196623:FAV196630 FKN196623:FKR196630 FUJ196623:FUN196630 GEF196623:GEJ196630 GOB196623:GOF196630 GXX196623:GYB196630 HHT196623:HHX196630 HRP196623:HRT196630 IBL196623:IBP196630 ILH196623:ILL196630 IVD196623:IVH196630 JEZ196623:JFD196630 JOV196623:JOZ196630 JYR196623:JYV196630 KIN196623:KIR196630 KSJ196623:KSN196630 LCF196623:LCJ196630 LMB196623:LMF196630 LVX196623:LWB196630 MFT196623:MFX196630 MPP196623:MPT196630 MZL196623:MZP196630 NJH196623:NJL196630 NTD196623:NTH196630 OCZ196623:ODD196630 OMV196623:OMZ196630 OWR196623:OWV196630 PGN196623:PGR196630 PQJ196623:PQN196630 QAF196623:QAJ196630 QKB196623:QKF196630 QTX196623:QUB196630 RDT196623:RDX196630 RNP196623:RNT196630 RXL196623:RXP196630 SHH196623:SHL196630 SRD196623:SRH196630 TAZ196623:TBD196630 TKV196623:TKZ196630 TUR196623:TUV196630 UEN196623:UER196630 UOJ196623:UON196630 UYF196623:UYJ196630 VIB196623:VIF196630 VRX196623:VSB196630 WBT196623:WBX196630 WLP196623:WLT196630 WVL196623:WVP196630 D262159:H262166 IZ262159:JD262166 SV262159:SZ262166 ACR262159:ACV262166 AMN262159:AMR262166 AWJ262159:AWN262166 BGF262159:BGJ262166 BQB262159:BQF262166 BZX262159:CAB262166 CJT262159:CJX262166 CTP262159:CTT262166 DDL262159:DDP262166 DNH262159:DNL262166 DXD262159:DXH262166 EGZ262159:EHD262166 EQV262159:EQZ262166 FAR262159:FAV262166 FKN262159:FKR262166 FUJ262159:FUN262166 GEF262159:GEJ262166 GOB262159:GOF262166 GXX262159:GYB262166 HHT262159:HHX262166 HRP262159:HRT262166 IBL262159:IBP262166 ILH262159:ILL262166 IVD262159:IVH262166 JEZ262159:JFD262166 JOV262159:JOZ262166 JYR262159:JYV262166 KIN262159:KIR262166 KSJ262159:KSN262166 LCF262159:LCJ262166 LMB262159:LMF262166 LVX262159:LWB262166 MFT262159:MFX262166 MPP262159:MPT262166 MZL262159:MZP262166 NJH262159:NJL262166 NTD262159:NTH262166 OCZ262159:ODD262166 OMV262159:OMZ262166 OWR262159:OWV262166 PGN262159:PGR262166 PQJ262159:PQN262166 QAF262159:QAJ262166 QKB262159:QKF262166 QTX262159:QUB262166 RDT262159:RDX262166 RNP262159:RNT262166 RXL262159:RXP262166 SHH262159:SHL262166 SRD262159:SRH262166 TAZ262159:TBD262166 TKV262159:TKZ262166 TUR262159:TUV262166 UEN262159:UER262166 UOJ262159:UON262166 UYF262159:UYJ262166 VIB262159:VIF262166 VRX262159:VSB262166 WBT262159:WBX262166 WLP262159:WLT262166 WVL262159:WVP262166 D327695:H327702 IZ327695:JD327702 SV327695:SZ327702 ACR327695:ACV327702 AMN327695:AMR327702 AWJ327695:AWN327702 BGF327695:BGJ327702 BQB327695:BQF327702 BZX327695:CAB327702 CJT327695:CJX327702 CTP327695:CTT327702 DDL327695:DDP327702 DNH327695:DNL327702 DXD327695:DXH327702 EGZ327695:EHD327702 EQV327695:EQZ327702 FAR327695:FAV327702 FKN327695:FKR327702 FUJ327695:FUN327702 GEF327695:GEJ327702 GOB327695:GOF327702 GXX327695:GYB327702 HHT327695:HHX327702 HRP327695:HRT327702 IBL327695:IBP327702 ILH327695:ILL327702 IVD327695:IVH327702 JEZ327695:JFD327702 JOV327695:JOZ327702 JYR327695:JYV327702 KIN327695:KIR327702 KSJ327695:KSN327702 LCF327695:LCJ327702 LMB327695:LMF327702 LVX327695:LWB327702 MFT327695:MFX327702 MPP327695:MPT327702 MZL327695:MZP327702 NJH327695:NJL327702 NTD327695:NTH327702 OCZ327695:ODD327702 OMV327695:OMZ327702 OWR327695:OWV327702 PGN327695:PGR327702 PQJ327695:PQN327702 QAF327695:QAJ327702 QKB327695:QKF327702 QTX327695:QUB327702 RDT327695:RDX327702 RNP327695:RNT327702 RXL327695:RXP327702 SHH327695:SHL327702 SRD327695:SRH327702 TAZ327695:TBD327702 TKV327695:TKZ327702 TUR327695:TUV327702 UEN327695:UER327702 UOJ327695:UON327702 UYF327695:UYJ327702 VIB327695:VIF327702 VRX327695:VSB327702 WBT327695:WBX327702 WLP327695:WLT327702 WVL327695:WVP327702 D393231:H393238 IZ393231:JD393238 SV393231:SZ393238 ACR393231:ACV393238 AMN393231:AMR393238 AWJ393231:AWN393238 BGF393231:BGJ393238 BQB393231:BQF393238 BZX393231:CAB393238 CJT393231:CJX393238 CTP393231:CTT393238 DDL393231:DDP393238 DNH393231:DNL393238 DXD393231:DXH393238 EGZ393231:EHD393238 EQV393231:EQZ393238 FAR393231:FAV393238 FKN393231:FKR393238 FUJ393231:FUN393238 GEF393231:GEJ393238 GOB393231:GOF393238 GXX393231:GYB393238 HHT393231:HHX393238 HRP393231:HRT393238 IBL393231:IBP393238 ILH393231:ILL393238 IVD393231:IVH393238 JEZ393231:JFD393238 JOV393231:JOZ393238 JYR393231:JYV393238 KIN393231:KIR393238 KSJ393231:KSN393238 LCF393231:LCJ393238 LMB393231:LMF393238 LVX393231:LWB393238 MFT393231:MFX393238 MPP393231:MPT393238 MZL393231:MZP393238 NJH393231:NJL393238 NTD393231:NTH393238 OCZ393231:ODD393238 OMV393231:OMZ393238 OWR393231:OWV393238 PGN393231:PGR393238 PQJ393231:PQN393238 QAF393231:QAJ393238 QKB393231:QKF393238 QTX393231:QUB393238 RDT393231:RDX393238 RNP393231:RNT393238 RXL393231:RXP393238 SHH393231:SHL393238 SRD393231:SRH393238 TAZ393231:TBD393238 TKV393231:TKZ393238 TUR393231:TUV393238 UEN393231:UER393238 UOJ393231:UON393238 UYF393231:UYJ393238 VIB393231:VIF393238 VRX393231:VSB393238 WBT393231:WBX393238 WLP393231:WLT393238 WVL393231:WVP393238 D458767:H458774 IZ458767:JD458774 SV458767:SZ458774 ACR458767:ACV458774 AMN458767:AMR458774 AWJ458767:AWN458774 BGF458767:BGJ458774 BQB458767:BQF458774 BZX458767:CAB458774 CJT458767:CJX458774 CTP458767:CTT458774 DDL458767:DDP458774 DNH458767:DNL458774 DXD458767:DXH458774 EGZ458767:EHD458774 EQV458767:EQZ458774 FAR458767:FAV458774 FKN458767:FKR458774 FUJ458767:FUN458774 GEF458767:GEJ458774 GOB458767:GOF458774 GXX458767:GYB458774 HHT458767:HHX458774 HRP458767:HRT458774 IBL458767:IBP458774 ILH458767:ILL458774 IVD458767:IVH458774 JEZ458767:JFD458774 JOV458767:JOZ458774 JYR458767:JYV458774 KIN458767:KIR458774 KSJ458767:KSN458774 LCF458767:LCJ458774 LMB458767:LMF458774 LVX458767:LWB458774 MFT458767:MFX458774 MPP458767:MPT458774 MZL458767:MZP458774 NJH458767:NJL458774 NTD458767:NTH458774 OCZ458767:ODD458774 OMV458767:OMZ458774 OWR458767:OWV458774 PGN458767:PGR458774 PQJ458767:PQN458774 QAF458767:QAJ458774 QKB458767:QKF458774 QTX458767:QUB458774 RDT458767:RDX458774 RNP458767:RNT458774 RXL458767:RXP458774 SHH458767:SHL458774 SRD458767:SRH458774 TAZ458767:TBD458774 TKV458767:TKZ458774 TUR458767:TUV458774 UEN458767:UER458774 UOJ458767:UON458774 UYF458767:UYJ458774 VIB458767:VIF458774 VRX458767:VSB458774 WBT458767:WBX458774 WLP458767:WLT458774 WVL458767:WVP458774 D524303:H524310 IZ524303:JD524310 SV524303:SZ524310 ACR524303:ACV524310 AMN524303:AMR524310 AWJ524303:AWN524310 BGF524303:BGJ524310 BQB524303:BQF524310 BZX524303:CAB524310 CJT524303:CJX524310 CTP524303:CTT524310 DDL524303:DDP524310 DNH524303:DNL524310 DXD524303:DXH524310 EGZ524303:EHD524310 EQV524303:EQZ524310 FAR524303:FAV524310 FKN524303:FKR524310 FUJ524303:FUN524310 GEF524303:GEJ524310 GOB524303:GOF524310 GXX524303:GYB524310 HHT524303:HHX524310 HRP524303:HRT524310 IBL524303:IBP524310 ILH524303:ILL524310 IVD524303:IVH524310 JEZ524303:JFD524310 JOV524303:JOZ524310 JYR524303:JYV524310 KIN524303:KIR524310 KSJ524303:KSN524310 LCF524303:LCJ524310 LMB524303:LMF524310 LVX524303:LWB524310 MFT524303:MFX524310 MPP524303:MPT524310 MZL524303:MZP524310 NJH524303:NJL524310 NTD524303:NTH524310 OCZ524303:ODD524310 OMV524303:OMZ524310 OWR524303:OWV524310 PGN524303:PGR524310 PQJ524303:PQN524310 QAF524303:QAJ524310 QKB524303:QKF524310 QTX524303:QUB524310 RDT524303:RDX524310 RNP524303:RNT524310 RXL524303:RXP524310 SHH524303:SHL524310 SRD524303:SRH524310 TAZ524303:TBD524310 TKV524303:TKZ524310 TUR524303:TUV524310 UEN524303:UER524310 UOJ524303:UON524310 UYF524303:UYJ524310 VIB524303:VIF524310 VRX524303:VSB524310 WBT524303:WBX524310 WLP524303:WLT524310 WVL524303:WVP524310 D589839:H589846 IZ589839:JD589846 SV589839:SZ589846 ACR589839:ACV589846 AMN589839:AMR589846 AWJ589839:AWN589846 BGF589839:BGJ589846 BQB589839:BQF589846 BZX589839:CAB589846 CJT589839:CJX589846 CTP589839:CTT589846 DDL589839:DDP589846 DNH589839:DNL589846 DXD589839:DXH589846 EGZ589839:EHD589846 EQV589839:EQZ589846 FAR589839:FAV589846 FKN589839:FKR589846 FUJ589839:FUN589846 GEF589839:GEJ589846 GOB589839:GOF589846 GXX589839:GYB589846 HHT589839:HHX589846 HRP589839:HRT589846 IBL589839:IBP589846 ILH589839:ILL589846 IVD589839:IVH589846 JEZ589839:JFD589846 JOV589839:JOZ589846 JYR589839:JYV589846 KIN589839:KIR589846 KSJ589839:KSN589846 LCF589839:LCJ589846 LMB589839:LMF589846 LVX589839:LWB589846 MFT589839:MFX589846 MPP589839:MPT589846 MZL589839:MZP589846 NJH589839:NJL589846 NTD589839:NTH589846 OCZ589839:ODD589846 OMV589839:OMZ589846 OWR589839:OWV589846 PGN589839:PGR589846 PQJ589839:PQN589846 QAF589839:QAJ589846 QKB589839:QKF589846 QTX589839:QUB589846 RDT589839:RDX589846 RNP589839:RNT589846 RXL589839:RXP589846 SHH589839:SHL589846 SRD589839:SRH589846 TAZ589839:TBD589846 TKV589839:TKZ589846 TUR589839:TUV589846 UEN589839:UER589846 UOJ589839:UON589846 UYF589839:UYJ589846 VIB589839:VIF589846 VRX589839:VSB589846 WBT589839:WBX589846 WLP589839:WLT589846 WVL589839:WVP589846 D655375:H655382 IZ655375:JD655382 SV655375:SZ655382 ACR655375:ACV655382 AMN655375:AMR655382 AWJ655375:AWN655382 BGF655375:BGJ655382 BQB655375:BQF655382 BZX655375:CAB655382 CJT655375:CJX655382 CTP655375:CTT655382 DDL655375:DDP655382 DNH655375:DNL655382 DXD655375:DXH655382 EGZ655375:EHD655382 EQV655375:EQZ655382 FAR655375:FAV655382 FKN655375:FKR655382 FUJ655375:FUN655382 GEF655375:GEJ655382 GOB655375:GOF655382 GXX655375:GYB655382 HHT655375:HHX655382 HRP655375:HRT655382 IBL655375:IBP655382 ILH655375:ILL655382 IVD655375:IVH655382 JEZ655375:JFD655382 JOV655375:JOZ655382 JYR655375:JYV655382 KIN655375:KIR655382 KSJ655375:KSN655382 LCF655375:LCJ655382 LMB655375:LMF655382 LVX655375:LWB655382 MFT655375:MFX655382 MPP655375:MPT655382 MZL655375:MZP655382 NJH655375:NJL655382 NTD655375:NTH655382 OCZ655375:ODD655382 OMV655375:OMZ655382 OWR655375:OWV655382 PGN655375:PGR655382 PQJ655375:PQN655382 QAF655375:QAJ655382 QKB655375:QKF655382 QTX655375:QUB655382 RDT655375:RDX655382 RNP655375:RNT655382 RXL655375:RXP655382 SHH655375:SHL655382 SRD655375:SRH655382 TAZ655375:TBD655382 TKV655375:TKZ655382 TUR655375:TUV655382 UEN655375:UER655382 UOJ655375:UON655382 UYF655375:UYJ655382 VIB655375:VIF655382 VRX655375:VSB655382 WBT655375:WBX655382 WLP655375:WLT655382 WVL655375:WVP655382 D720911:H720918 IZ720911:JD720918 SV720911:SZ720918 ACR720911:ACV720918 AMN720911:AMR720918 AWJ720911:AWN720918 BGF720911:BGJ720918 BQB720911:BQF720918 BZX720911:CAB720918 CJT720911:CJX720918 CTP720911:CTT720918 DDL720911:DDP720918 DNH720911:DNL720918 DXD720911:DXH720918 EGZ720911:EHD720918 EQV720911:EQZ720918 FAR720911:FAV720918 FKN720911:FKR720918 FUJ720911:FUN720918 GEF720911:GEJ720918 GOB720911:GOF720918 GXX720911:GYB720918 HHT720911:HHX720918 HRP720911:HRT720918 IBL720911:IBP720918 ILH720911:ILL720918 IVD720911:IVH720918 JEZ720911:JFD720918 JOV720911:JOZ720918 JYR720911:JYV720918 KIN720911:KIR720918 KSJ720911:KSN720918 LCF720911:LCJ720918 LMB720911:LMF720918 LVX720911:LWB720918 MFT720911:MFX720918 MPP720911:MPT720918 MZL720911:MZP720918 NJH720911:NJL720918 NTD720911:NTH720918 OCZ720911:ODD720918 OMV720911:OMZ720918 OWR720911:OWV720918 PGN720911:PGR720918 PQJ720911:PQN720918 QAF720911:QAJ720918 QKB720911:QKF720918 QTX720911:QUB720918 RDT720911:RDX720918 RNP720911:RNT720918 RXL720911:RXP720918 SHH720911:SHL720918 SRD720911:SRH720918 TAZ720911:TBD720918 TKV720911:TKZ720918 TUR720911:TUV720918 UEN720911:UER720918 UOJ720911:UON720918 UYF720911:UYJ720918 VIB720911:VIF720918 VRX720911:VSB720918 WBT720911:WBX720918 WLP720911:WLT720918 WVL720911:WVP720918 D786447:H786454 IZ786447:JD786454 SV786447:SZ786454 ACR786447:ACV786454 AMN786447:AMR786454 AWJ786447:AWN786454 BGF786447:BGJ786454 BQB786447:BQF786454 BZX786447:CAB786454 CJT786447:CJX786454 CTP786447:CTT786454 DDL786447:DDP786454 DNH786447:DNL786454 DXD786447:DXH786454 EGZ786447:EHD786454 EQV786447:EQZ786454 FAR786447:FAV786454 FKN786447:FKR786454 FUJ786447:FUN786454 GEF786447:GEJ786454 GOB786447:GOF786454 GXX786447:GYB786454 HHT786447:HHX786454 HRP786447:HRT786454 IBL786447:IBP786454 ILH786447:ILL786454 IVD786447:IVH786454 JEZ786447:JFD786454 JOV786447:JOZ786454 JYR786447:JYV786454 KIN786447:KIR786454 KSJ786447:KSN786454 LCF786447:LCJ786454 LMB786447:LMF786454 LVX786447:LWB786454 MFT786447:MFX786454 MPP786447:MPT786454 MZL786447:MZP786454 NJH786447:NJL786454 NTD786447:NTH786454 OCZ786447:ODD786454 OMV786447:OMZ786454 OWR786447:OWV786454 PGN786447:PGR786454 PQJ786447:PQN786454 QAF786447:QAJ786454 QKB786447:QKF786454 QTX786447:QUB786454 RDT786447:RDX786454 RNP786447:RNT786454 RXL786447:RXP786454 SHH786447:SHL786454 SRD786447:SRH786454 TAZ786447:TBD786454 TKV786447:TKZ786454 TUR786447:TUV786454 UEN786447:UER786454 UOJ786447:UON786454 UYF786447:UYJ786454 VIB786447:VIF786454 VRX786447:VSB786454 WBT786447:WBX786454 WLP786447:WLT786454 WVL786447:WVP786454 D851983:H851990 IZ851983:JD851990 SV851983:SZ851990 ACR851983:ACV851990 AMN851983:AMR851990 AWJ851983:AWN851990 BGF851983:BGJ851990 BQB851983:BQF851990 BZX851983:CAB851990 CJT851983:CJX851990 CTP851983:CTT851990 DDL851983:DDP851990 DNH851983:DNL851990 DXD851983:DXH851990 EGZ851983:EHD851990 EQV851983:EQZ851990 FAR851983:FAV851990 FKN851983:FKR851990 FUJ851983:FUN851990 GEF851983:GEJ851990 GOB851983:GOF851990 GXX851983:GYB851990 HHT851983:HHX851990 HRP851983:HRT851990 IBL851983:IBP851990 ILH851983:ILL851990 IVD851983:IVH851990 JEZ851983:JFD851990 JOV851983:JOZ851990 JYR851983:JYV851990 KIN851983:KIR851990 KSJ851983:KSN851990 LCF851983:LCJ851990 LMB851983:LMF851990 LVX851983:LWB851990 MFT851983:MFX851990 MPP851983:MPT851990 MZL851983:MZP851990 NJH851983:NJL851990 NTD851983:NTH851990 OCZ851983:ODD851990 OMV851983:OMZ851990 OWR851983:OWV851990 PGN851983:PGR851990 PQJ851983:PQN851990 QAF851983:QAJ851990 QKB851983:QKF851990 QTX851983:QUB851990 RDT851983:RDX851990 RNP851983:RNT851990 RXL851983:RXP851990 SHH851983:SHL851990 SRD851983:SRH851990 TAZ851983:TBD851990 TKV851983:TKZ851990 TUR851983:TUV851990 UEN851983:UER851990 UOJ851983:UON851990 UYF851983:UYJ851990 VIB851983:VIF851990 VRX851983:VSB851990 WBT851983:WBX851990 WLP851983:WLT851990 WVL851983:WVP851990 D917519:H917526 IZ917519:JD917526 SV917519:SZ917526 ACR917519:ACV917526 AMN917519:AMR917526 AWJ917519:AWN917526 BGF917519:BGJ917526 BQB917519:BQF917526 BZX917519:CAB917526 CJT917519:CJX917526 CTP917519:CTT917526 DDL917519:DDP917526 DNH917519:DNL917526 DXD917519:DXH917526 EGZ917519:EHD917526 EQV917519:EQZ917526 FAR917519:FAV917526 FKN917519:FKR917526 FUJ917519:FUN917526 GEF917519:GEJ917526 GOB917519:GOF917526 GXX917519:GYB917526 HHT917519:HHX917526 HRP917519:HRT917526 IBL917519:IBP917526 ILH917519:ILL917526 IVD917519:IVH917526 JEZ917519:JFD917526 JOV917519:JOZ917526 JYR917519:JYV917526 KIN917519:KIR917526 KSJ917519:KSN917526 LCF917519:LCJ917526 LMB917519:LMF917526 LVX917519:LWB917526 MFT917519:MFX917526 MPP917519:MPT917526 MZL917519:MZP917526 NJH917519:NJL917526 NTD917519:NTH917526 OCZ917519:ODD917526 OMV917519:OMZ917526 OWR917519:OWV917526 PGN917519:PGR917526 PQJ917519:PQN917526 QAF917519:QAJ917526 QKB917519:QKF917526 QTX917519:QUB917526 RDT917519:RDX917526 RNP917519:RNT917526 RXL917519:RXP917526 SHH917519:SHL917526 SRD917519:SRH917526 TAZ917519:TBD917526 TKV917519:TKZ917526 TUR917519:TUV917526 UEN917519:UER917526 UOJ917519:UON917526 UYF917519:UYJ917526 VIB917519:VIF917526 VRX917519:VSB917526 WBT917519:WBX917526 WLP917519:WLT917526 WVL917519:WVP917526 D983055:H983062 IZ983055:JD983062 SV983055:SZ983062 ACR983055:ACV983062 AMN983055:AMR983062 AWJ983055:AWN983062 BGF983055:BGJ983062 BQB983055:BQF983062 BZX983055:CAB983062 CJT983055:CJX983062 CTP983055:CTT983062 DDL983055:DDP983062 DNH983055:DNL983062 DXD983055:DXH983062 EGZ983055:EHD983062 EQV983055:EQZ983062 FAR983055:FAV983062 FKN983055:FKR983062 FUJ983055:FUN983062 GEF983055:GEJ983062 GOB983055:GOF983062 GXX983055:GYB983062 HHT983055:HHX983062 HRP983055:HRT983062 IBL983055:IBP983062 ILH983055:ILL983062 IVD983055:IVH983062 JEZ983055:JFD983062 JOV983055:JOZ983062 JYR983055:JYV983062 KIN983055:KIR983062 KSJ983055:KSN983062 LCF983055:LCJ983062 LMB983055:LMF983062 LVX983055:LWB983062 MFT983055:MFX983062 MPP983055:MPT983062 MZL983055:MZP983062 NJH983055:NJL983062 NTD983055:NTH983062 OCZ983055:ODD983062 OMV983055:OMZ983062 OWR983055:OWV983062 PGN983055:PGR983062 PQJ983055:PQN983062 QAF983055:QAJ983062 QKB983055:QKF983062 QTX983055:QUB983062 RDT983055:RDX983062 RNP983055:RNT983062 RXL983055:RXP983062 SHH983055:SHL983062 SRD983055:SRH983062 TAZ983055:TBD983062 TKV983055:TKZ983062 TUR983055:TUV983062 UEN983055:UER983062 UOJ983055:UON983062 UYF983055:UYJ983062 VIB983055:VIF983062 VRX983055:VSB983062 WBT983055:WBX983062 WLP983055:WLT983062 WVL983055:WVP983062" xr:uid="{0CEA470F-A841-4DED-AFCA-7D5FB0F76849}">
      <formula1>"○,×"</formula1>
    </dataValidation>
    <dataValidation type="list" allowBlank="1" showInputMessage="1" showErrorMessage="1" sqref="C15:C22 IY15:IY22 SU15:SU22 ACQ15:ACQ22 AMM15:AMM22 AWI15:AWI22 BGE15:BGE22 BQA15:BQA22 BZW15:BZW22 CJS15:CJS22 CTO15:CTO22 DDK15:DDK22 DNG15:DNG22 DXC15:DXC22 EGY15:EGY22 EQU15:EQU22 FAQ15:FAQ22 FKM15:FKM22 FUI15:FUI22 GEE15:GEE22 GOA15:GOA22 GXW15:GXW22 HHS15:HHS22 HRO15:HRO22 IBK15:IBK22 ILG15:ILG22 IVC15:IVC22 JEY15:JEY22 JOU15:JOU22 JYQ15:JYQ22 KIM15:KIM22 KSI15:KSI22 LCE15:LCE22 LMA15:LMA22 LVW15:LVW22 MFS15:MFS22 MPO15:MPO22 MZK15:MZK22 NJG15:NJG22 NTC15:NTC22 OCY15:OCY22 OMU15:OMU22 OWQ15:OWQ22 PGM15:PGM22 PQI15:PQI22 QAE15:QAE22 QKA15:QKA22 QTW15:QTW22 RDS15:RDS22 RNO15:RNO22 RXK15:RXK22 SHG15:SHG22 SRC15:SRC22 TAY15:TAY22 TKU15:TKU22 TUQ15:TUQ22 UEM15:UEM22 UOI15:UOI22 UYE15:UYE22 VIA15:VIA22 VRW15:VRW22 WBS15:WBS22 WLO15:WLO22 WVK15:WVK22 C65551:C65558 IY65551:IY65558 SU65551:SU65558 ACQ65551:ACQ65558 AMM65551:AMM65558 AWI65551:AWI65558 BGE65551:BGE65558 BQA65551:BQA65558 BZW65551:BZW65558 CJS65551:CJS65558 CTO65551:CTO65558 DDK65551:DDK65558 DNG65551:DNG65558 DXC65551:DXC65558 EGY65551:EGY65558 EQU65551:EQU65558 FAQ65551:FAQ65558 FKM65551:FKM65558 FUI65551:FUI65558 GEE65551:GEE65558 GOA65551:GOA65558 GXW65551:GXW65558 HHS65551:HHS65558 HRO65551:HRO65558 IBK65551:IBK65558 ILG65551:ILG65558 IVC65551:IVC65558 JEY65551:JEY65558 JOU65551:JOU65558 JYQ65551:JYQ65558 KIM65551:KIM65558 KSI65551:KSI65558 LCE65551:LCE65558 LMA65551:LMA65558 LVW65551:LVW65558 MFS65551:MFS65558 MPO65551:MPO65558 MZK65551:MZK65558 NJG65551:NJG65558 NTC65551:NTC65558 OCY65551:OCY65558 OMU65551:OMU65558 OWQ65551:OWQ65558 PGM65551:PGM65558 PQI65551:PQI65558 QAE65551:QAE65558 QKA65551:QKA65558 QTW65551:QTW65558 RDS65551:RDS65558 RNO65551:RNO65558 RXK65551:RXK65558 SHG65551:SHG65558 SRC65551:SRC65558 TAY65551:TAY65558 TKU65551:TKU65558 TUQ65551:TUQ65558 UEM65551:UEM65558 UOI65551:UOI65558 UYE65551:UYE65558 VIA65551:VIA65558 VRW65551:VRW65558 WBS65551:WBS65558 WLO65551:WLO65558 WVK65551:WVK65558 C131087:C131094 IY131087:IY131094 SU131087:SU131094 ACQ131087:ACQ131094 AMM131087:AMM131094 AWI131087:AWI131094 BGE131087:BGE131094 BQA131087:BQA131094 BZW131087:BZW131094 CJS131087:CJS131094 CTO131087:CTO131094 DDK131087:DDK131094 DNG131087:DNG131094 DXC131087:DXC131094 EGY131087:EGY131094 EQU131087:EQU131094 FAQ131087:FAQ131094 FKM131087:FKM131094 FUI131087:FUI131094 GEE131087:GEE131094 GOA131087:GOA131094 GXW131087:GXW131094 HHS131087:HHS131094 HRO131087:HRO131094 IBK131087:IBK131094 ILG131087:ILG131094 IVC131087:IVC131094 JEY131087:JEY131094 JOU131087:JOU131094 JYQ131087:JYQ131094 KIM131087:KIM131094 KSI131087:KSI131094 LCE131087:LCE131094 LMA131087:LMA131094 LVW131087:LVW131094 MFS131087:MFS131094 MPO131087:MPO131094 MZK131087:MZK131094 NJG131087:NJG131094 NTC131087:NTC131094 OCY131087:OCY131094 OMU131087:OMU131094 OWQ131087:OWQ131094 PGM131087:PGM131094 PQI131087:PQI131094 QAE131087:QAE131094 QKA131087:QKA131094 QTW131087:QTW131094 RDS131087:RDS131094 RNO131087:RNO131094 RXK131087:RXK131094 SHG131087:SHG131094 SRC131087:SRC131094 TAY131087:TAY131094 TKU131087:TKU131094 TUQ131087:TUQ131094 UEM131087:UEM131094 UOI131087:UOI131094 UYE131087:UYE131094 VIA131087:VIA131094 VRW131087:VRW131094 WBS131087:WBS131094 WLO131087:WLO131094 WVK131087:WVK131094 C196623:C196630 IY196623:IY196630 SU196623:SU196630 ACQ196623:ACQ196630 AMM196623:AMM196630 AWI196623:AWI196630 BGE196623:BGE196630 BQA196623:BQA196630 BZW196623:BZW196630 CJS196623:CJS196630 CTO196623:CTO196630 DDK196623:DDK196630 DNG196623:DNG196630 DXC196623:DXC196630 EGY196623:EGY196630 EQU196623:EQU196630 FAQ196623:FAQ196630 FKM196623:FKM196630 FUI196623:FUI196630 GEE196623:GEE196630 GOA196623:GOA196630 GXW196623:GXW196630 HHS196623:HHS196630 HRO196623:HRO196630 IBK196623:IBK196630 ILG196623:ILG196630 IVC196623:IVC196630 JEY196623:JEY196630 JOU196623:JOU196630 JYQ196623:JYQ196630 KIM196623:KIM196630 KSI196623:KSI196630 LCE196623:LCE196630 LMA196623:LMA196630 LVW196623:LVW196630 MFS196623:MFS196630 MPO196623:MPO196630 MZK196623:MZK196630 NJG196623:NJG196630 NTC196623:NTC196630 OCY196623:OCY196630 OMU196623:OMU196630 OWQ196623:OWQ196630 PGM196623:PGM196630 PQI196623:PQI196630 QAE196623:QAE196630 QKA196623:QKA196630 QTW196623:QTW196630 RDS196623:RDS196630 RNO196623:RNO196630 RXK196623:RXK196630 SHG196623:SHG196630 SRC196623:SRC196630 TAY196623:TAY196630 TKU196623:TKU196630 TUQ196623:TUQ196630 UEM196623:UEM196630 UOI196623:UOI196630 UYE196623:UYE196630 VIA196623:VIA196630 VRW196623:VRW196630 WBS196623:WBS196630 WLO196623:WLO196630 WVK196623:WVK196630 C262159:C262166 IY262159:IY262166 SU262159:SU262166 ACQ262159:ACQ262166 AMM262159:AMM262166 AWI262159:AWI262166 BGE262159:BGE262166 BQA262159:BQA262166 BZW262159:BZW262166 CJS262159:CJS262166 CTO262159:CTO262166 DDK262159:DDK262166 DNG262159:DNG262166 DXC262159:DXC262166 EGY262159:EGY262166 EQU262159:EQU262166 FAQ262159:FAQ262166 FKM262159:FKM262166 FUI262159:FUI262166 GEE262159:GEE262166 GOA262159:GOA262166 GXW262159:GXW262166 HHS262159:HHS262166 HRO262159:HRO262166 IBK262159:IBK262166 ILG262159:ILG262166 IVC262159:IVC262166 JEY262159:JEY262166 JOU262159:JOU262166 JYQ262159:JYQ262166 KIM262159:KIM262166 KSI262159:KSI262166 LCE262159:LCE262166 LMA262159:LMA262166 LVW262159:LVW262166 MFS262159:MFS262166 MPO262159:MPO262166 MZK262159:MZK262166 NJG262159:NJG262166 NTC262159:NTC262166 OCY262159:OCY262166 OMU262159:OMU262166 OWQ262159:OWQ262166 PGM262159:PGM262166 PQI262159:PQI262166 QAE262159:QAE262166 QKA262159:QKA262166 QTW262159:QTW262166 RDS262159:RDS262166 RNO262159:RNO262166 RXK262159:RXK262166 SHG262159:SHG262166 SRC262159:SRC262166 TAY262159:TAY262166 TKU262159:TKU262166 TUQ262159:TUQ262166 UEM262159:UEM262166 UOI262159:UOI262166 UYE262159:UYE262166 VIA262159:VIA262166 VRW262159:VRW262166 WBS262159:WBS262166 WLO262159:WLO262166 WVK262159:WVK262166 C327695:C327702 IY327695:IY327702 SU327695:SU327702 ACQ327695:ACQ327702 AMM327695:AMM327702 AWI327695:AWI327702 BGE327695:BGE327702 BQA327695:BQA327702 BZW327695:BZW327702 CJS327695:CJS327702 CTO327695:CTO327702 DDK327695:DDK327702 DNG327695:DNG327702 DXC327695:DXC327702 EGY327695:EGY327702 EQU327695:EQU327702 FAQ327695:FAQ327702 FKM327695:FKM327702 FUI327695:FUI327702 GEE327695:GEE327702 GOA327695:GOA327702 GXW327695:GXW327702 HHS327695:HHS327702 HRO327695:HRO327702 IBK327695:IBK327702 ILG327695:ILG327702 IVC327695:IVC327702 JEY327695:JEY327702 JOU327695:JOU327702 JYQ327695:JYQ327702 KIM327695:KIM327702 KSI327695:KSI327702 LCE327695:LCE327702 LMA327695:LMA327702 LVW327695:LVW327702 MFS327695:MFS327702 MPO327695:MPO327702 MZK327695:MZK327702 NJG327695:NJG327702 NTC327695:NTC327702 OCY327695:OCY327702 OMU327695:OMU327702 OWQ327695:OWQ327702 PGM327695:PGM327702 PQI327695:PQI327702 QAE327695:QAE327702 QKA327695:QKA327702 QTW327695:QTW327702 RDS327695:RDS327702 RNO327695:RNO327702 RXK327695:RXK327702 SHG327695:SHG327702 SRC327695:SRC327702 TAY327695:TAY327702 TKU327695:TKU327702 TUQ327695:TUQ327702 UEM327695:UEM327702 UOI327695:UOI327702 UYE327695:UYE327702 VIA327695:VIA327702 VRW327695:VRW327702 WBS327695:WBS327702 WLO327695:WLO327702 WVK327695:WVK327702 C393231:C393238 IY393231:IY393238 SU393231:SU393238 ACQ393231:ACQ393238 AMM393231:AMM393238 AWI393231:AWI393238 BGE393231:BGE393238 BQA393231:BQA393238 BZW393231:BZW393238 CJS393231:CJS393238 CTO393231:CTO393238 DDK393231:DDK393238 DNG393231:DNG393238 DXC393231:DXC393238 EGY393231:EGY393238 EQU393231:EQU393238 FAQ393231:FAQ393238 FKM393231:FKM393238 FUI393231:FUI393238 GEE393231:GEE393238 GOA393231:GOA393238 GXW393231:GXW393238 HHS393231:HHS393238 HRO393231:HRO393238 IBK393231:IBK393238 ILG393231:ILG393238 IVC393231:IVC393238 JEY393231:JEY393238 JOU393231:JOU393238 JYQ393231:JYQ393238 KIM393231:KIM393238 KSI393231:KSI393238 LCE393231:LCE393238 LMA393231:LMA393238 LVW393231:LVW393238 MFS393231:MFS393238 MPO393231:MPO393238 MZK393231:MZK393238 NJG393231:NJG393238 NTC393231:NTC393238 OCY393231:OCY393238 OMU393231:OMU393238 OWQ393231:OWQ393238 PGM393231:PGM393238 PQI393231:PQI393238 QAE393231:QAE393238 QKA393231:QKA393238 QTW393231:QTW393238 RDS393231:RDS393238 RNO393231:RNO393238 RXK393231:RXK393238 SHG393231:SHG393238 SRC393231:SRC393238 TAY393231:TAY393238 TKU393231:TKU393238 TUQ393231:TUQ393238 UEM393231:UEM393238 UOI393231:UOI393238 UYE393231:UYE393238 VIA393231:VIA393238 VRW393231:VRW393238 WBS393231:WBS393238 WLO393231:WLO393238 WVK393231:WVK393238 C458767:C458774 IY458767:IY458774 SU458767:SU458774 ACQ458767:ACQ458774 AMM458767:AMM458774 AWI458767:AWI458774 BGE458767:BGE458774 BQA458767:BQA458774 BZW458767:BZW458774 CJS458767:CJS458774 CTO458767:CTO458774 DDK458767:DDK458774 DNG458767:DNG458774 DXC458767:DXC458774 EGY458767:EGY458774 EQU458767:EQU458774 FAQ458767:FAQ458774 FKM458767:FKM458774 FUI458767:FUI458774 GEE458767:GEE458774 GOA458767:GOA458774 GXW458767:GXW458774 HHS458767:HHS458774 HRO458767:HRO458774 IBK458767:IBK458774 ILG458767:ILG458774 IVC458767:IVC458774 JEY458767:JEY458774 JOU458767:JOU458774 JYQ458767:JYQ458774 KIM458767:KIM458774 KSI458767:KSI458774 LCE458767:LCE458774 LMA458767:LMA458774 LVW458767:LVW458774 MFS458767:MFS458774 MPO458767:MPO458774 MZK458767:MZK458774 NJG458767:NJG458774 NTC458767:NTC458774 OCY458767:OCY458774 OMU458767:OMU458774 OWQ458767:OWQ458774 PGM458767:PGM458774 PQI458767:PQI458774 QAE458767:QAE458774 QKA458767:QKA458774 QTW458767:QTW458774 RDS458767:RDS458774 RNO458767:RNO458774 RXK458767:RXK458774 SHG458767:SHG458774 SRC458767:SRC458774 TAY458767:TAY458774 TKU458767:TKU458774 TUQ458767:TUQ458774 UEM458767:UEM458774 UOI458767:UOI458774 UYE458767:UYE458774 VIA458767:VIA458774 VRW458767:VRW458774 WBS458767:WBS458774 WLO458767:WLO458774 WVK458767:WVK458774 C524303:C524310 IY524303:IY524310 SU524303:SU524310 ACQ524303:ACQ524310 AMM524303:AMM524310 AWI524303:AWI524310 BGE524303:BGE524310 BQA524303:BQA524310 BZW524303:BZW524310 CJS524303:CJS524310 CTO524303:CTO524310 DDK524303:DDK524310 DNG524303:DNG524310 DXC524303:DXC524310 EGY524303:EGY524310 EQU524303:EQU524310 FAQ524303:FAQ524310 FKM524303:FKM524310 FUI524303:FUI524310 GEE524303:GEE524310 GOA524303:GOA524310 GXW524303:GXW524310 HHS524303:HHS524310 HRO524303:HRO524310 IBK524303:IBK524310 ILG524303:ILG524310 IVC524303:IVC524310 JEY524303:JEY524310 JOU524303:JOU524310 JYQ524303:JYQ524310 KIM524303:KIM524310 KSI524303:KSI524310 LCE524303:LCE524310 LMA524303:LMA524310 LVW524303:LVW524310 MFS524303:MFS524310 MPO524303:MPO524310 MZK524303:MZK524310 NJG524303:NJG524310 NTC524303:NTC524310 OCY524303:OCY524310 OMU524303:OMU524310 OWQ524303:OWQ524310 PGM524303:PGM524310 PQI524303:PQI524310 QAE524303:QAE524310 QKA524303:QKA524310 QTW524303:QTW524310 RDS524303:RDS524310 RNO524303:RNO524310 RXK524303:RXK524310 SHG524303:SHG524310 SRC524303:SRC524310 TAY524303:TAY524310 TKU524303:TKU524310 TUQ524303:TUQ524310 UEM524303:UEM524310 UOI524303:UOI524310 UYE524303:UYE524310 VIA524303:VIA524310 VRW524303:VRW524310 WBS524303:WBS524310 WLO524303:WLO524310 WVK524303:WVK524310 C589839:C589846 IY589839:IY589846 SU589839:SU589846 ACQ589839:ACQ589846 AMM589839:AMM589846 AWI589839:AWI589846 BGE589839:BGE589846 BQA589839:BQA589846 BZW589839:BZW589846 CJS589839:CJS589846 CTO589839:CTO589846 DDK589839:DDK589846 DNG589839:DNG589846 DXC589839:DXC589846 EGY589839:EGY589846 EQU589839:EQU589846 FAQ589839:FAQ589846 FKM589839:FKM589846 FUI589839:FUI589846 GEE589839:GEE589846 GOA589839:GOA589846 GXW589839:GXW589846 HHS589839:HHS589846 HRO589839:HRO589846 IBK589839:IBK589846 ILG589839:ILG589846 IVC589839:IVC589846 JEY589839:JEY589846 JOU589839:JOU589846 JYQ589839:JYQ589846 KIM589839:KIM589846 KSI589839:KSI589846 LCE589839:LCE589846 LMA589839:LMA589846 LVW589839:LVW589846 MFS589839:MFS589846 MPO589839:MPO589846 MZK589839:MZK589846 NJG589839:NJG589846 NTC589839:NTC589846 OCY589839:OCY589846 OMU589839:OMU589846 OWQ589839:OWQ589846 PGM589839:PGM589846 PQI589839:PQI589846 QAE589839:QAE589846 QKA589839:QKA589846 QTW589839:QTW589846 RDS589839:RDS589846 RNO589839:RNO589846 RXK589839:RXK589846 SHG589839:SHG589846 SRC589839:SRC589846 TAY589839:TAY589846 TKU589839:TKU589846 TUQ589839:TUQ589846 UEM589839:UEM589846 UOI589839:UOI589846 UYE589839:UYE589846 VIA589839:VIA589846 VRW589839:VRW589846 WBS589839:WBS589846 WLO589839:WLO589846 WVK589839:WVK589846 C655375:C655382 IY655375:IY655382 SU655375:SU655382 ACQ655375:ACQ655382 AMM655375:AMM655382 AWI655375:AWI655382 BGE655375:BGE655382 BQA655375:BQA655382 BZW655375:BZW655382 CJS655375:CJS655382 CTO655375:CTO655382 DDK655375:DDK655382 DNG655375:DNG655382 DXC655375:DXC655382 EGY655375:EGY655382 EQU655375:EQU655382 FAQ655375:FAQ655382 FKM655375:FKM655382 FUI655375:FUI655382 GEE655375:GEE655382 GOA655375:GOA655382 GXW655375:GXW655382 HHS655375:HHS655382 HRO655375:HRO655382 IBK655375:IBK655382 ILG655375:ILG655382 IVC655375:IVC655382 JEY655375:JEY655382 JOU655375:JOU655382 JYQ655375:JYQ655382 KIM655375:KIM655382 KSI655375:KSI655382 LCE655375:LCE655382 LMA655375:LMA655382 LVW655375:LVW655382 MFS655375:MFS655382 MPO655375:MPO655382 MZK655375:MZK655382 NJG655375:NJG655382 NTC655375:NTC655382 OCY655375:OCY655382 OMU655375:OMU655382 OWQ655375:OWQ655382 PGM655375:PGM655382 PQI655375:PQI655382 QAE655375:QAE655382 QKA655375:QKA655382 QTW655375:QTW655382 RDS655375:RDS655382 RNO655375:RNO655382 RXK655375:RXK655382 SHG655375:SHG655382 SRC655375:SRC655382 TAY655375:TAY655382 TKU655375:TKU655382 TUQ655375:TUQ655382 UEM655375:UEM655382 UOI655375:UOI655382 UYE655375:UYE655382 VIA655375:VIA655382 VRW655375:VRW655382 WBS655375:WBS655382 WLO655375:WLO655382 WVK655375:WVK655382 C720911:C720918 IY720911:IY720918 SU720911:SU720918 ACQ720911:ACQ720918 AMM720911:AMM720918 AWI720911:AWI720918 BGE720911:BGE720918 BQA720911:BQA720918 BZW720911:BZW720918 CJS720911:CJS720918 CTO720911:CTO720918 DDK720911:DDK720918 DNG720911:DNG720918 DXC720911:DXC720918 EGY720911:EGY720918 EQU720911:EQU720918 FAQ720911:FAQ720918 FKM720911:FKM720918 FUI720911:FUI720918 GEE720911:GEE720918 GOA720911:GOA720918 GXW720911:GXW720918 HHS720911:HHS720918 HRO720911:HRO720918 IBK720911:IBK720918 ILG720911:ILG720918 IVC720911:IVC720918 JEY720911:JEY720918 JOU720911:JOU720918 JYQ720911:JYQ720918 KIM720911:KIM720918 KSI720911:KSI720918 LCE720911:LCE720918 LMA720911:LMA720918 LVW720911:LVW720918 MFS720911:MFS720918 MPO720911:MPO720918 MZK720911:MZK720918 NJG720911:NJG720918 NTC720911:NTC720918 OCY720911:OCY720918 OMU720911:OMU720918 OWQ720911:OWQ720918 PGM720911:PGM720918 PQI720911:PQI720918 QAE720911:QAE720918 QKA720911:QKA720918 QTW720911:QTW720918 RDS720911:RDS720918 RNO720911:RNO720918 RXK720911:RXK720918 SHG720911:SHG720918 SRC720911:SRC720918 TAY720911:TAY720918 TKU720911:TKU720918 TUQ720911:TUQ720918 UEM720911:UEM720918 UOI720911:UOI720918 UYE720911:UYE720918 VIA720911:VIA720918 VRW720911:VRW720918 WBS720911:WBS720918 WLO720911:WLO720918 WVK720911:WVK720918 C786447:C786454 IY786447:IY786454 SU786447:SU786454 ACQ786447:ACQ786454 AMM786447:AMM786454 AWI786447:AWI786454 BGE786447:BGE786454 BQA786447:BQA786454 BZW786447:BZW786454 CJS786447:CJS786454 CTO786447:CTO786454 DDK786447:DDK786454 DNG786447:DNG786454 DXC786447:DXC786454 EGY786447:EGY786454 EQU786447:EQU786454 FAQ786447:FAQ786454 FKM786447:FKM786454 FUI786447:FUI786454 GEE786447:GEE786454 GOA786447:GOA786454 GXW786447:GXW786454 HHS786447:HHS786454 HRO786447:HRO786454 IBK786447:IBK786454 ILG786447:ILG786454 IVC786447:IVC786454 JEY786447:JEY786454 JOU786447:JOU786454 JYQ786447:JYQ786454 KIM786447:KIM786454 KSI786447:KSI786454 LCE786447:LCE786454 LMA786447:LMA786454 LVW786447:LVW786454 MFS786447:MFS786454 MPO786447:MPO786454 MZK786447:MZK786454 NJG786447:NJG786454 NTC786447:NTC786454 OCY786447:OCY786454 OMU786447:OMU786454 OWQ786447:OWQ786454 PGM786447:PGM786454 PQI786447:PQI786454 QAE786447:QAE786454 QKA786447:QKA786454 QTW786447:QTW786454 RDS786447:RDS786454 RNO786447:RNO786454 RXK786447:RXK786454 SHG786447:SHG786454 SRC786447:SRC786454 TAY786447:TAY786454 TKU786447:TKU786454 TUQ786447:TUQ786454 UEM786447:UEM786454 UOI786447:UOI786454 UYE786447:UYE786454 VIA786447:VIA786454 VRW786447:VRW786454 WBS786447:WBS786454 WLO786447:WLO786454 WVK786447:WVK786454 C851983:C851990 IY851983:IY851990 SU851983:SU851990 ACQ851983:ACQ851990 AMM851983:AMM851990 AWI851983:AWI851990 BGE851983:BGE851990 BQA851983:BQA851990 BZW851983:BZW851990 CJS851983:CJS851990 CTO851983:CTO851990 DDK851983:DDK851990 DNG851983:DNG851990 DXC851983:DXC851990 EGY851983:EGY851990 EQU851983:EQU851990 FAQ851983:FAQ851990 FKM851983:FKM851990 FUI851983:FUI851990 GEE851983:GEE851990 GOA851983:GOA851990 GXW851983:GXW851990 HHS851983:HHS851990 HRO851983:HRO851990 IBK851983:IBK851990 ILG851983:ILG851990 IVC851983:IVC851990 JEY851983:JEY851990 JOU851983:JOU851990 JYQ851983:JYQ851990 KIM851983:KIM851990 KSI851983:KSI851990 LCE851983:LCE851990 LMA851983:LMA851990 LVW851983:LVW851990 MFS851983:MFS851990 MPO851983:MPO851990 MZK851983:MZK851990 NJG851983:NJG851990 NTC851983:NTC851990 OCY851983:OCY851990 OMU851983:OMU851990 OWQ851983:OWQ851990 PGM851983:PGM851990 PQI851983:PQI851990 QAE851983:QAE851990 QKA851983:QKA851990 QTW851983:QTW851990 RDS851983:RDS851990 RNO851983:RNO851990 RXK851983:RXK851990 SHG851983:SHG851990 SRC851983:SRC851990 TAY851983:TAY851990 TKU851983:TKU851990 TUQ851983:TUQ851990 UEM851983:UEM851990 UOI851983:UOI851990 UYE851983:UYE851990 VIA851983:VIA851990 VRW851983:VRW851990 WBS851983:WBS851990 WLO851983:WLO851990 WVK851983:WVK851990 C917519:C917526 IY917519:IY917526 SU917519:SU917526 ACQ917519:ACQ917526 AMM917519:AMM917526 AWI917519:AWI917526 BGE917519:BGE917526 BQA917519:BQA917526 BZW917519:BZW917526 CJS917519:CJS917526 CTO917519:CTO917526 DDK917519:DDK917526 DNG917519:DNG917526 DXC917519:DXC917526 EGY917519:EGY917526 EQU917519:EQU917526 FAQ917519:FAQ917526 FKM917519:FKM917526 FUI917519:FUI917526 GEE917519:GEE917526 GOA917519:GOA917526 GXW917519:GXW917526 HHS917519:HHS917526 HRO917519:HRO917526 IBK917519:IBK917526 ILG917519:ILG917526 IVC917519:IVC917526 JEY917519:JEY917526 JOU917519:JOU917526 JYQ917519:JYQ917526 KIM917519:KIM917526 KSI917519:KSI917526 LCE917519:LCE917526 LMA917519:LMA917526 LVW917519:LVW917526 MFS917519:MFS917526 MPO917519:MPO917526 MZK917519:MZK917526 NJG917519:NJG917526 NTC917519:NTC917526 OCY917519:OCY917526 OMU917519:OMU917526 OWQ917519:OWQ917526 PGM917519:PGM917526 PQI917519:PQI917526 QAE917519:QAE917526 QKA917519:QKA917526 QTW917519:QTW917526 RDS917519:RDS917526 RNO917519:RNO917526 RXK917519:RXK917526 SHG917519:SHG917526 SRC917519:SRC917526 TAY917519:TAY917526 TKU917519:TKU917526 TUQ917519:TUQ917526 UEM917519:UEM917526 UOI917519:UOI917526 UYE917519:UYE917526 VIA917519:VIA917526 VRW917519:VRW917526 WBS917519:WBS917526 WLO917519:WLO917526 WVK917519:WVK917526 C983055:C983062 IY983055:IY983062 SU983055:SU983062 ACQ983055:ACQ983062 AMM983055:AMM983062 AWI983055:AWI983062 BGE983055:BGE983062 BQA983055:BQA983062 BZW983055:BZW983062 CJS983055:CJS983062 CTO983055:CTO983062 DDK983055:DDK983062 DNG983055:DNG983062 DXC983055:DXC983062 EGY983055:EGY983062 EQU983055:EQU983062 FAQ983055:FAQ983062 FKM983055:FKM983062 FUI983055:FUI983062 GEE983055:GEE983062 GOA983055:GOA983062 GXW983055:GXW983062 HHS983055:HHS983062 HRO983055:HRO983062 IBK983055:IBK983062 ILG983055:ILG983062 IVC983055:IVC983062 JEY983055:JEY983062 JOU983055:JOU983062 JYQ983055:JYQ983062 KIM983055:KIM983062 KSI983055:KSI983062 LCE983055:LCE983062 LMA983055:LMA983062 LVW983055:LVW983062 MFS983055:MFS983062 MPO983055:MPO983062 MZK983055:MZK983062 NJG983055:NJG983062 NTC983055:NTC983062 OCY983055:OCY983062 OMU983055:OMU983062 OWQ983055:OWQ983062 PGM983055:PGM983062 PQI983055:PQI983062 QAE983055:QAE983062 QKA983055:QKA983062 QTW983055:QTW983062 RDS983055:RDS983062 RNO983055:RNO983062 RXK983055:RXK983062 SHG983055:SHG983062 SRC983055:SRC983062 TAY983055:TAY983062 TKU983055:TKU983062 TUQ983055:TUQ983062 UEM983055:UEM983062 UOI983055:UOI983062 UYE983055:UYE983062 VIA983055:VIA983062 VRW983055:VRW983062 WBS983055:WBS983062 WLO983055:WLO983062 WVK983055:WVK983062" xr:uid="{62866259-F6C0-46B2-BAA9-AF7F9369EA15}">
      <formula1>"一般居室個室,一般居室相部屋（夫婦・親族）,一般居室相部屋（夫婦・親族以外）,介護居室個室,介護居室相部屋（夫婦・親族）,介護居室相部屋（夫婦・親族以外）,一時介護室"</formula1>
    </dataValidation>
    <dataValidation type="list" allowBlank="1" showInputMessage="1" showErrorMessage="1" sqref="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xr:uid="{88F21E06-03AD-41CD-86A8-DB150AB8CA08}">
      <formula1>"機械浴,チェアー浴,その他"</formula1>
    </dataValidation>
    <dataValidation type="list" allowBlank="1" showInputMessage="1" showErrorMessage="1" 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xr:uid="{09FFBDDB-FD07-4A9E-AB91-596F51AC4118}">
      <formula1>"あり（車椅子対応）,あり（ストレッチャー対応）,あり（その他）,なし"</formula1>
    </dataValidation>
    <dataValidation type="list" allowBlank="1" showInputMessage="1" showErrorMessage="1" sqref="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xr:uid="{8C31250F-C8E9-49CA-82E4-2034251D4429}">
      <formula1>"個室,大浴場"</formula1>
    </dataValidation>
    <dataValidation type="list" allowBlank="1" showInputMessage="1" showErrorMessage="1"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xr:uid="{79BD89C9-AE75-4F74-86BE-CABA01BD2CAC}">
      <formula1>"耐火建築物,準耐火建築物,その他"</formula1>
    </dataValidation>
    <dataValidation type="list" allowBlank="1" showInputMessage="1" showErrorMessage="1" sqref="D10:E10 IZ10:JA10 SV10:SW10 ACR10:ACS10 AMN10:AMO10 AWJ10:AWK10 BGF10:BGG10 BQB10:BQC10 BZX10:BZY10 CJT10:CJU10 CTP10:CTQ10 DDL10:DDM10 DNH10:DNI10 DXD10:DXE10 EGZ10:EHA10 EQV10:EQW10 FAR10:FAS10 FKN10:FKO10 FUJ10:FUK10 GEF10:GEG10 GOB10:GOC10 GXX10:GXY10 HHT10:HHU10 HRP10:HRQ10 IBL10:IBM10 ILH10:ILI10 IVD10:IVE10 JEZ10:JFA10 JOV10:JOW10 JYR10:JYS10 KIN10:KIO10 KSJ10:KSK10 LCF10:LCG10 LMB10:LMC10 LVX10:LVY10 MFT10:MFU10 MPP10:MPQ10 MZL10:MZM10 NJH10:NJI10 NTD10:NTE10 OCZ10:ODA10 OMV10:OMW10 OWR10:OWS10 PGN10:PGO10 PQJ10:PQK10 QAF10:QAG10 QKB10:QKC10 QTX10:QTY10 RDT10:RDU10 RNP10:RNQ10 RXL10:RXM10 SHH10:SHI10 SRD10:SRE10 TAZ10:TBA10 TKV10:TKW10 TUR10:TUS10 UEN10:UEO10 UOJ10:UOK10 UYF10:UYG10 VIB10:VIC10 VRX10:VRY10 WBT10:WBU10 WLP10:WLQ10 WVL10:WVM10 D65546:E65546 IZ65546:JA65546 SV65546:SW65546 ACR65546:ACS65546 AMN65546:AMO65546 AWJ65546:AWK65546 BGF65546:BGG65546 BQB65546:BQC65546 BZX65546:BZY65546 CJT65546:CJU65546 CTP65546:CTQ65546 DDL65546:DDM65546 DNH65546:DNI65546 DXD65546:DXE65546 EGZ65546:EHA65546 EQV65546:EQW65546 FAR65546:FAS65546 FKN65546:FKO65546 FUJ65546:FUK65546 GEF65546:GEG65546 GOB65546:GOC65546 GXX65546:GXY65546 HHT65546:HHU65546 HRP65546:HRQ65546 IBL65546:IBM65546 ILH65546:ILI65546 IVD65546:IVE65546 JEZ65546:JFA65546 JOV65546:JOW65546 JYR65546:JYS65546 KIN65546:KIO65546 KSJ65546:KSK65546 LCF65546:LCG65546 LMB65546:LMC65546 LVX65546:LVY65546 MFT65546:MFU65546 MPP65546:MPQ65546 MZL65546:MZM65546 NJH65546:NJI65546 NTD65546:NTE65546 OCZ65546:ODA65546 OMV65546:OMW65546 OWR65546:OWS65546 PGN65546:PGO65546 PQJ65546:PQK65546 QAF65546:QAG65546 QKB65546:QKC65546 QTX65546:QTY65546 RDT65546:RDU65546 RNP65546:RNQ65546 RXL65546:RXM65546 SHH65546:SHI65546 SRD65546:SRE65546 TAZ65546:TBA65546 TKV65546:TKW65546 TUR65546:TUS65546 UEN65546:UEO65546 UOJ65546:UOK65546 UYF65546:UYG65546 VIB65546:VIC65546 VRX65546:VRY65546 WBT65546:WBU65546 WLP65546:WLQ65546 WVL65546:WVM65546 D131082:E131082 IZ131082:JA131082 SV131082:SW131082 ACR131082:ACS131082 AMN131082:AMO131082 AWJ131082:AWK131082 BGF131082:BGG131082 BQB131082:BQC131082 BZX131082:BZY131082 CJT131082:CJU131082 CTP131082:CTQ131082 DDL131082:DDM131082 DNH131082:DNI131082 DXD131082:DXE131082 EGZ131082:EHA131082 EQV131082:EQW131082 FAR131082:FAS131082 FKN131082:FKO131082 FUJ131082:FUK131082 GEF131082:GEG131082 GOB131082:GOC131082 GXX131082:GXY131082 HHT131082:HHU131082 HRP131082:HRQ131082 IBL131082:IBM131082 ILH131082:ILI131082 IVD131082:IVE131082 JEZ131082:JFA131082 JOV131082:JOW131082 JYR131082:JYS131082 KIN131082:KIO131082 KSJ131082:KSK131082 LCF131082:LCG131082 LMB131082:LMC131082 LVX131082:LVY131082 MFT131082:MFU131082 MPP131082:MPQ131082 MZL131082:MZM131082 NJH131082:NJI131082 NTD131082:NTE131082 OCZ131082:ODA131082 OMV131082:OMW131082 OWR131082:OWS131082 PGN131082:PGO131082 PQJ131082:PQK131082 QAF131082:QAG131082 QKB131082:QKC131082 QTX131082:QTY131082 RDT131082:RDU131082 RNP131082:RNQ131082 RXL131082:RXM131082 SHH131082:SHI131082 SRD131082:SRE131082 TAZ131082:TBA131082 TKV131082:TKW131082 TUR131082:TUS131082 UEN131082:UEO131082 UOJ131082:UOK131082 UYF131082:UYG131082 VIB131082:VIC131082 VRX131082:VRY131082 WBT131082:WBU131082 WLP131082:WLQ131082 WVL131082:WVM131082 D196618:E196618 IZ196618:JA196618 SV196618:SW196618 ACR196618:ACS196618 AMN196618:AMO196618 AWJ196618:AWK196618 BGF196618:BGG196618 BQB196618:BQC196618 BZX196618:BZY196618 CJT196618:CJU196618 CTP196618:CTQ196618 DDL196618:DDM196618 DNH196618:DNI196618 DXD196618:DXE196618 EGZ196618:EHA196618 EQV196618:EQW196618 FAR196618:FAS196618 FKN196618:FKO196618 FUJ196618:FUK196618 GEF196618:GEG196618 GOB196618:GOC196618 GXX196618:GXY196618 HHT196618:HHU196618 HRP196618:HRQ196618 IBL196618:IBM196618 ILH196618:ILI196618 IVD196618:IVE196618 JEZ196618:JFA196618 JOV196618:JOW196618 JYR196618:JYS196618 KIN196618:KIO196618 KSJ196618:KSK196618 LCF196618:LCG196618 LMB196618:LMC196618 LVX196618:LVY196618 MFT196618:MFU196618 MPP196618:MPQ196618 MZL196618:MZM196618 NJH196618:NJI196618 NTD196618:NTE196618 OCZ196618:ODA196618 OMV196618:OMW196618 OWR196618:OWS196618 PGN196618:PGO196618 PQJ196618:PQK196618 QAF196618:QAG196618 QKB196618:QKC196618 QTX196618:QTY196618 RDT196618:RDU196618 RNP196618:RNQ196618 RXL196618:RXM196618 SHH196618:SHI196618 SRD196618:SRE196618 TAZ196618:TBA196618 TKV196618:TKW196618 TUR196618:TUS196618 UEN196618:UEO196618 UOJ196618:UOK196618 UYF196618:UYG196618 VIB196618:VIC196618 VRX196618:VRY196618 WBT196618:WBU196618 WLP196618:WLQ196618 WVL196618:WVM196618 D262154:E262154 IZ262154:JA262154 SV262154:SW262154 ACR262154:ACS262154 AMN262154:AMO262154 AWJ262154:AWK262154 BGF262154:BGG262154 BQB262154:BQC262154 BZX262154:BZY262154 CJT262154:CJU262154 CTP262154:CTQ262154 DDL262154:DDM262154 DNH262154:DNI262154 DXD262154:DXE262154 EGZ262154:EHA262154 EQV262154:EQW262154 FAR262154:FAS262154 FKN262154:FKO262154 FUJ262154:FUK262154 GEF262154:GEG262154 GOB262154:GOC262154 GXX262154:GXY262154 HHT262154:HHU262154 HRP262154:HRQ262154 IBL262154:IBM262154 ILH262154:ILI262154 IVD262154:IVE262154 JEZ262154:JFA262154 JOV262154:JOW262154 JYR262154:JYS262154 KIN262154:KIO262154 KSJ262154:KSK262154 LCF262154:LCG262154 LMB262154:LMC262154 LVX262154:LVY262154 MFT262154:MFU262154 MPP262154:MPQ262154 MZL262154:MZM262154 NJH262154:NJI262154 NTD262154:NTE262154 OCZ262154:ODA262154 OMV262154:OMW262154 OWR262154:OWS262154 PGN262154:PGO262154 PQJ262154:PQK262154 QAF262154:QAG262154 QKB262154:QKC262154 QTX262154:QTY262154 RDT262154:RDU262154 RNP262154:RNQ262154 RXL262154:RXM262154 SHH262154:SHI262154 SRD262154:SRE262154 TAZ262154:TBA262154 TKV262154:TKW262154 TUR262154:TUS262154 UEN262154:UEO262154 UOJ262154:UOK262154 UYF262154:UYG262154 VIB262154:VIC262154 VRX262154:VRY262154 WBT262154:WBU262154 WLP262154:WLQ262154 WVL262154:WVM262154 D327690:E327690 IZ327690:JA327690 SV327690:SW327690 ACR327690:ACS327690 AMN327690:AMO327690 AWJ327690:AWK327690 BGF327690:BGG327690 BQB327690:BQC327690 BZX327690:BZY327690 CJT327690:CJU327690 CTP327690:CTQ327690 DDL327690:DDM327690 DNH327690:DNI327690 DXD327690:DXE327690 EGZ327690:EHA327690 EQV327690:EQW327690 FAR327690:FAS327690 FKN327690:FKO327690 FUJ327690:FUK327690 GEF327690:GEG327690 GOB327690:GOC327690 GXX327690:GXY327690 HHT327690:HHU327690 HRP327690:HRQ327690 IBL327690:IBM327690 ILH327690:ILI327690 IVD327690:IVE327690 JEZ327690:JFA327690 JOV327690:JOW327690 JYR327690:JYS327690 KIN327690:KIO327690 KSJ327690:KSK327690 LCF327690:LCG327690 LMB327690:LMC327690 LVX327690:LVY327690 MFT327690:MFU327690 MPP327690:MPQ327690 MZL327690:MZM327690 NJH327690:NJI327690 NTD327690:NTE327690 OCZ327690:ODA327690 OMV327690:OMW327690 OWR327690:OWS327690 PGN327690:PGO327690 PQJ327690:PQK327690 QAF327690:QAG327690 QKB327690:QKC327690 QTX327690:QTY327690 RDT327690:RDU327690 RNP327690:RNQ327690 RXL327690:RXM327690 SHH327690:SHI327690 SRD327690:SRE327690 TAZ327690:TBA327690 TKV327690:TKW327690 TUR327690:TUS327690 UEN327690:UEO327690 UOJ327690:UOK327690 UYF327690:UYG327690 VIB327690:VIC327690 VRX327690:VRY327690 WBT327690:WBU327690 WLP327690:WLQ327690 WVL327690:WVM327690 D393226:E393226 IZ393226:JA393226 SV393226:SW393226 ACR393226:ACS393226 AMN393226:AMO393226 AWJ393226:AWK393226 BGF393226:BGG393226 BQB393226:BQC393226 BZX393226:BZY393226 CJT393226:CJU393226 CTP393226:CTQ393226 DDL393226:DDM393226 DNH393226:DNI393226 DXD393226:DXE393226 EGZ393226:EHA393226 EQV393226:EQW393226 FAR393226:FAS393226 FKN393226:FKO393226 FUJ393226:FUK393226 GEF393226:GEG393226 GOB393226:GOC393226 GXX393226:GXY393226 HHT393226:HHU393226 HRP393226:HRQ393226 IBL393226:IBM393226 ILH393226:ILI393226 IVD393226:IVE393226 JEZ393226:JFA393226 JOV393226:JOW393226 JYR393226:JYS393226 KIN393226:KIO393226 KSJ393226:KSK393226 LCF393226:LCG393226 LMB393226:LMC393226 LVX393226:LVY393226 MFT393226:MFU393226 MPP393226:MPQ393226 MZL393226:MZM393226 NJH393226:NJI393226 NTD393226:NTE393226 OCZ393226:ODA393226 OMV393226:OMW393226 OWR393226:OWS393226 PGN393226:PGO393226 PQJ393226:PQK393226 QAF393226:QAG393226 QKB393226:QKC393226 QTX393226:QTY393226 RDT393226:RDU393226 RNP393226:RNQ393226 RXL393226:RXM393226 SHH393226:SHI393226 SRD393226:SRE393226 TAZ393226:TBA393226 TKV393226:TKW393226 TUR393226:TUS393226 UEN393226:UEO393226 UOJ393226:UOK393226 UYF393226:UYG393226 VIB393226:VIC393226 VRX393226:VRY393226 WBT393226:WBU393226 WLP393226:WLQ393226 WVL393226:WVM393226 D458762:E458762 IZ458762:JA458762 SV458762:SW458762 ACR458762:ACS458762 AMN458762:AMO458762 AWJ458762:AWK458762 BGF458762:BGG458762 BQB458762:BQC458762 BZX458762:BZY458762 CJT458762:CJU458762 CTP458762:CTQ458762 DDL458762:DDM458762 DNH458762:DNI458762 DXD458762:DXE458762 EGZ458762:EHA458762 EQV458762:EQW458762 FAR458762:FAS458762 FKN458762:FKO458762 FUJ458762:FUK458762 GEF458762:GEG458762 GOB458762:GOC458762 GXX458762:GXY458762 HHT458762:HHU458762 HRP458762:HRQ458762 IBL458762:IBM458762 ILH458762:ILI458762 IVD458762:IVE458762 JEZ458762:JFA458762 JOV458762:JOW458762 JYR458762:JYS458762 KIN458762:KIO458762 KSJ458762:KSK458762 LCF458762:LCG458762 LMB458762:LMC458762 LVX458762:LVY458762 MFT458762:MFU458762 MPP458762:MPQ458762 MZL458762:MZM458762 NJH458762:NJI458762 NTD458762:NTE458762 OCZ458762:ODA458762 OMV458762:OMW458762 OWR458762:OWS458762 PGN458762:PGO458762 PQJ458762:PQK458762 QAF458762:QAG458762 QKB458762:QKC458762 QTX458762:QTY458762 RDT458762:RDU458762 RNP458762:RNQ458762 RXL458762:RXM458762 SHH458762:SHI458762 SRD458762:SRE458762 TAZ458762:TBA458762 TKV458762:TKW458762 TUR458762:TUS458762 UEN458762:UEO458762 UOJ458762:UOK458762 UYF458762:UYG458762 VIB458762:VIC458762 VRX458762:VRY458762 WBT458762:WBU458762 WLP458762:WLQ458762 WVL458762:WVM458762 D524298:E524298 IZ524298:JA524298 SV524298:SW524298 ACR524298:ACS524298 AMN524298:AMO524298 AWJ524298:AWK524298 BGF524298:BGG524298 BQB524298:BQC524298 BZX524298:BZY524298 CJT524298:CJU524298 CTP524298:CTQ524298 DDL524298:DDM524298 DNH524298:DNI524298 DXD524298:DXE524298 EGZ524298:EHA524298 EQV524298:EQW524298 FAR524298:FAS524298 FKN524298:FKO524298 FUJ524298:FUK524298 GEF524298:GEG524298 GOB524298:GOC524298 GXX524298:GXY524298 HHT524298:HHU524298 HRP524298:HRQ524298 IBL524298:IBM524298 ILH524298:ILI524298 IVD524298:IVE524298 JEZ524298:JFA524298 JOV524298:JOW524298 JYR524298:JYS524298 KIN524298:KIO524298 KSJ524298:KSK524298 LCF524298:LCG524298 LMB524298:LMC524298 LVX524298:LVY524298 MFT524298:MFU524298 MPP524298:MPQ524298 MZL524298:MZM524298 NJH524298:NJI524298 NTD524298:NTE524298 OCZ524298:ODA524298 OMV524298:OMW524298 OWR524298:OWS524298 PGN524298:PGO524298 PQJ524298:PQK524298 QAF524298:QAG524298 QKB524298:QKC524298 QTX524298:QTY524298 RDT524298:RDU524298 RNP524298:RNQ524298 RXL524298:RXM524298 SHH524298:SHI524298 SRD524298:SRE524298 TAZ524298:TBA524298 TKV524298:TKW524298 TUR524298:TUS524298 UEN524298:UEO524298 UOJ524298:UOK524298 UYF524298:UYG524298 VIB524298:VIC524298 VRX524298:VRY524298 WBT524298:WBU524298 WLP524298:WLQ524298 WVL524298:WVM524298 D589834:E589834 IZ589834:JA589834 SV589834:SW589834 ACR589834:ACS589834 AMN589834:AMO589834 AWJ589834:AWK589834 BGF589834:BGG589834 BQB589834:BQC589834 BZX589834:BZY589834 CJT589834:CJU589834 CTP589834:CTQ589834 DDL589834:DDM589834 DNH589834:DNI589834 DXD589834:DXE589834 EGZ589834:EHA589834 EQV589834:EQW589834 FAR589834:FAS589834 FKN589834:FKO589834 FUJ589834:FUK589834 GEF589834:GEG589834 GOB589834:GOC589834 GXX589834:GXY589834 HHT589834:HHU589834 HRP589834:HRQ589834 IBL589834:IBM589834 ILH589834:ILI589834 IVD589834:IVE589834 JEZ589834:JFA589834 JOV589834:JOW589834 JYR589834:JYS589834 KIN589834:KIO589834 KSJ589834:KSK589834 LCF589834:LCG589834 LMB589834:LMC589834 LVX589834:LVY589834 MFT589834:MFU589834 MPP589834:MPQ589834 MZL589834:MZM589834 NJH589834:NJI589834 NTD589834:NTE589834 OCZ589834:ODA589834 OMV589834:OMW589834 OWR589834:OWS589834 PGN589834:PGO589834 PQJ589834:PQK589834 QAF589834:QAG589834 QKB589834:QKC589834 QTX589834:QTY589834 RDT589834:RDU589834 RNP589834:RNQ589834 RXL589834:RXM589834 SHH589834:SHI589834 SRD589834:SRE589834 TAZ589834:TBA589834 TKV589834:TKW589834 TUR589834:TUS589834 UEN589834:UEO589834 UOJ589834:UOK589834 UYF589834:UYG589834 VIB589834:VIC589834 VRX589834:VRY589834 WBT589834:WBU589834 WLP589834:WLQ589834 WVL589834:WVM589834 D655370:E655370 IZ655370:JA655370 SV655370:SW655370 ACR655370:ACS655370 AMN655370:AMO655370 AWJ655370:AWK655370 BGF655370:BGG655370 BQB655370:BQC655370 BZX655370:BZY655370 CJT655370:CJU655370 CTP655370:CTQ655370 DDL655370:DDM655370 DNH655370:DNI655370 DXD655370:DXE655370 EGZ655370:EHA655370 EQV655370:EQW655370 FAR655370:FAS655370 FKN655370:FKO655370 FUJ655370:FUK655370 GEF655370:GEG655370 GOB655370:GOC655370 GXX655370:GXY655370 HHT655370:HHU655370 HRP655370:HRQ655370 IBL655370:IBM655370 ILH655370:ILI655370 IVD655370:IVE655370 JEZ655370:JFA655370 JOV655370:JOW655370 JYR655370:JYS655370 KIN655370:KIO655370 KSJ655370:KSK655370 LCF655370:LCG655370 LMB655370:LMC655370 LVX655370:LVY655370 MFT655370:MFU655370 MPP655370:MPQ655370 MZL655370:MZM655370 NJH655370:NJI655370 NTD655370:NTE655370 OCZ655370:ODA655370 OMV655370:OMW655370 OWR655370:OWS655370 PGN655370:PGO655370 PQJ655370:PQK655370 QAF655370:QAG655370 QKB655370:QKC655370 QTX655370:QTY655370 RDT655370:RDU655370 RNP655370:RNQ655370 RXL655370:RXM655370 SHH655370:SHI655370 SRD655370:SRE655370 TAZ655370:TBA655370 TKV655370:TKW655370 TUR655370:TUS655370 UEN655370:UEO655370 UOJ655370:UOK655370 UYF655370:UYG655370 VIB655370:VIC655370 VRX655370:VRY655370 WBT655370:WBU655370 WLP655370:WLQ655370 WVL655370:WVM655370 D720906:E720906 IZ720906:JA720906 SV720906:SW720906 ACR720906:ACS720906 AMN720906:AMO720906 AWJ720906:AWK720906 BGF720906:BGG720906 BQB720906:BQC720906 BZX720906:BZY720906 CJT720906:CJU720906 CTP720906:CTQ720906 DDL720906:DDM720906 DNH720906:DNI720906 DXD720906:DXE720906 EGZ720906:EHA720906 EQV720906:EQW720906 FAR720906:FAS720906 FKN720906:FKO720906 FUJ720906:FUK720906 GEF720906:GEG720906 GOB720906:GOC720906 GXX720906:GXY720906 HHT720906:HHU720906 HRP720906:HRQ720906 IBL720906:IBM720906 ILH720906:ILI720906 IVD720906:IVE720906 JEZ720906:JFA720906 JOV720906:JOW720906 JYR720906:JYS720906 KIN720906:KIO720906 KSJ720906:KSK720906 LCF720906:LCG720906 LMB720906:LMC720906 LVX720906:LVY720906 MFT720906:MFU720906 MPP720906:MPQ720906 MZL720906:MZM720906 NJH720906:NJI720906 NTD720906:NTE720906 OCZ720906:ODA720906 OMV720906:OMW720906 OWR720906:OWS720906 PGN720906:PGO720906 PQJ720906:PQK720906 QAF720906:QAG720906 QKB720906:QKC720906 QTX720906:QTY720906 RDT720906:RDU720906 RNP720906:RNQ720906 RXL720906:RXM720906 SHH720906:SHI720906 SRD720906:SRE720906 TAZ720906:TBA720906 TKV720906:TKW720906 TUR720906:TUS720906 UEN720906:UEO720906 UOJ720906:UOK720906 UYF720906:UYG720906 VIB720906:VIC720906 VRX720906:VRY720906 WBT720906:WBU720906 WLP720906:WLQ720906 WVL720906:WVM720906 D786442:E786442 IZ786442:JA786442 SV786442:SW786442 ACR786442:ACS786442 AMN786442:AMO786442 AWJ786442:AWK786442 BGF786442:BGG786442 BQB786442:BQC786442 BZX786442:BZY786442 CJT786442:CJU786442 CTP786442:CTQ786442 DDL786442:DDM786442 DNH786442:DNI786442 DXD786442:DXE786442 EGZ786442:EHA786442 EQV786442:EQW786442 FAR786442:FAS786442 FKN786442:FKO786442 FUJ786442:FUK786442 GEF786442:GEG786442 GOB786442:GOC786442 GXX786442:GXY786442 HHT786442:HHU786442 HRP786442:HRQ786442 IBL786442:IBM786442 ILH786442:ILI786442 IVD786442:IVE786442 JEZ786442:JFA786442 JOV786442:JOW786442 JYR786442:JYS786442 KIN786442:KIO786442 KSJ786442:KSK786442 LCF786442:LCG786442 LMB786442:LMC786442 LVX786442:LVY786442 MFT786442:MFU786442 MPP786442:MPQ786442 MZL786442:MZM786442 NJH786442:NJI786442 NTD786442:NTE786442 OCZ786442:ODA786442 OMV786442:OMW786442 OWR786442:OWS786442 PGN786442:PGO786442 PQJ786442:PQK786442 QAF786442:QAG786442 QKB786442:QKC786442 QTX786442:QTY786442 RDT786442:RDU786442 RNP786442:RNQ786442 RXL786442:RXM786442 SHH786442:SHI786442 SRD786442:SRE786442 TAZ786442:TBA786442 TKV786442:TKW786442 TUR786442:TUS786442 UEN786442:UEO786442 UOJ786442:UOK786442 UYF786442:UYG786442 VIB786442:VIC786442 VRX786442:VRY786442 WBT786442:WBU786442 WLP786442:WLQ786442 WVL786442:WVM786442 D851978:E851978 IZ851978:JA851978 SV851978:SW851978 ACR851978:ACS851978 AMN851978:AMO851978 AWJ851978:AWK851978 BGF851978:BGG851978 BQB851978:BQC851978 BZX851978:BZY851978 CJT851978:CJU851978 CTP851978:CTQ851978 DDL851978:DDM851978 DNH851978:DNI851978 DXD851978:DXE851978 EGZ851978:EHA851978 EQV851978:EQW851978 FAR851978:FAS851978 FKN851978:FKO851978 FUJ851978:FUK851978 GEF851978:GEG851978 GOB851978:GOC851978 GXX851978:GXY851978 HHT851978:HHU851978 HRP851978:HRQ851978 IBL851978:IBM851978 ILH851978:ILI851978 IVD851978:IVE851978 JEZ851978:JFA851978 JOV851978:JOW851978 JYR851978:JYS851978 KIN851978:KIO851978 KSJ851978:KSK851978 LCF851978:LCG851978 LMB851978:LMC851978 LVX851978:LVY851978 MFT851978:MFU851978 MPP851978:MPQ851978 MZL851978:MZM851978 NJH851978:NJI851978 NTD851978:NTE851978 OCZ851978:ODA851978 OMV851978:OMW851978 OWR851978:OWS851978 PGN851978:PGO851978 PQJ851978:PQK851978 QAF851978:QAG851978 QKB851978:QKC851978 QTX851978:QTY851978 RDT851978:RDU851978 RNP851978:RNQ851978 RXL851978:RXM851978 SHH851978:SHI851978 SRD851978:SRE851978 TAZ851978:TBA851978 TKV851978:TKW851978 TUR851978:TUS851978 UEN851978:UEO851978 UOJ851978:UOK851978 UYF851978:UYG851978 VIB851978:VIC851978 VRX851978:VRY851978 WBT851978:WBU851978 WLP851978:WLQ851978 WVL851978:WVM851978 D917514:E917514 IZ917514:JA917514 SV917514:SW917514 ACR917514:ACS917514 AMN917514:AMO917514 AWJ917514:AWK917514 BGF917514:BGG917514 BQB917514:BQC917514 BZX917514:BZY917514 CJT917514:CJU917514 CTP917514:CTQ917514 DDL917514:DDM917514 DNH917514:DNI917514 DXD917514:DXE917514 EGZ917514:EHA917514 EQV917514:EQW917514 FAR917514:FAS917514 FKN917514:FKO917514 FUJ917514:FUK917514 GEF917514:GEG917514 GOB917514:GOC917514 GXX917514:GXY917514 HHT917514:HHU917514 HRP917514:HRQ917514 IBL917514:IBM917514 ILH917514:ILI917514 IVD917514:IVE917514 JEZ917514:JFA917514 JOV917514:JOW917514 JYR917514:JYS917514 KIN917514:KIO917514 KSJ917514:KSK917514 LCF917514:LCG917514 LMB917514:LMC917514 LVX917514:LVY917514 MFT917514:MFU917514 MPP917514:MPQ917514 MZL917514:MZM917514 NJH917514:NJI917514 NTD917514:NTE917514 OCZ917514:ODA917514 OMV917514:OMW917514 OWR917514:OWS917514 PGN917514:PGO917514 PQJ917514:PQK917514 QAF917514:QAG917514 QKB917514:QKC917514 QTX917514:QTY917514 RDT917514:RDU917514 RNP917514:RNQ917514 RXL917514:RXM917514 SHH917514:SHI917514 SRD917514:SRE917514 TAZ917514:TBA917514 TKV917514:TKW917514 TUR917514:TUS917514 UEN917514:UEO917514 UOJ917514:UOK917514 UYF917514:UYG917514 VIB917514:VIC917514 VRX917514:VRY917514 WBT917514:WBU917514 WLP917514:WLQ917514 WVL917514:WVM917514 D983050:E983050 IZ983050:JA983050 SV983050:SW983050 ACR983050:ACS983050 AMN983050:AMO983050 AWJ983050:AWK983050 BGF983050:BGG983050 BQB983050:BQC983050 BZX983050:BZY983050 CJT983050:CJU983050 CTP983050:CTQ983050 DDL983050:DDM983050 DNH983050:DNI983050 DXD983050:DXE983050 EGZ983050:EHA983050 EQV983050:EQW983050 FAR983050:FAS983050 FKN983050:FKO983050 FUJ983050:FUK983050 GEF983050:GEG983050 GOB983050:GOC983050 GXX983050:GXY983050 HHT983050:HHU983050 HRP983050:HRQ983050 IBL983050:IBM983050 ILH983050:ILI983050 IVD983050:IVE983050 JEZ983050:JFA983050 JOV983050:JOW983050 JYR983050:JYS983050 KIN983050:KIO983050 KSJ983050:KSK983050 LCF983050:LCG983050 LMB983050:LMC983050 LVX983050:LVY983050 MFT983050:MFU983050 MPP983050:MPQ983050 MZL983050:MZM983050 NJH983050:NJI983050 NTD983050:NTE983050 OCZ983050:ODA983050 OMV983050:OMW983050 OWR983050:OWS983050 PGN983050:PGO983050 PQJ983050:PQK983050 QAF983050:QAG983050 QKB983050:QKC983050 QTX983050:QTY983050 RDT983050:RDU983050 RNP983050:RNQ983050 RXL983050:RXM983050 SHH983050:SHI983050 SRD983050:SRE983050 TAZ983050:TBA983050 TKV983050:TKW983050 TUR983050:TUS983050 UEN983050:UEO983050 UOJ983050:UOK983050 UYF983050:UYG983050 VIB983050:VIC983050 VRX983050:VRY983050 WBT983050:WBU983050 WLP983050:WLQ983050 WVL983050:WVM983050" xr:uid="{EE40CE5B-FCB8-445C-B9AB-D6C7239BBAA1}">
      <formula1>"鉄筋コンクリート造,鉄骨造,木造,その他"</formula1>
    </dataValidation>
  </dataValidations>
  <printOptions horizontalCentered="1"/>
  <pageMargins left="0.6692913385826772" right="0.6692913385826772" top="0.59055118110236227" bottom="0.59055118110236227" header="0.51181102362204722" footer="0.39370078740157483"/>
  <pageSetup paperSize="9" scale="85" fitToHeight="0" orientation="portrait" cellComments="asDisplayed"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34E2FC8-941C-4E66-954A-4B02F3026EB8}">
          <x14:formula1>
            <xm:f>"あり,なし"</xm:f>
          </x14:formula1>
          <xm: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K32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WVS32 K65568 JG65568 TC65568 ACY65568 AMU65568 AWQ65568 BGM65568 BQI65568 CAE65568 CKA65568 CTW65568 DDS65568 DNO65568 DXK65568 EHG65568 ERC65568 FAY65568 FKU65568 FUQ65568 GEM65568 GOI65568 GYE65568 HIA65568 HRW65568 IBS65568 ILO65568 IVK65568 JFG65568 JPC65568 JYY65568 KIU65568 KSQ65568 LCM65568 LMI65568 LWE65568 MGA65568 MPW65568 MZS65568 NJO65568 NTK65568 ODG65568 ONC65568 OWY65568 PGU65568 PQQ65568 QAM65568 QKI65568 QUE65568 REA65568 RNW65568 RXS65568 SHO65568 SRK65568 TBG65568 TLC65568 TUY65568 UEU65568 UOQ65568 UYM65568 VII65568 VSE65568 WCA65568 WLW65568 WVS65568 K131104 JG131104 TC131104 ACY131104 AMU131104 AWQ131104 BGM131104 BQI131104 CAE131104 CKA131104 CTW131104 DDS131104 DNO131104 DXK131104 EHG131104 ERC131104 FAY131104 FKU131104 FUQ131104 GEM131104 GOI131104 GYE131104 HIA131104 HRW131104 IBS131104 ILO131104 IVK131104 JFG131104 JPC131104 JYY131104 KIU131104 KSQ131104 LCM131104 LMI131104 LWE131104 MGA131104 MPW131104 MZS131104 NJO131104 NTK131104 ODG131104 ONC131104 OWY131104 PGU131104 PQQ131104 QAM131104 QKI131104 QUE131104 REA131104 RNW131104 RXS131104 SHO131104 SRK131104 TBG131104 TLC131104 TUY131104 UEU131104 UOQ131104 UYM131104 VII131104 VSE131104 WCA131104 WLW131104 WVS131104 K196640 JG196640 TC196640 ACY196640 AMU196640 AWQ196640 BGM196640 BQI196640 CAE196640 CKA196640 CTW196640 DDS196640 DNO196640 DXK196640 EHG196640 ERC196640 FAY196640 FKU196640 FUQ196640 GEM196640 GOI196640 GYE196640 HIA196640 HRW196640 IBS196640 ILO196640 IVK196640 JFG196640 JPC196640 JYY196640 KIU196640 KSQ196640 LCM196640 LMI196640 LWE196640 MGA196640 MPW196640 MZS196640 NJO196640 NTK196640 ODG196640 ONC196640 OWY196640 PGU196640 PQQ196640 QAM196640 QKI196640 QUE196640 REA196640 RNW196640 RXS196640 SHO196640 SRK196640 TBG196640 TLC196640 TUY196640 UEU196640 UOQ196640 UYM196640 VII196640 VSE196640 WCA196640 WLW196640 WVS196640 K262176 JG262176 TC262176 ACY262176 AMU262176 AWQ262176 BGM262176 BQI262176 CAE262176 CKA262176 CTW262176 DDS262176 DNO262176 DXK262176 EHG262176 ERC262176 FAY262176 FKU262176 FUQ262176 GEM262176 GOI262176 GYE262176 HIA262176 HRW262176 IBS262176 ILO262176 IVK262176 JFG262176 JPC262176 JYY262176 KIU262176 KSQ262176 LCM262176 LMI262176 LWE262176 MGA262176 MPW262176 MZS262176 NJO262176 NTK262176 ODG262176 ONC262176 OWY262176 PGU262176 PQQ262176 QAM262176 QKI262176 QUE262176 REA262176 RNW262176 RXS262176 SHO262176 SRK262176 TBG262176 TLC262176 TUY262176 UEU262176 UOQ262176 UYM262176 VII262176 VSE262176 WCA262176 WLW262176 WVS262176 K327712 JG327712 TC327712 ACY327712 AMU327712 AWQ327712 BGM327712 BQI327712 CAE327712 CKA327712 CTW327712 DDS327712 DNO327712 DXK327712 EHG327712 ERC327712 FAY327712 FKU327712 FUQ327712 GEM327712 GOI327712 GYE327712 HIA327712 HRW327712 IBS327712 ILO327712 IVK327712 JFG327712 JPC327712 JYY327712 KIU327712 KSQ327712 LCM327712 LMI327712 LWE327712 MGA327712 MPW327712 MZS327712 NJO327712 NTK327712 ODG327712 ONC327712 OWY327712 PGU327712 PQQ327712 QAM327712 QKI327712 QUE327712 REA327712 RNW327712 RXS327712 SHO327712 SRK327712 TBG327712 TLC327712 TUY327712 UEU327712 UOQ327712 UYM327712 VII327712 VSE327712 WCA327712 WLW327712 WVS327712 K393248 JG393248 TC393248 ACY393248 AMU393248 AWQ393248 BGM393248 BQI393248 CAE393248 CKA393248 CTW393248 DDS393248 DNO393248 DXK393248 EHG393248 ERC393248 FAY393248 FKU393248 FUQ393248 GEM393248 GOI393248 GYE393248 HIA393248 HRW393248 IBS393248 ILO393248 IVK393248 JFG393248 JPC393248 JYY393248 KIU393248 KSQ393248 LCM393248 LMI393248 LWE393248 MGA393248 MPW393248 MZS393248 NJO393248 NTK393248 ODG393248 ONC393248 OWY393248 PGU393248 PQQ393248 QAM393248 QKI393248 QUE393248 REA393248 RNW393248 RXS393248 SHO393248 SRK393248 TBG393248 TLC393248 TUY393248 UEU393248 UOQ393248 UYM393248 VII393248 VSE393248 WCA393248 WLW393248 WVS393248 K458784 JG458784 TC458784 ACY458784 AMU458784 AWQ458784 BGM458784 BQI458784 CAE458784 CKA458784 CTW458784 DDS458784 DNO458784 DXK458784 EHG458784 ERC458784 FAY458784 FKU458784 FUQ458784 GEM458784 GOI458784 GYE458784 HIA458784 HRW458784 IBS458784 ILO458784 IVK458784 JFG458784 JPC458784 JYY458784 KIU458784 KSQ458784 LCM458784 LMI458784 LWE458784 MGA458784 MPW458784 MZS458784 NJO458784 NTK458784 ODG458784 ONC458784 OWY458784 PGU458784 PQQ458784 QAM458784 QKI458784 QUE458784 REA458784 RNW458784 RXS458784 SHO458784 SRK458784 TBG458784 TLC458784 TUY458784 UEU458784 UOQ458784 UYM458784 VII458784 VSE458784 WCA458784 WLW458784 WVS458784 K524320 JG524320 TC524320 ACY524320 AMU524320 AWQ524320 BGM524320 BQI524320 CAE524320 CKA524320 CTW524320 DDS524320 DNO524320 DXK524320 EHG524320 ERC524320 FAY524320 FKU524320 FUQ524320 GEM524320 GOI524320 GYE524320 HIA524320 HRW524320 IBS524320 ILO524320 IVK524320 JFG524320 JPC524320 JYY524320 KIU524320 KSQ524320 LCM524320 LMI524320 LWE524320 MGA524320 MPW524320 MZS524320 NJO524320 NTK524320 ODG524320 ONC524320 OWY524320 PGU524320 PQQ524320 QAM524320 QKI524320 QUE524320 REA524320 RNW524320 RXS524320 SHO524320 SRK524320 TBG524320 TLC524320 TUY524320 UEU524320 UOQ524320 UYM524320 VII524320 VSE524320 WCA524320 WLW524320 WVS524320 K589856 JG589856 TC589856 ACY589856 AMU589856 AWQ589856 BGM589856 BQI589856 CAE589856 CKA589856 CTW589856 DDS589856 DNO589856 DXK589856 EHG589856 ERC589856 FAY589856 FKU589856 FUQ589856 GEM589856 GOI589856 GYE589856 HIA589856 HRW589856 IBS589856 ILO589856 IVK589856 JFG589856 JPC589856 JYY589856 KIU589856 KSQ589856 LCM589856 LMI589856 LWE589856 MGA589856 MPW589856 MZS589856 NJO589856 NTK589856 ODG589856 ONC589856 OWY589856 PGU589856 PQQ589856 QAM589856 QKI589856 QUE589856 REA589856 RNW589856 RXS589856 SHO589856 SRK589856 TBG589856 TLC589856 TUY589856 UEU589856 UOQ589856 UYM589856 VII589856 VSE589856 WCA589856 WLW589856 WVS589856 K655392 JG655392 TC655392 ACY655392 AMU655392 AWQ655392 BGM655392 BQI655392 CAE655392 CKA655392 CTW655392 DDS655392 DNO655392 DXK655392 EHG655392 ERC655392 FAY655392 FKU655392 FUQ655392 GEM655392 GOI655392 GYE655392 HIA655392 HRW655392 IBS655392 ILO655392 IVK655392 JFG655392 JPC655392 JYY655392 KIU655392 KSQ655392 LCM655392 LMI655392 LWE655392 MGA655392 MPW655392 MZS655392 NJO655392 NTK655392 ODG655392 ONC655392 OWY655392 PGU655392 PQQ655392 QAM655392 QKI655392 QUE655392 REA655392 RNW655392 RXS655392 SHO655392 SRK655392 TBG655392 TLC655392 TUY655392 UEU655392 UOQ655392 UYM655392 VII655392 VSE655392 WCA655392 WLW655392 WVS655392 K720928 JG720928 TC720928 ACY720928 AMU720928 AWQ720928 BGM720928 BQI720928 CAE720928 CKA720928 CTW720928 DDS720928 DNO720928 DXK720928 EHG720928 ERC720928 FAY720928 FKU720928 FUQ720928 GEM720928 GOI720928 GYE720928 HIA720928 HRW720928 IBS720928 ILO720928 IVK720928 JFG720928 JPC720928 JYY720928 KIU720928 KSQ720928 LCM720928 LMI720928 LWE720928 MGA720928 MPW720928 MZS720928 NJO720928 NTK720928 ODG720928 ONC720928 OWY720928 PGU720928 PQQ720928 QAM720928 QKI720928 QUE720928 REA720928 RNW720928 RXS720928 SHO720928 SRK720928 TBG720928 TLC720928 TUY720928 UEU720928 UOQ720928 UYM720928 VII720928 VSE720928 WCA720928 WLW720928 WVS720928 K786464 JG786464 TC786464 ACY786464 AMU786464 AWQ786464 BGM786464 BQI786464 CAE786464 CKA786464 CTW786464 DDS786464 DNO786464 DXK786464 EHG786464 ERC786464 FAY786464 FKU786464 FUQ786464 GEM786464 GOI786464 GYE786464 HIA786464 HRW786464 IBS786464 ILO786464 IVK786464 JFG786464 JPC786464 JYY786464 KIU786464 KSQ786464 LCM786464 LMI786464 LWE786464 MGA786464 MPW786464 MZS786464 NJO786464 NTK786464 ODG786464 ONC786464 OWY786464 PGU786464 PQQ786464 QAM786464 QKI786464 QUE786464 REA786464 RNW786464 RXS786464 SHO786464 SRK786464 TBG786464 TLC786464 TUY786464 UEU786464 UOQ786464 UYM786464 VII786464 VSE786464 WCA786464 WLW786464 WVS786464 K852000 JG852000 TC852000 ACY852000 AMU852000 AWQ852000 BGM852000 BQI852000 CAE852000 CKA852000 CTW852000 DDS852000 DNO852000 DXK852000 EHG852000 ERC852000 FAY852000 FKU852000 FUQ852000 GEM852000 GOI852000 GYE852000 HIA852000 HRW852000 IBS852000 ILO852000 IVK852000 JFG852000 JPC852000 JYY852000 KIU852000 KSQ852000 LCM852000 LMI852000 LWE852000 MGA852000 MPW852000 MZS852000 NJO852000 NTK852000 ODG852000 ONC852000 OWY852000 PGU852000 PQQ852000 QAM852000 QKI852000 QUE852000 REA852000 RNW852000 RXS852000 SHO852000 SRK852000 TBG852000 TLC852000 TUY852000 UEU852000 UOQ852000 UYM852000 VII852000 VSE852000 WCA852000 WLW852000 WVS852000 K917536 JG917536 TC917536 ACY917536 AMU917536 AWQ917536 BGM917536 BQI917536 CAE917536 CKA917536 CTW917536 DDS917536 DNO917536 DXK917536 EHG917536 ERC917536 FAY917536 FKU917536 FUQ917536 GEM917536 GOI917536 GYE917536 HIA917536 HRW917536 IBS917536 ILO917536 IVK917536 JFG917536 JPC917536 JYY917536 KIU917536 KSQ917536 LCM917536 LMI917536 LWE917536 MGA917536 MPW917536 MZS917536 NJO917536 NTK917536 ODG917536 ONC917536 OWY917536 PGU917536 PQQ917536 QAM917536 QKI917536 QUE917536 REA917536 RNW917536 RXS917536 SHO917536 SRK917536 TBG917536 TLC917536 TUY917536 UEU917536 UOQ917536 UYM917536 VII917536 VSE917536 WCA917536 WLW917536 WVS917536 K983072 JG983072 TC983072 ACY983072 AMU983072 AWQ983072 BGM983072 BQI983072 CAE983072 CKA983072 CTW983072 DDS983072 DNO983072 DXK983072 EHG983072 ERC983072 FAY983072 FKU983072 FUQ983072 GEM983072 GOI983072 GYE983072 HIA983072 HRW983072 IBS983072 ILO983072 IVK983072 JFG983072 JPC983072 JYY983072 KIU983072 KSQ983072 LCM983072 LMI983072 LWE983072 MGA983072 MPW983072 MZS983072 NJO983072 NTK983072 ODG983072 ONC983072 OWY983072 PGU983072 PQQ983072 QAM983072 QKI983072 QUE983072 REA983072 RNW983072 RXS983072 SHO983072 SRK983072 TBG983072 TLC983072 TUY983072 UEU983072 UOQ983072 UYM983072 VII983072 VSE983072 WCA983072 WLW983072 WVS983072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G32 JC32 SY32 ACU32 AMQ32 AWM32 BGI32 BQE32 CAA32 CJW32 CTS32 DDO32 DNK32 DXG32 EHC32 EQY32 FAU32 FKQ32 FUM32 GEI32 GOE32 GYA32 HHW32 HRS32 IBO32 ILK32 IVG32 JFC32 JOY32 JYU32 KIQ32 KSM32 LCI32 LME32 LWA32 MFW32 MPS32 MZO32 NJK32 NTG32 ODC32 OMY32 OWU32 PGQ32 PQM32 QAI32 QKE32 QUA32 RDW32 RNS32 RXO32 SHK32 SRG32 TBC32 TKY32 TUU32 UEQ32 UOM32 UYI32 VIE32 VSA32 WBW32 WLS32 WVO32 G65568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G131104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G196640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G262176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G327712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G393248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G458784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G524320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G589856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G655392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G720928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G786464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G852000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G917536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G983072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 D35:D37 IZ35:IZ37 SV35:SV37 ACR35:ACR37 AMN35:AMN37 AWJ35:AWJ37 BGF35:BGF37 BQB35:BQB37 BZX35:BZX37 CJT35:CJT37 CTP35:CTP37 DDL35:DDL37 DNH35:DNH37 DXD35:DXD37 EGZ35:EGZ37 EQV35:EQV37 FAR35:FAR37 FKN35:FKN37 FUJ35:FUJ37 GEF35:GEF37 GOB35:GOB37 GXX35:GXX37 HHT35:HHT37 HRP35:HRP37 IBL35:IBL37 ILH35:ILH37 IVD35:IVD37 JEZ35:JEZ37 JOV35:JOV37 JYR35:JYR37 KIN35:KIN37 KSJ35:KSJ37 LCF35:LCF37 LMB35:LMB37 LVX35:LVX37 MFT35:MFT37 MPP35:MPP37 MZL35:MZL37 NJH35:NJH37 NTD35:NTD37 OCZ35:OCZ37 OMV35:OMV37 OWR35:OWR37 PGN35:PGN37 PQJ35:PQJ37 QAF35:QAF37 QKB35:QKB37 QTX35:QTX37 RDT35:RDT37 RNP35:RNP37 RXL35:RXL37 SHH35:SHH37 SRD35:SRD37 TAZ35:TAZ37 TKV35:TKV37 TUR35:TUR37 UEN35:UEN37 UOJ35:UOJ37 UYF35:UYF37 VIB35:VIB37 VRX35:VRX37 WBT35:WBT37 WLP35:WLP37 WVL35:WVL37 D65571:D65573 IZ65571:IZ65573 SV65571:SV65573 ACR65571:ACR65573 AMN65571:AMN65573 AWJ65571:AWJ65573 BGF65571:BGF65573 BQB65571:BQB65573 BZX65571:BZX65573 CJT65571:CJT65573 CTP65571:CTP65573 DDL65571:DDL65573 DNH65571:DNH65573 DXD65571:DXD65573 EGZ65571:EGZ65573 EQV65571:EQV65573 FAR65571:FAR65573 FKN65571:FKN65573 FUJ65571:FUJ65573 GEF65571:GEF65573 GOB65571:GOB65573 GXX65571:GXX65573 HHT65571:HHT65573 HRP65571:HRP65573 IBL65571:IBL65573 ILH65571:ILH65573 IVD65571:IVD65573 JEZ65571:JEZ65573 JOV65571:JOV65573 JYR65571:JYR65573 KIN65571:KIN65573 KSJ65571:KSJ65573 LCF65571:LCF65573 LMB65571:LMB65573 LVX65571:LVX65573 MFT65571:MFT65573 MPP65571:MPP65573 MZL65571:MZL65573 NJH65571:NJH65573 NTD65571:NTD65573 OCZ65571:OCZ65573 OMV65571:OMV65573 OWR65571:OWR65573 PGN65571:PGN65573 PQJ65571:PQJ65573 QAF65571:QAF65573 QKB65571:QKB65573 QTX65571:QTX65573 RDT65571:RDT65573 RNP65571:RNP65573 RXL65571:RXL65573 SHH65571:SHH65573 SRD65571:SRD65573 TAZ65571:TAZ65573 TKV65571:TKV65573 TUR65571:TUR65573 UEN65571:UEN65573 UOJ65571:UOJ65573 UYF65571:UYF65573 VIB65571:VIB65573 VRX65571:VRX65573 WBT65571:WBT65573 WLP65571:WLP65573 WVL65571:WVL65573 D131107:D131109 IZ131107:IZ131109 SV131107:SV131109 ACR131107:ACR131109 AMN131107:AMN131109 AWJ131107:AWJ131109 BGF131107:BGF131109 BQB131107:BQB131109 BZX131107:BZX131109 CJT131107:CJT131109 CTP131107:CTP131109 DDL131107:DDL131109 DNH131107:DNH131109 DXD131107:DXD131109 EGZ131107:EGZ131109 EQV131107:EQV131109 FAR131107:FAR131109 FKN131107:FKN131109 FUJ131107:FUJ131109 GEF131107:GEF131109 GOB131107:GOB131109 GXX131107:GXX131109 HHT131107:HHT131109 HRP131107:HRP131109 IBL131107:IBL131109 ILH131107:ILH131109 IVD131107:IVD131109 JEZ131107:JEZ131109 JOV131107:JOV131109 JYR131107:JYR131109 KIN131107:KIN131109 KSJ131107:KSJ131109 LCF131107:LCF131109 LMB131107:LMB131109 LVX131107:LVX131109 MFT131107:MFT131109 MPP131107:MPP131109 MZL131107:MZL131109 NJH131107:NJH131109 NTD131107:NTD131109 OCZ131107:OCZ131109 OMV131107:OMV131109 OWR131107:OWR131109 PGN131107:PGN131109 PQJ131107:PQJ131109 QAF131107:QAF131109 QKB131107:QKB131109 QTX131107:QTX131109 RDT131107:RDT131109 RNP131107:RNP131109 RXL131107:RXL131109 SHH131107:SHH131109 SRD131107:SRD131109 TAZ131107:TAZ131109 TKV131107:TKV131109 TUR131107:TUR131109 UEN131107:UEN131109 UOJ131107:UOJ131109 UYF131107:UYF131109 VIB131107:VIB131109 VRX131107:VRX131109 WBT131107:WBT131109 WLP131107:WLP131109 WVL131107:WVL131109 D196643:D196645 IZ196643:IZ196645 SV196643:SV196645 ACR196643:ACR196645 AMN196643:AMN196645 AWJ196643:AWJ196645 BGF196643:BGF196645 BQB196643:BQB196645 BZX196643:BZX196645 CJT196643:CJT196645 CTP196643:CTP196645 DDL196643:DDL196645 DNH196643:DNH196645 DXD196643:DXD196645 EGZ196643:EGZ196645 EQV196643:EQV196645 FAR196643:FAR196645 FKN196643:FKN196645 FUJ196643:FUJ196645 GEF196643:GEF196645 GOB196643:GOB196645 GXX196643:GXX196645 HHT196643:HHT196645 HRP196643:HRP196645 IBL196643:IBL196645 ILH196643:ILH196645 IVD196643:IVD196645 JEZ196643:JEZ196645 JOV196643:JOV196645 JYR196643:JYR196645 KIN196643:KIN196645 KSJ196643:KSJ196645 LCF196643:LCF196645 LMB196643:LMB196645 LVX196643:LVX196645 MFT196643:MFT196645 MPP196643:MPP196645 MZL196643:MZL196645 NJH196643:NJH196645 NTD196643:NTD196645 OCZ196643:OCZ196645 OMV196643:OMV196645 OWR196643:OWR196645 PGN196643:PGN196645 PQJ196643:PQJ196645 QAF196643:QAF196645 QKB196643:QKB196645 QTX196643:QTX196645 RDT196643:RDT196645 RNP196643:RNP196645 RXL196643:RXL196645 SHH196643:SHH196645 SRD196643:SRD196645 TAZ196643:TAZ196645 TKV196643:TKV196645 TUR196643:TUR196645 UEN196643:UEN196645 UOJ196643:UOJ196645 UYF196643:UYF196645 VIB196643:VIB196645 VRX196643:VRX196645 WBT196643:WBT196645 WLP196643:WLP196645 WVL196643:WVL196645 D262179:D262181 IZ262179:IZ262181 SV262179:SV262181 ACR262179:ACR262181 AMN262179:AMN262181 AWJ262179:AWJ262181 BGF262179:BGF262181 BQB262179:BQB262181 BZX262179:BZX262181 CJT262179:CJT262181 CTP262179:CTP262181 DDL262179:DDL262181 DNH262179:DNH262181 DXD262179:DXD262181 EGZ262179:EGZ262181 EQV262179:EQV262181 FAR262179:FAR262181 FKN262179:FKN262181 FUJ262179:FUJ262181 GEF262179:GEF262181 GOB262179:GOB262181 GXX262179:GXX262181 HHT262179:HHT262181 HRP262179:HRP262181 IBL262179:IBL262181 ILH262179:ILH262181 IVD262179:IVD262181 JEZ262179:JEZ262181 JOV262179:JOV262181 JYR262179:JYR262181 KIN262179:KIN262181 KSJ262179:KSJ262181 LCF262179:LCF262181 LMB262179:LMB262181 LVX262179:LVX262181 MFT262179:MFT262181 MPP262179:MPP262181 MZL262179:MZL262181 NJH262179:NJH262181 NTD262179:NTD262181 OCZ262179:OCZ262181 OMV262179:OMV262181 OWR262179:OWR262181 PGN262179:PGN262181 PQJ262179:PQJ262181 QAF262179:QAF262181 QKB262179:QKB262181 QTX262179:QTX262181 RDT262179:RDT262181 RNP262179:RNP262181 RXL262179:RXL262181 SHH262179:SHH262181 SRD262179:SRD262181 TAZ262179:TAZ262181 TKV262179:TKV262181 TUR262179:TUR262181 UEN262179:UEN262181 UOJ262179:UOJ262181 UYF262179:UYF262181 VIB262179:VIB262181 VRX262179:VRX262181 WBT262179:WBT262181 WLP262179:WLP262181 WVL262179:WVL262181 D327715:D327717 IZ327715:IZ327717 SV327715:SV327717 ACR327715:ACR327717 AMN327715:AMN327717 AWJ327715:AWJ327717 BGF327715:BGF327717 BQB327715:BQB327717 BZX327715:BZX327717 CJT327715:CJT327717 CTP327715:CTP327717 DDL327715:DDL327717 DNH327715:DNH327717 DXD327715:DXD327717 EGZ327715:EGZ327717 EQV327715:EQV327717 FAR327715:FAR327717 FKN327715:FKN327717 FUJ327715:FUJ327717 GEF327715:GEF327717 GOB327715:GOB327717 GXX327715:GXX327717 HHT327715:HHT327717 HRP327715:HRP327717 IBL327715:IBL327717 ILH327715:ILH327717 IVD327715:IVD327717 JEZ327715:JEZ327717 JOV327715:JOV327717 JYR327715:JYR327717 KIN327715:KIN327717 KSJ327715:KSJ327717 LCF327715:LCF327717 LMB327715:LMB327717 LVX327715:LVX327717 MFT327715:MFT327717 MPP327715:MPP327717 MZL327715:MZL327717 NJH327715:NJH327717 NTD327715:NTD327717 OCZ327715:OCZ327717 OMV327715:OMV327717 OWR327715:OWR327717 PGN327715:PGN327717 PQJ327715:PQJ327717 QAF327715:QAF327717 QKB327715:QKB327717 QTX327715:QTX327717 RDT327715:RDT327717 RNP327715:RNP327717 RXL327715:RXL327717 SHH327715:SHH327717 SRD327715:SRD327717 TAZ327715:TAZ327717 TKV327715:TKV327717 TUR327715:TUR327717 UEN327715:UEN327717 UOJ327715:UOJ327717 UYF327715:UYF327717 VIB327715:VIB327717 VRX327715:VRX327717 WBT327715:WBT327717 WLP327715:WLP327717 WVL327715:WVL327717 D393251:D393253 IZ393251:IZ393253 SV393251:SV393253 ACR393251:ACR393253 AMN393251:AMN393253 AWJ393251:AWJ393253 BGF393251:BGF393253 BQB393251:BQB393253 BZX393251:BZX393253 CJT393251:CJT393253 CTP393251:CTP393253 DDL393251:DDL393253 DNH393251:DNH393253 DXD393251:DXD393253 EGZ393251:EGZ393253 EQV393251:EQV393253 FAR393251:FAR393253 FKN393251:FKN393253 FUJ393251:FUJ393253 GEF393251:GEF393253 GOB393251:GOB393253 GXX393251:GXX393253 HHT393251:HHT393253 HRP393251:HRP393253 IBL393251:IBL393253 ILH393251:ILH393253 IVD393251:IVD393253 JEZ393251:JEZ393253 JOV393251:JOV393253 JYR393251:JYR393253 KIN393251:KIN393253 KSJ393251:KSJ393253 LCF393251:LCF393253 LMB393251:LMB393253 LVX393251:LVX393253 MFT393251:MFT393253 MPP393251:MPP393253 MZL393251:MZL393253 NJH393251:NJH393253 NTD393251:NTD393253 OCZ393251:OCZ393253 OMV393251:OMV393253 OWR393251:OWR393253 PGN393251:PGN393253 PQJ393251:PQJ393253 QAF393251:QAF393253 QKB393251:QKB393253 QTX393251:QTX393253 RDT393251:RDT393253 RNP393251:RNP393253 RXL393251:RXL393253 SHH393251:SHH393253 SRD393251:SRD393253 TAZ393251:TAZ393253 TKV393251:TKV393253 TUR393251:TUR393253 UEN393251:UEN393253 UOJ393251:UOJ393253 UYF393251:UYF393253 VIB393251:VIB393253 VRX393251:VRX393253 WBT393251:WBT393253 WLP393251:WLP393253 WVL393251:WVL393253 D458787:D458789 IZ458787:IZ458789 SV458787:SV458789 ACR458787:ACR458789 AMN458787:AMN458789 AWJ458787:AWJ458789 BGF458787:BGF458789 BQB458787:BQB458789 BZX458787:BZX458789 CJT458787:CJT458789 CTP458787:CTP458789 DDL458787:DDL458789 DNH458787:DNH458789 DXD458787:DXD458789 EGZ458787:EGZ458789 EQV458787:EQV458789 FAR458787:FAR458789 FKN458787:FKN458789 FUJ458787:FUJ458789 GEF458787:GEF458789 GOB458787:GOB458789 GXX458787:GXX458789 HHT458787:HHT458789 HRP458787:HRP458789 IBL458787:IBL458789 ILH458787:ILH458789 IVD458787:IVD458789 JEZ458787:JEZ458789 JOV458787:JOV458789 JYR458787:JYR458789 KIN458787:KIN458789 KSJ458787:KSJ458789 LCF458787:LCF458789 LMB458787:LMB458789 LVX458787:LVX458789 MFT458787:MFT458789 MPP458787:MPP458789 MZL458787:MZL458789 NJH458787:NJH458789 NTD458787:NTD458789 OCZ458787:OCZ458789 OMV458787:OMV458789 OWR458787:OWR458789 PGN458787:PGN458789 PQJ458787:PQJ458789 QAF458787:QAF458789 QKB458787:QKB458789 QTX458787:QTX458789 RDT458787:RDT458789 RNP458787:RNP458789 RXL458787:RXL458789 SHH458787:SHH458789 SRD458787:SRD458789 TAZ458787:TAZ458789 TKV458787:TKV458789 TUR458787:TUR458789 UEN458787:UEN458789 UOJ458787:UOJ458789 UYF458787:UYF458789 VIB458787:VIB458789 VRX458787:VRX458789 WBT458787:WBT458789 WLP458787:WLP458789 WVL458787:WVL458789 D524323:D524325 IZ524323:IZ524325 SV524323:SV524325 ACR524323:ACR524325 AMN524323:AMN524325 AWJ524323:AWJ524325 BGF524323:BGF524325 BQB524323:BQB524325 BZX524323:BZX524325 CJT524323:CJT524325 CTP524323:CTP524325 DDL524323:DDL524325 DNH524323:DNH524325 DXD524323:DXD524325 EGZ524323:EGZ524325 EQV524323:EQV524325 FAR524323:FAR524325 FKN524323:FKN524325 FUJ524323:FUJ524325 GEF524323:GEF524325 GOB524323:GOB524325 GXX524323:GXX524325 HHT524323:HHT524325 HRP524323:HRP524325 IBL524323:IBL524325 ILH524323:ILH524325 IVD524323:IVD524325 JEZ524323:JEZ524325 JOV524323:JOV524325 JYR524323:JYR524325 KIN524323:KIN524325 KSJ524323:KSJ524325 LCF524323:LCF524325 LMB524323:LMB524325 LVX524323:LVX524325 MFT524323:MFT524325 MPP524323:MPP524325 MZL524323:MZL524325 NJH524323:NJH524325 NTD524323:NTD524325 OCZ524323:OCZ524325 OMV524323:OMV524325 OWR524323:OWR524325 PGN524323:PGN524325 PQJ524323:PQJ524325 QAF524323:QAF524325 QKB524323:QKB524325 QTX524323:QTX524325 RDT524323:RDT524325 RNP524323:RNP524325 RXL524323:RXL524325 SHH524323:SHH524325 SRD524323:SRD524325 TAZ524323:TAZ524325 TKV524323:TKV524325 TUR524323:TUR524325 UEN524323:UEN524325 UOJ524323:UOJ524325 UYF524323:UYF524325 VIB524323:VIB524325 VRX524323:VRX524325 WBT524323:WBT524325 WLP524323:WLP524325 WVL524323:WVL524325 D589859:D589861 IZ589859:IZ589861 SV589859:SV589861 ACR589859:ACR589861 AMN589859:AMN589861 AWJ589859:AWJ589861 BGF589859:BGF589861 BQB589859:BQB589861 BZX589859:BZX589861 CJT589859:CJT589861 CTP589859:CTP589861 DDL589859:DDL589861 DNH589859:DNH589861 DXD589859:DXD589861 EGZ589859:EGZ589861 EQV589859:EQV589861 FAR589859:FAR589861 FKN589859:FKN589861 FUJ589859:FUJ589861 GEF589859:GEF589861 GOB589859:GOB589861 GXX589859:GXX589861 HHT589859:HHT589861 HRP589859:HRP589861 IBL589859:IBL589861 ILH589859:ILH589861 IVD589859:IVD589861 JEZ589859:JEZ589861 JOV589859:JOV589861 JYR589859:JYR589861 KIN589859:KIN589861 KSJ589859:KSJ589861 LCF589859:LCF589861 LMB589859:LMB589861 LVX589859:LVX589861 MFT589859:MFT589861 MPP589859:MPP589861 MZL589859:MZL589861 NJH589859:NJH589861 NTD589859:NTD589861 OCZ589859:OCZ589861 OMV589859:OMV589861 OWR589859:OWR589861 PGN589859:PGN589861 PQJ589859:PQJ589861 QAF589859:QAF589861 QKB589859:QKB589861 QTX589859:QTX589861 RDT589859:RDT589861 RNP589859:RNP589861 RXL589859:RXL589861 SHH589859:SHH589861 SRD589859:SRD589861 TAZ589859:TAZ589861 TKV589859:TKV589861 TUR589859:TUR589861 UEN589859:UEN589861 UOJ589859:UOJ589861 UYF589859:UYF589861 VIB589859:VIB589861 VRX589859:VRX589861 WBT589859:WBT589861 WLP589859:WLP589861 WVL589859:WVL589861 D655395:D655397 IZ655395:IZ655397 SV655395:SV655397 ACR655395:ACR655397 AMN655395:AMN655397 AWJ655395:AWJ655397 BGF655395:BGF655397 BQB655395:BQB655397 BZX655395:BZX655397 CJT655395:CJT655397 CTP655395:CTP655397 DDL655395:DDL655397 DNH655395:DNH655397 DXD655395:DXD655397 EGZ655395:EGZ655397 EQV655395:EQV655397 FAR655395:FAR655397 FKN655395:FKN655397 FUJ655395:FUJ655397 GEF655395:GEF655397 GOB655395:GOB655397 GXX655395:GXX655397 HHT655395:HHT655397 HRP655395:HRP655397 IBL655395:IBL655397 ILH655395:ILH655397 IVD655395:IVD655397 JEZ655395:JEZ655397 JOV655395:JOV655397 JYR655395:JYR655397 KIN655395:KIN655397 KSJ655395:KSJ655397 LCF655395:LCF655397 LMB655395:LMB655397 LVX655395:LVX655397 MFT655395:MFT655397 MPP655395:MPP655397 MZL655395:MZL655397 NJH655395:NJH655397 NTD655395:NTD655397 OCZ655395:OCZ655397 OMV655395:OMV655397 OWR655395:OWR655397 PGN655395:PGN655397 PQJ655395:PQJ655397 QAF655395:QAF655397 QKB655395:QKB655397 QTX655395:QTX655397 RDT655395:RDT655397 RNP655395:RNP655397 RXL655395:RXL655397 SHH655395:SHH655397 SRD655395:SRD655397 TAZ655395:TAZ655397 TKV655395:TKV655397 TUR655395:TUR655397 UEN655395:UEN655397 UOJ655395:UOJ655397 UYF655395:UYF655397 VIB655395:VIB655397 VRX655395:VRX655397 WBT655395:WBT655397 WLP655395:WLP655397 WVL655395:WVL655397 D720931:D720933 IZ720931:IZ720933 SV720931:SV720933 ACR720931:ACR720933 AMN720931:AMN720933 AWJ720931:AWJ720933 BGF720931:BGF720933 BQB720931:BQB720933 BZX720931:BZX720933 CJT720931:CJT720933 CTP720931:CTP720933 DDL720931:DDL720933 DNH720931:DNH720933 DXD720931:DXD720933 EGZ720931:EGZ720933 EQV720931:EQV720933 FAR720931:FAR720933 FKN720931:FKN720933 FUJ720931:FUJ720933 GEF720931:GEF720933 GOB720931:GOB720933 GXX720931:GXX720933 HHT720931:HHT720933 HRP720931:HRP720933 IBL720931:IBL720933 ILH720931:ILH720933 IVD720931:IVD720933 JEZ720931:JEZ720933 JOV720931:JOV720933 JYR720931:JYR720933 KIN720931:KIN720933 KSJ720931:KSJ720933 LCF720931:LCF720933 LMB720931:LMB720933 LVX720931:LVX720933 MFT720931:MFT720933 MPP720931:MPP720933 MZL720931:MZL720933 NJH720931:NJH720933 NTD720931:NTD720933 OCZ720931:OCZ720933 OMV720931:OMV720933 OWR720931:OWR720933 PGN720931:PGN720933 PQJ720931:PQJ720933 QAF720931:QAF720933 QKB720931:QKB720933 QTX720931:QTX720933 RDT720931:RDT720933 RNP720931:RNP720933 RXL720931:RXL720933 SHH720931:SHH720933 SRD720931:SRD720933 TAZ720931:TAZ720933 TKV720931:TKV720933 TUR720931:TUR720933 UEN720931:UEN720933 UOJ720931:UOJ720933 UYF720931:UYF720933 VIB720931:VIB720933 VRX720931:VRX720933 WBT720931:WBT720933 WLP720931:WLP720933 WVL720931:WVL720933 D786467:D786469 IZ786467:IZ786469 SV786467:SV786469 ACR786467:ACR786469 AMN786467:AMN786469 AWJ786467:AWJ786469 BGF786467:BGF786469 BQB786467:BQB786469 BZX786467:BZX786469 CJT786467:CJT786469 CTP786467:CTP786469 DDL786467:DDL786469 DNH786467:DNH786469 DXD786467:DXD786469 EGZ786467:EGZ786469 EQV786467:EQV786469 FAR786467:FAR786469 FKN786467:FKN786469 FUJ786467:FUJ786469 GEF786467:GEF786469 GOB786467:GOB786469 GXX786467:GXX786469 HHT786467:HHT786469 HRP786467:HRP786469 IBL786467:IBL786469 ILH786467:ILH786469 IVD786467:IVD786469 JEZ786467:JEZ786469 JOV786467:JOV786469 JYR786467:JYR786469 KIN786467:KIN786469 KSJ786467:KSJ786469 LCF786467:LCF786469 LMB786467:LMB786469 LVX786467:LVX786469 MFT786467:MFT786469 MPP786467:MPP786469 MZL786467:MZL786469 NJH786467:NJH786469 NTD786467:NTD786469 OCZ786467:OCZ786469 OMV786467:OMV786469 OWR786467:OWR786469 PGN786467:PGN786469 PQJ786467:PQJ786469 QAF786467:QAF786469 QKB786467:QKB786469 QTX786467:QTX786469 RDT786467:RDT786469 RNP786467:RNP786469 RXL786467:RXL786469 SHH786467:SHH786469 SRD786467:SRD786469 TAZ786467:TAZ786469 TKV786467:TKV786469 TUR786467:TUR786469 UEN786467:UEN786469 UOJ786467:UOJ786469 UYF786467:UYF786469 VIB786467:VIB786469 VRX786467:VRX786469 WBT786467:WBT786469 WLP786467:WLP786469 WVL786467:WVL786469 D852003:D852005 IZ852003:IZ852005 SV852003:SV852005 ACR852003:ACR852005 AMN852003:AMN852005 AWJ852003:AWJ852005 BGF852003:BGF852005 BQB852003:BQB852005 BZX852003:BZX852005 CJT852003:CJT852005 CTP852003:CTP852005 DDL852003:DDL852005 DNH852003:DNH852005 DXD852003:DXD852005 EGZ852003:EGZ852005 EQV852003:EQV852005 FAR852003:FAR852005 FKN852003:FKN852005 FUJ852003:FUJ852005 GEF852003:GEF852005 GOB852003:GOB852005 GXX852003:GXX852005 HHT852003:HHT852005 HRP852003:HRP852005 IBL852003:IBL852005 ILH852003:ILH852005 IVD852003:IVD852005 JEZ852003:JEZ852005 JOV852003:JOV852005 JYR852003:JYR852005 KIN852003:KIN852005 KSJ852003:KSJ852005 LCF852003:LCF852005 LMB852003:LMB852005 LVX852003:LVX852005 MFT852003:MFT852005 MPP852003:MPP852005 MZL852003:MZL852005 NJH852003:NJH852005 NTD852003:NTD852005 OCZ852003:OCZ852005 OMV852003:OMV852005 OWR852003:OWR852005 PGN852003:PGN852005 PQJ852003:PQJ852005 QAF852003:QAF852005 QKB852003:QKB852005 QTX852003:QTX852005 RDT852003:RDT852005 RNP852003:RNP852005 RXL852003:RXL852005 SHH852003:SHH852005 SRD852003:SRD852005 TAZ852003:TAZ852005 TKV852003:TKV852005 TUR852003:TUR852005 UEN852003:UEN852005 UOJ852003:UOJ852005 UYF852003:UYF852005 VIB852003:VIB852005 VRX852003:VRX852005 WBT852003:WBT852005 WLP852003:WLP852005 WVL852003:WVL852005 D917539:D917541 IZ917539:IZ917541 SV917539:SV917541 ACR917539:ACR917541 AMN917539:AMN917541 AWJ917539:AWJ917541 BGF917539:BGF917541 BQB917539:BQB917541 BZX917539:BZX917541 CJT917539:CJT917541 CTP917539:CTP917541 DDL917539:DDL917541 DNH917539:DNH917541 DXD917539:DXD917541 EGZ917539:EGZ917541 EQV917539:EQV917541 FAR917539:FAR917541 FKN917539:FKN917541 FUJ917539:FUJ917541 GEF917539:GEF917541 GOB917539:GOB917541 GXX917539:GXX917541 HHT917539:HHT917541 HRP917539:HRP917541 IBL917539:IBL917541 ILH917539:ILH917541 IVD917539:IVD917541 JEZ917539:JEZ917541 JOV917539:JOV917541 JYR917539:JYR917541 KIN917539:KIN917541 KSJ917539:KSJ917541 LCF917539:LCF917541 LMB917539:LMB917541 LVX917539:LVX917541 MFT917539:MFT917541 MPP917539:MPP917541 MZL917539:MZL917541 NJH917539:NJH917541 NTD917539:NTD917541 OCZ917539:OCZ917541 OMV917539:OMV917541 OWR917539:OWR917541 PGN917539:PGN917541 PQJ917539:PQJ917541 QAF917539:QAF917541 QKB917539:QKB917541 QTX917539:QTX917541 RDT917539:RDT917541 RNP917539:RNP917541 RXL917539:RXL917541 SHH917539:SHH917541 SRD917539:SRD917541 TAZ917539:TAZ917541 TKV917539:TKV917541 TUR917539:TUR917541 UEN917539:UEN917541 UOJ917539:UOJ917541 UYF917539:UYF917541 VIB917539:VIB917541 VRX917539:VRX917541 WBT917539:WBT917541 WLP917539:WLP917541 WVL917539:WVL917541 D983075:D983077 IZ983075:IZ983077 SV983075:SV983077 ACR983075:ACR983077 AMN983075:AMN983077 AWJ983075:AWJ983077 BGF983075:BGF983077 BQB983075:BQB983077 BZX983075:BZX983077 CJT983075:CJT983077 CTP983075:CTP983077 DDL983075:DDL983077 DNH983075:DNH983077 DXD983075:DXD983077 EGZ983075:EGZ983077 EQV983075:EQV983077 FAR983075:FAR983077 FKN983075:FKN983077 FUJ983075:FUJ983077 GEF983075:GEF983077 GOB983075:GOB983077 GXX983075:GXX983077 HHT983075:HHT983077 HRP983075:HRP983077 IBL983075:IBL983077 ILH983075:ILH983077 IVD983075:IVD983077 JEZ983075:JEZ983077 JOV983075:JOV983077 JYR983075:JYR983077 KIN983075:KIN983077 KSJ983075:KSJ983077 LCF983075:LCF983077 LMB983075:LMB983077 LVX983075:LVX983077 MFT983075:MFT983077 MPP983075:MPP983077 MZL983075:MZL983077 NJH983075:NJH983077 NTD983075:NTD983077 OCZ983075:OCZ983077 OMV983075:OMV983077 OWR983075:OWR983077 PGN983075:PGN983077 PQJ983075:PQJ983077 QAF983075:QAF983077 QKB983075:QKB983077 QTX983075:QTX983077 RDT983075:RDT983077 RNP983075:RNP983077 RXL983075:RXL983077 SHH983075:SHH983077 SRD983075:SRD983077 TAZ983075:TAZ983077 TKV983075:TKV983077 TUR983075:TUR983077 UEN983075:UEN983077 UOJ983075:UOJ983077 UYF983075:UYF983077 VIB983075:VIB983077 VRX983075:VRX983077 WBT983075:WBT983077 WLP983075:WLP983077 WVL983075:WVL983077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5D700-C9B1-40D0-9C19-9D7FB0B68AEE}">
  <sheetPr>
    <tabColor rgb="FF92D050"/>
    <pageSetUpPr fitToPage="1"/>
  </sheetPr>
  <dimension ref="A1:O167"/>
  <sheetViews>
    <sheetView showGridLines="0" view="pageBreakPreview" topLeftCell="A52" zoomScale="80" zoomScaleNormal="85" zoomScaleSheetLayoutView="80" workbookViewId="0">
      <selection sqref="A1:K1"/>
    </sheetView>
  </sheetViews>
  <sheetFormatPr defaultColWidth="9" defaultRowHeight="13.2"/>
  <cols>
    <col min="1" max="3" width="2.6640625" style="2" customWidth="1"/>
    <col min="4" max="4" width="25.33203125" style="3" customWidth="1"/>
    <col min="5" max="5" width="15.109375" style="3" customWidth="1"/>
    <col min="6" max="6" width="12.21875" style="1" customWidth="1"/>
    <col min="7" max="7" width="12.33203125" style="3" customWidth="1"/>
    <col min="8" max="9" width="15" style="3" customWidth="1"/>
    <col min="10" max="10" width="3.33203125" style="3" customWidth="1"/>
    <col min="11" max="13" width="13" style="3" customWidth="1"/>
    <col min="14" max="256" width="9" style="3"/>
    <col min="257" max="259" width="2.6640625" style="3" customWidth="1"/>
    <col min="260" max="260" width="25.33203125" style="3" customWidth="1"/>
    <col min="261" max="261" width="15.109375" style="3" customWidth="1"/>
    <col min="262" max="262" width="12.21875" style="3" customWidth="1"/>
    <col min="263" max="263" width="12.33203125" style="3" customWidth="1"/>
    <col min="264" max="265" width="15" style="3" customWidth="1"/>
    <col min="266" max="266" width="3.33203125" style="3" customWidth="1"/>
    <col min="267" max="269" width="13" style="3" customWidth="1"/>
    <col min="270" max="512" width="9" style="3"/>
    <col min="513" max="515" width="2.6640625" style="3" customWidth="1"/>
    <col min="516" max="516" width="25.33203125" style="3" customWidth="1"/>
    <col min="517" max="517" width="15.109375" style="3" customWidth="1"/>
    <col min="518" max="518" width="12.21875" style="3" customWidth="1"/>
    <col min="519" max="519" width="12.33203125" style="3" customWidth="1"/>
    <col min="520" max="521" width="15" style="3" customWidth="1"/>
    <col min="522" max="522" width="3.33203125" style="3" customWidth="1"/>
    <col min="523" max="525" width="13" style="3" customWidth="1"/>
    <col min="526" max="768" width="9" style="3"/>
    <col min="769" max="771" width="2.6640625" style="3" customWidth="1"/>
    <col min="772" max="772" width="25.33203125" style="3" customWidth="1"/>
    <col min="773" max="773" width="15.109375" style="3" customWidth="1"/>
    <col min="774" max="774" width="12.21875" style="3" customWidth="1"/>
    <col min="775" max="775" width="12.33203125" style="3" customWidth="1"/>
    <col min="776" max="777" width="15" style="3" customWidth="1"/>
    <col min="778" max="778" width="3.33203125" style="3" customWidth="1"/>
    <col min="779" max="781" width="13" style="3" customWidth="1"/>
    <col min="782" max="1024" width="9" style="3"/>
    <col min="1025" max="1027" width="2.6640625" style="3" customWidth="1"/>
    <col min="1028" max="1028" width="25.33203125" style="3" customWidth="1"/>
    <col min="1029" max="1029" width="15.109375" style="3" customWidth="1"/>
    <col min="1030" max="1030" width="12.21875" style="3" customWidth="1"/>
    <col min="1031" max="1031" width="12.33203125" style="3" customWidth="1"/>
    <col min="1032" max="1033" width="15" style="3" customWidth="1"/>
    <col min="1034" max="1034" width="3.33203125" style="3" customWidth="1"/>
    <col min="1035" max="1037" width="13" style="3" customWidth="1"/>
    <col min="1038" max="1280" width="9" style="3"/>
    <col min="1281" max="1283" width="2.6640625" style="3" customWidth="1"/>
    <col min="1284" max="1284" width="25.33203125" style="3" customWidth="1"/>
    <col min="1285" max="1285" width="15.109375" style="3" customWidth="1"/>
    <col min="1286" max="1286" width="12.21875" style="3" customWidth="1"/>
    <col min="1287" max="1287" width="12.33203125" style="3" customWidth="1"/>
    <col min="1288" max="1289" width="15" style="3" customWidth="1"/>
    <col min="1290" max="1290" width="3.33203125" style="3" customWidth="1"/>
    <col min="1291" max="1293" width="13" style="3" customWidth="1"/>
    <col min="1294" max="1536" width="9" style="3"/>
    <col min="1537" max="1539" width="2.6640625" style="3" customWidth="1"/>
    <col min="1540" max="1540" width="25.33203125" style="3" customWidth="1"/>
    <col min="1541" max="1541" width="15.109375" style="3" customWidth="1"/>
    <col min="1542" max="1542" width="12.21875" style="3" customWidth="1"/>
    <col min="1543" max="1543" width="12.33203125" style="3" customWidth="1"/>
    <col min="1544" max="1545" width="15" style="3" customWidth="1"/>
    <col min="1546" max="1546" width="3.33203125" style="3" customWidth="1"/>
    <col min="1547" max="1549" width="13" style="3" customWidth="1"/>
    <col min="1550" max="1792" width="9" style="3"/>
    <col min="1793" max="1795" width="2.6640625" style="3" customWidth="1"/>
    <col min="1796" max="1796" width="25.33203125" style="3" customWidth="1"/>
    <col min="1797" max="1797" width="15.109375" style="3" customWidth="1"/>
    <col min="1798" max="1798" width="12.21875" style="3" customWidth="1"/>
    <col min="1799" max="1799" width="12.33203125" style="3" customWidth="1"/>
    <col min="1800" max="1801" width="15" style="3" customWidth="1"/>
    <col min="1802" max="1802" width="3.33203125" style="3" customWidth="1"/>
    <col min="1803" max="1805" width="13" style="3" customWidth="1"/>
    <col min="1806" max="2048" width="9" style="3"/>
    <col min="2049" max="2051" width="2.6640625" style="3" customWidth="1"/>
    <col min="2052" max="2052" width="25.33203125" style="3" customWidth="1"/>
    <col min="2053" max="2053" width="15.109375" style="3" customWidth="1"/>
    <col min="2054" max="2054" width="12.21875" style="3" customWidth="1"/>
    <col min="2055" max="2055" width="12.33203125" style="3" customWidth="1"/>
    <col min="2056" max="2057" width="15" style="3" customWidth="1"/>
    <col min="2058" max="2058" width="3.33203125" style="3" customWidth="1"/>
    <col min="2059" max="2061" width="13" style="3" customWidth="1"/>
    <col min="2062" max="2304" width="9" style="3"/>
    <col min="2305" max="2307" width="2.6640625" style="3" customWidth="1"/>
    <col min="2308" max="2308" width="25.33203125" style="3" customWidth="1"/>
    <col min="2309" max="2309" width="15.109375" style="3" customWidth="1"/>
    <col min="2310" max="2310" width="12.21875" style="3" customWidth="1"/>
    <col min="2311" max="2311" width="12.33203125" style="3" customWidth="1"/>
    <col min="2312" max="2313" width="15" style="3" customWidth="1"/>
    <col min="2314" max="2314" width="3.33203125" style="3" customWidth="1"/>
    <col min="2315" max="2317" width="13" style="3" customWidth="1"/>
    <col min="2318" max="2560" width="9" style="3"/>
    <col min="2561" max="2563" width="2.6640625" style="3" customWidth="1"/>
    <col min="2564" max="2564" width="25.33203125" style="3" customWidth="1"/>
    <col min="2565" max="2565" width="15.109375" style="3" customWidth="1"/>
    <col min="2566" max="2566" width="12.21875" style="3" customWidth="1"/>
    <col min="2567" max="2567" width="12.33203125" style="3" customWidth="1"/>
    <col min="2568" max="2569" width="15" style="3" customWidth="1"/>
    <col min="2570" max="2570" width="3.33203125" style="3" customWidth="1"/>
    <col min="2571" max="2573" width="13" style="3" customWidth="1"/>
    <col min="2574" max="2816" width="9" style="3"/>
    <col min="2817" max="2819" width="2.6640625" style="3" customWidth="1"/>
    <col min="2820" max="2820" width="25.33203125" style="3" customWidth="1"/>
    <col min="2821" max="2821" width="15.109375" style="3" customWidth="1"/>
    <col min="2822" max="2822" width="12.21875" style="3" customWidth="1"/>
    <col min="2823" max="2823" width="12.33203125" style="3" customWidth="1"/>
    <col min="2824" max="2825" width="15" style="3" customWidth="1"/>
    <col min="2826" max="2826" width="3.33203125" style="3" customWidth="1"/>
    <col min="2827" max="2829" width="13" style="3" customWidth="1"/>
    <col min="2830" max="3072" width="9" style="3"/>
    <col min="3073" max="3075" width="2.6640625" style="3" customWidth="1"/>
    <col min="3076" max="3076" width="25.33203125" style="3" customWidth="1"/>
    <col min="3077" max="3077" width="15.109375" style="3" customWidth="1"/>
    <col min="3078" max="3078" width="12.21875" style="3" customWidth="1"/>
    <col min="3079" max="3079" width="12.33203125" style="3" customWidth="1"/>
    <col min="3080" max="3081" width="15" style="3" customWidth="1"/>
    <col min="3082" max="3082" width="3.33203125" style="3" customWidth="1"/>
    <col min="3083" max="3085" width="13" style="3" customWidth="1"/>
    <col min="3086" max="3328" width="9" style="3"/>
    <col min="3329" max="3331" width="2.6640625" style="3" customWidth="1"/>
    <col min="3332" max="3332" width="25.33203125" style="3" customWidth="1"/>
    <col min="3333" max="3333" width="15.109375" style="3" customWidth="1"/>
    <col min="3334" max="3334" width="12.21875" style="3" customWidth="1"/>
    <col min="3335" max="3335" width="12.33203125" style="3" customWidth="1"/>
    <col min="3336" max="3337" width="15" style="3" customWidth="1"/>
    <col min="3338" max="3338" width="3.33203125" style="3" customWidth="1"/>
    <col min="3339" max="3341" width="13" style="3" customWidth="1"/>
    <col min="3342" max="3584" width="9" style="3"/>
    <col min="3585" max="3587" width="2.6640625" style="3" customWidth="1"/>
    <col min="3588" max="3588" width="25.33203125" style="3" customWidth="1"/>
    <col min="3589" max="3589" width="15.109375" style="3" customWidth="1"/>
    <col min="3590" max="3590" width="12.21875" style="3" customWidth="1"/>
    <col min="3591" max="3591" width="12.33203125" style="3" customWidth="1"/>
    <col min="3592" max="3593" width="15" style="3" customWidth="1"/>
    <col min="3594" max="3594" width="3.33203125" style="3" customWidth="1"/>
    <col min="3595" max="3597" width="13" style="3" customWidth="1"/>
    <col min="3598" max="3840" width="9" style="3"/>
    <col min="3841" max="3843" width="2.6640625" style="3" customWidth="1"/>
    <col min="3844" max="3844" width="25.33203125" style="3" customWidth="1"/>
    <col min="3845" max="3845" width="15.109375" style="3" customWidth="1"/>
    <col min="3846" max="3846" width="12.21875" style="3" customWidth="1"/>
    <col min="3847" max="3847" width="12.33203125" style="3" customWidth="1"/>
    <col min="3848" max="3849" width="15" style="3" customWidth="1"/>
    <col min="3850" max="3850" width="3.33203125" style="3" customWidth="1"/>
    <col min="3851" max="3853" width="13" style="3" customWidth="1"/>
    <col min="3854" max="4096" width="9" style="3"/>
    <col min="4097" max="4099" width="2.6640625" style="3" customWidth="1"/>
    <col min="4100" max="4100" width="25.33203125" style="3" customWidth="1"/>
    <col min="4101" max="4101" width="15.109375" style="3" customWidth="1"/>
    <col min="4102" max="4102" width="12.21875" style="3" customWidth="1"/>
    <col min="4103" max="4103" width="12.33203125" style="3" customWidth="1"/>
    <col min="4104" max="4105" width="15" style="3" customWidth="1"/>
    <col min="4106" max="4106" width="3.33203125" style="3" customWidth="1"/>
    <col min="4107" max="4109" width="13" style="3" customWidth="1"/>
    <col min="4110" max="4352" width="9" style="3"/>
    <col min="4353" max="4355" width="2.6640625" style="3" customWidth="1"/>
    <col min="4356" max="4356" width="25.33203125" style="3" customWidth="1"/>
    <col min="4357" max="4357" width="15.109375" style="3" customWidth="1"/>
    <col min="4358" max="4358" width="12.21875" style="3" customWidth="1"/>
    <col min="4359" max="4359" width="12.33203125" style="3" customWidth="1"/>
    <col min="4360" max="4361" width="15" style="3" customWidth="1"/>
    <col min="4362" max="4362" width="3.33203125" style="3" customWidth="1"/>
    <col min="4363" max="4365" width="13" style="3" customWidth="1"/>
    <col min="4366" max="4608" width="9" style="3"/>
    <col min="4609" max="4611" width="2.6640625" style="3" customWidth="1"/>
    <col min="4612" max="4612" width="25.33203125" style="3" customWidth="1"/>
    <col min="4613" max="4613" width="15.109375" style="3" customWidth="1"/>
    <col min="4614" max="4614" width="12.21875" style="3" customWidth="1"/>
    <col min="4615" max="4615" width="12.33203125" style="3" customWidth="1"/>
    <col min="4616" max="4617" width="15" style="3" customWidth="1"/>
    <col min="4618" max="4618" width="3.33203125" style="3" customWidth="1"/>
    <col min="4619" max="4621" width="13" style="3" customWidth="1"/>
    <col min="4622" max="4864" width="9" style="3"/>
    <col min="4865" max="4867" width="2.6640625" style="3" customWidth="1"/>
    <col min="4868" max="4868" width="25.33203125" style="3" customWidth="1"/>
    <col min="4869" max="4869" width="15.109375" style="3" customWidth="1"/>
    <col min="4870" max="4870" width="12.21875" style="3" customWidth="1"/>
    <col min="4871" max="4871" width="12.33203125" style="3" customWidth="1"/>
    <col min="4872" max="4873" width="15" style="3" customWidth="1"/>
    <col min="4874" max="4874" width="3.33203125" style="3" customWidth="1"/>
    <col min="4875" max="4877" width="13" style="3" customWidth="1"/>
    <col min="4878" max="5120" width="9" style="3"/>
    <col min="5121" max="5123" width="2.6640625" style="3" customWidth="1"/>
    <col min="5124" max="5124" width="25.33203125" style="3" customWidth="1"/>
    <col min="5125" max="5125" width="15.109375" style="3" customWidth="1"/>
    <col min="5126" max="5126" width="12.21875" style="3" customWidth="1"/>
    <col min="5127" max="5127" width="12.33203125" style="3" customWidth="1"/>
    <col min="5128" max="5129" width="15" style="3" customWidth="1"/>
    <col min="5130" max="5130" width="3.33203125" style="3" customWidth="1"/>
    <col min="5131" max="5133" width="13" style="3" customWidth="1"/>
    <col min="5134" max="5376" width="9" style="3"/>
    <col min="5377" max="5379" width="2.6640625" style="3" customWidth="1"/>
    <col min="5380" max="5380" width="25.33203125" style="3" customWidth="1"/>
    <col min="5381" max="5381" width="15.109375" style="3" customWidth="1"/>
    <col min="5382" max="5382" width="12.21875" style="3" customWidth="1"/>
    <col min="5383" max="5383" width="12.33203125" style="3" customWidth="1"/>
    <col min="5384" max="5385" width="15" style="3" customWidth="1"/>
    <col min="5386" max="5386" width="3.33203125" style="3" customWidth="1"/>
    <col min="5387" max="5389" width="13" style="3" customWidth="1"/>
    <col min="5390" max="5632" width="9" style="3"/>
    <col min="5633" max="5635" width="2.6640625" style="3" customWidth="1"/>
    <col min="5636" max="5636" width="25.33203125" style="3" customWidth="1"/>
    <col min="5637" max="5637" width="15.109375" style="3" customWidth="1"/>
    <col min="5638" max="5638" width="12.21875" style="3" customWidth="1"/>
    <col min="5639" max="5639" width="12.33203125" style="3" customWidth="1"/>
    <col min="5640" max="5641" width="15" style="3" customWidth="1"/>
    <col min="5642" max="5642" width="3.33203125" style="3" customWidth="1"/>
    <col min="5643" max="5645" width="13" style="3" customWidth="1"/>
    <col min="5646" max="5888" width="9" style="3"/>
    <col min="5889" max="5891" width="2.6640625" style="3" customWidth="1"/>
    <col min="5892" max="5892" width="25.33203125" style="3" customWidth="1"/>
    <col min="5893" max="5893" width="15.109375" style="3" customWidth="1"/>
    <col min="5894" max="5894" width="12.21875" style="3" customWidth="1"/>
    <col min="5895" max="5895" width="12.33203125" style="3" customWidth="1"/>
    <col min="5896" max="5897" width="15" style="3" customWidth="1"/>
    <col min="5898" max="5898" width="3.33203125" style="3" customWidth="1"/>
    <col min="5899" max="5901" width="13" style="3" customWidth="1"/>
    <col min="5902" max="6144" width="9" style="3"/>
    <col min="6145" max="6147" width="2.6640625" style="3" customWidth="1"/>
    <col min="6148" max="6148" width="25.33203125" style="3" customWidth="1"/>
    <col min="6149" max="6149" width="15.109375" style="3" customWidth="1"/>
    <col min="6150" max="6150" width="12.21875" style="3" customWidth="1"/>
    <col min="6151" max="6151" width="12.33203125" style="3" customWidth="1"/>
    <col min="6152" max="6153" width="15" style="3" customWidth="1"/>
    <col min="6154" max="6154" width="3.33203125" style="3" customWidth="1"/>
    <col min="6155" max="6157" width="13" style="3" customWidth="1"/>
    <col min="6158" max="6400" width="9" style="3"/>
    <col min="6401" max="6403" width="2.6640625" style="3" customWidth="1"/>
    <col min="6404" max="6404" width="25.33203125" style="3" customWidth="1"/>
    <col min="6405" max="6405" width="15.109375" style="3" customWidth="1"/>
    <col min="6406" max="6406" width="12.21875" style="3" customWidth="1"/>
    <col min="6407" max="6407" width="12.33203125" style="3" customWidth="1"/>
    <col min="6408" max="6409" width="15" style="3" customWidth="1"/>
    <col min="6410" max="6410" width="3.33203125" style="3" customWidth="1"/>
    <col min="6411" max="6413" width="13" style="3" customWidth="1"/>
    <col min="6414" max="6656" width="9" style="3"/>
    <col min="6657" max="6659" width="2.6640625" style="3" customWidth="1"/>
    <col min="6660" max="6660" width="25.33203125" style="3" customWidth="1"/>
    <col min="6661" max="6661" width="15.109375" style="3" customWidth="1"/>
    <col min="6662" max="6662" width="12.21875" style="3" customWidth="1"/>
    <col min="6663" max="6663" width="12.33203125" style="3" customWidth="1"/>
    <col min="6664" max="6665" width="15" style="3" customWidth="1"/>
    <col min="6666" max="6666" width="3.33203125" style="3" customWidth="1"/>
    <col min="6667" max="6669" width="13" style="3" customWidth="1"/>
    <col min="6670" max="6912" width="9" style="3"/>
    <col min="6913" max="6915" width="2.6640625" style="3" customWidth="1"/>
    <col min="6916" max="6916" width="25.33203125" style="3" customWidth="1"/>
    <col min="6917" max="6917" width="15.109375" style="3" customWidth="1"/>
    <col min="6918" max="6918" width="12.21875" style="3" customWidth="1"/>
    <col min="6919" max="6919" width="12.33203125" style="3" customWidth="1"/>
    <col min="6920" max="6921" width="15" style="3" customWidth="1"/>
    <col min="6922" max="6922" width="3.33203125" style="3" customWidth="1"/>
    <col min="6923" max="6925" width="13" style="3" customWidth="1"/>
    <col min="6926" max="7168" width="9" style="3"/>
    <col min="7169" max="7171" width="2.6640625" style="3" customWidth="1"/>
    <col min="7172" max="7172" width="25.33203125" style="3" customWidth="1"/>
    <col min="7173" max="7173" width="15.109375" style="3" customWidth="1"/>
    <col min="7174" max="7174" width="12.21875" style="3" customWidth="1"/>
    <col min="7175" max="7175" width="12.33203125" style="3" customWidth="1"/>
    <col min="7176" max="7177" width="15" style="3" customWidth="1"/>
    <col min="7178" max="7178" width="3.33203125" style="3" customWidth="1"/>
    <col min="7179" max="7181" width="13" style="3" customWidth="1"/>
    <col min="7182" max="7424" width="9" style="3"/>
    <col min="7425" max="7427" width="2.6640625" style="3" customWidth="1"/>
    <col min="7428" max="7428" width="25.33203125" style="3" customWidth="1"/>
    <col min="7429" max="7429" width="15.109375" style="3" customWidth="1"/>
    <col min="7430" max="7430" width="12.21875" style="3" customWidth="1"/>
    <col min="7431" max="7431" width="12.33203125" style="3" customWidth="1"/>
    <col min="7432" max="7433" width="15" style="3" customWidth="1"/>
    <col min="7434" max="7434" width="3.33203125" style="3" customWidth="1"/>
    <col min="7435" max="7437" width="13" style="3" customWidth="1"/>
    <col min="7438" max="7680" width="9" style="3"/>
    <col min="7681" max="7683" width="2.6640625" style="3" customWidth="1"/>
    <col min="7684" max="7684" width="25.33203125" style="3" customWidth="1"/>
    <col min="7685" max="7685" width="15.109375" style="3" customWidth="1"/>
    <col min="7686" max="7686" width="12.21875" style="3" customWidth="1"/>
    <col min="7687" max="7687" width="12.33203125" style="3" customWidth="1"/>
    <col min="7688" max="7689" width="15" style="3" customWidth="1"/>
    <col min="7690" max="7690" width="3.33203125" style="3" customWidth="1"/>
    <col min="7691" max="7693" width="13" style="3" customWidth="1"/>
    <col min="7694" max="7936" width="9" style="3"/>
    <col min="7937" max="7939" width="2.6640625" style="3" customWidth="1"/>
    <col min="7940" max="7940" width="25.33203125" style="3" customWidth="1"/>
    <col min="7941" max="7941" width="15.109375" style="3" customWidth="1"/>
    <col min="7942" max="7942" width="12.21875" style="3" customWidth="1"/>
    <col min="7943" max="7943" width="12.33203125" style="3" customWidth="1"/>
    <col min="7944" max="7945" width="15" style="3" customWidth="1"/>
    <col min="7946" max="7946" width="3.33203125" style="3" customWidth="1"/>
    <col min="7947" max="7949" width="13" style="3" customWidth="1"/>
    <col min="7950" max="8192" width="9" style="3"/>
    <col min="8193" max="8195" width="2.6640625" style="3" customWidth="1"/>
    <col min="8196" max="8196" width="25.33203125" style="3" customWidth="1"/>
    <col min="8197" max="8197" width="15.109375" style="3" customWidth="1"/>
    <col min="8198" max="8198" width="12.21875" style="3" customWidth="1"/>
    <col min="8199" max="8199" width="12.33203125" style="3" customWidth="1"/>
    <col min="8200" max="8201" width="15" style="3" customWidth="1"/>
    <col min="8202" max="8202" width="3.33203125" style="3" customWidth="1"/>
    <col min="8203" max="8205" width="13" style="3" customWidth="1"/>
    <col min="8206" max="8448" width="9" style="3"/>
    <col min="8449" max="8451" width="2.6640625" style="3" customWidth="1"/>
    <col min="8452" max="8452" width="25.33203125" style="3" customWidth="1"/>
    <col min="8453" max="8453" width="15.109375" style="3" customWidth="1"/>
    <col min="8454" max="8454" width="12.21875" style="3" customWidth="1"/>
    <col min="8455" max="8455" width="12.33203125" style="3" customWidth="1"/>
    <col min="8456" max="8457" width="15" style="3" customWidth="1"/>
    <col min="8458" max="8458" width="3.33203125" style="3" customWidth="1"/>
    <col min="8459" max="8461" width="13" style="3" customWidth="1"/>
    <col min="8462" max="8704" width="9" style="3"/>
    <col min="8705" max="8707" width="2.6640625" style="3" customWidth="1"/>
    <col min="8708" max="8708" width="25.33203125" style="3" customWidth="1"/>
    <col min="8709" max="8709" width="15.109375" style="3" customWidth="1"/>
    <col min="8710" max="8710" width="12.21875" style="3" customWidth="1"/>
    <col min="8711" max="8711" width="12.33203125" style="3" customWidth="1"/>
    <col min="8712" max="8713" width="15" style="3" customWidth="1"/>
    <col min="8714" max="8714" width="3.33203125" style="3" customWidth="1"/>
    <col min="8715" max="8717" width="13" style="3" customWidth="1"/>
    <col min="8718" max="8960" width="9" style="3"/>
    <col min="8961" max="8963" width="2.6640625" style="3" customWidth="1"/>
    <col min="8964" max="8964" width="25.33203125" style="3" customWidth="1"/>
    <col min="8965" max="8965" width="15.109375" style="3" customWidth="1"/>
    <col min="8966" max="8966" width="12.21875" style="3" customWidth="1"/>
    <col min="8967" max="8967" width="12.33203125" style="3" customWidth="1"/>
    <col min="8968" max="8969" width="15" style="3" customWidth="1"/>
    <col min="8970" max="8970" width="3.33203125" style="3" customWidth="1"/>
    <col min="8971" max="8973" width="13" style="3" customWidth="1"/>
    <col min="8974" max="9216" width="9" style="3"/>
    <col min="9217" max="9219" width="2.6640625" style="3" customWidth="1"/>
    <col min="9220" max="9220" width="25.33203125" style="3" customWidth="1"/>
    <col min="9221" max="9221" width="15.109375" style="3" customWidth="1"/>
    <col min="9222" max="9222" width="12.21875" style="3" customWidth="1"/>
    <col min="9223" max="9223" width="12.33203125" style="3" customWidth="1"/>
    <col min="9224" max="9225" width="15" style="3" customWidth="1"/>
    <col min="9226" max="9226" width="3.33203125" style="3" customWidth="1"/>
    <col min="9227" max="9229" width="13" style="3" customWidth="1"/>
    <col min="9230" max="9472" width="9" style="3"/>
    <col min="9473" max="9475" width="2.6640625" style="3" customWidth="1"/>
    <col min="9476" max="9476" width="25.33203125" style="3" customWidth="1"/>
    <col min="9477" max="9477" width="15.109375" style="3" customWidth="1"/>
    <col min="9478" max="9478" width="12.21875" style="3" customWidth="1"/>
    <col min="9479" max="9479" width="12.33203125" style="3" customWidth="1"/>
    <col min="9480" max="9481" width="15" style="3" customWidth="1"/>
    <col min="9482" max="9482" width="3.33203125" style="3" customWidth="1"/>
    <col min="9483" max="9485" width="13" style="3" customWidth="1"/>
    <col min="9486" max="9728" width="9" style="3"/>
    <col min="9729" max="9731" width="2.6640625" style="3" customWidth="1"/>
    <col min="9732" max="9732" width="25.33203125" style="3" customWidth="1"/>
    <col min="9733" max="9733" width="15.109375" style="3" customWidth="1"/>
    <col min="9734" max="9734" width="12.21875" style="3" customWidth="1"/>
    <col min="9735" max="9735" width="12.33203125" style="3" customWidth="1"/>
    <col min="9736" max="9737" width="15" style="3" customWidth="1"/>
    <col min="9738" max="9738" width="3.33203125" style="3" customWidth="1"/>
    <col min="9739" max="9741" width="13" style="3" customWidth="1"/>
    <col min="9742" max="9984" width="9" style="3"/>
    <col min="9985" max="9987" width="2.6640625" style="3" customWidth="1"/>
    <col min="9988" max="9988" width="25.33203125" style="3" customWidth="1"/>
    <col min="9989" max="9989" width="15.109375" style="3" customWidth="1"/>
    <col min="9990" max="9990" width="12.21875" style="3" customWidth="1"/>
    <col min="9991" max="9991" width="12.33203125" style="3" customWidth="1"/>
    <col min="9992" max="9993" width="15" style="3" customWidth="1"/>
    <col min="9994" max="9994" width="3.33203125" style="3" customWidth="1"/>
    <col min="9995" max="9997" width="13" style="3" customWidth="1"/>
    <col min="9998" max="10240" width="9" style="3"/>
    <col min="10241" max="10243" width="2.6640625" style="3" customWidth="1"/>
    <col min="10244" max="10244" width="25.33203125" style="3" customWidth="1"/>
    <col min="10245" max="10245" width="15.109375" style="3" customWidth="1"/>
    <col min="10246" max="10246" width="12.21875" style="3" customWidth="1"/>
    <col min="10247" max="10247" width="12.33203125" style="3" customWidth="1"/>
    <col min="10248" max="10249" width="15" style="3" customWidth="1"/>
    <col min="10250" max="10250" width="3.33203125" style="3" customWidth="1"/>
    <col min="10251" max="10253" width="13" style="3" customWidth="1"/>
    <col min="10254" max="10496" width="9" style="3"/>
    <col min="10497" max="10499" width="2.6640625" style="3" customWidth="1"/>
    <col min="10500" max="10500" width="25.33203125" style="3" customWidth="1"/>
    <col min="10501" max="10501" width="15.109375" style="3" customWidth="1"/>
    <col min="10502" max="10502" width="12.21875" style="3" customWidth="1"/>
    <col min="10503" max="10503" width="12.33203125" style="3" customWidth="1"/>
    <col min="10504" max="10505" width="15" style="3" customWidth="1"/>
    <col min="10506" max="10506" width="3.33203125" style="3" customWidth="1"/>
    <col min="10507" max="10509" width="13" style="3" customWidth="1"/>
    <col min="10510" max="10752" width="9" style="3"/>
    <col min="10753" max="10755" width="2.6640625" style="3" customWidth="1"/>
    <col min="10756" max="10756" width="25.33203125" style="3" customWidth="1"/>
    <col min="10757" max="10757" width="15.109375" style="3" customWidth="1"/>
    <col min="10758" max="10758" width="12.21875" style="3" customWidth="1"/>
    <col min="10759" max="10759" width="12.33203125" style="3" customWidth="1"/>
    <col min="10760" max="10761" width="15" style="3" customWidth="1"/>
    <col min="10762" max="10762" width="3.33203125" style="3" customWidth="1"/>
    <col min="10763" max="10765" width="13" style="3" customWidth="1"/>
    <col min="10766" max="11008" width="9" style="3"/>
    <col min="11009" max="11011" width="2.6640625" style="3" customWidth="1"/>
    <col min="11012" max="11012" width="25.33203125" style="3" customWidth="1"/>
    <col min="11013" max="11013" width="15.109375" style="3" customWidth="1"/>
    <col min="11014" max="11014" width="12.21875" style="3" customWidth="1"/>
    <col min="11015" max="11015" width="12.33203125" style="3" customWidth="1"/>
    <col min="11016" max="11017" width="15" style="3" customWidth="1"/>
    <col min="11018" max="11018" width="3.33203125" style="3" customWidth="1"/>
    <col min="11019" max="11021" width="13" style="3" customWidth="1"/>
    <col min="11022" max="11264" width="9" style="3"/>
    <col min="11265" max="11267" width="2.6640625" style="3" customWidth="1"/>
    <col min="11268" max="11268" width="25.33203125" style="3" customWidth="1"/>
    <col min="11269" max="11269" width="15.109375" style="3" customWidth="1"/>
    <col min="11270" max="11270" width="12.21875" style="3" customWidth="1"/>
    <col min="11271" max="11271" width="12.33203125" style="3" customWidth="1"/>
    <col min="11272" max="11273" width="15" style="3" customWidth="1"/>
    <col min="11274" max="11274" width="3.33203125" style="3" customWidth="1"/>
    <col min="11275" max="11277" width="13" style="3" customWidth="1"/>
    <col min="11278" max="11520" width="9" style="3"/>
    <col min="11521" max="11523" width="2.6640625" style="3" customWidth="1"/>
    <col min="11524" max="11524" width="25.33203125" style="3" customWidth="1"/>
    <col min="11525" max="11525" width="15.109375" style="3" customWidth="1"/>
    <col min="11526" max="11526" width="12.21875" style="3" customWidth="1"/>
    <col min="11527" max="11527" width="12.33203125" style="3" customWidth="1"/>
    <col min="11528" max="11529" width="15" style="3" customWidth="1"/>
    <col min="11530" max="11530" width="3.33203125" style="3" customWidth="1"/>
    <col min="11531" max="11533" width="13" style="3" customWidth="1"/>
    <col min="11534" max="11776" width="9" style="3"/>
    <col min="11777" max="11779" width="2.6640625" style="3" customWidth="1"/>
    <col min="11780" max="11780" width="25.33203125" style="3" customWidth="1"/>
    <col min="11781" max="11781" width="15.109375" style="3" customWidth="1"/>
    <col min="11782" max="11782" width="12.21875" style="3" customWidth="1"/>
    <col min="11783" max="11783" width="12.33203125" style="3" customWidth="1"/>
    <col min="11784" max="11785" width="15" style="3" customWidth="1"/>
    <col min="11786" max="11786" width="3.33203125" style="3" customWidth="1"/>
    <col min="11787" max="11789" width="13" style="3" customWidth="1"/>
    <col min="11790" max="12032" width="9" style="3"/>
    <col min="12033" max="12035" width="2.6640625" style="3" customWidth="1"/>
    <col min="12036" max="12036" width="25.33203125" style="3" customWidth="1"/>
    <col min="12037" max="12037" width="15.109375" style="3" customWidth="1"/>
    <col min="12038" max="12038" width="12.21875" style="3" customWidth="1"/>
    <col min="12039" max="12039" width="12.33203125" style="3" customWidth="1"/>
    <col min="12040" max="12041" width="15" style="3" customWidth="1"/>
    <col min="12042" max="12042" width="3.33203125" style="3" customWidth="1"/>
    <col min="12043" max="12045" width="13" style="3" customWidth="1"/>
    <col min="12046" max="12288" width="9" style="3"/>
    <col min="12289" max="12291" width="2.6640625" style="3" customWidth="1"/>
    <col min="12292" max="12292" width="25.33203125" style="3" customWidth="1"/>
    <col min="12293" max="12293" width="15.109375" style="3" customWidth="1"/>
    <col min="12294" max="12294" width="12.21875" style="3" customWidth="1"/>
    <col min="12295" max="12295" width="12.33203125" style="3" customWidth="1"/>
    <col min="12296" max="12297" width="15" style="3" customWidth="1"/>
    <col min="12298" max="12298" width="3.33203125" style="3" customWidth="1"/>
    <col min="12299" max="12301" width="13" style="3" customWidth="1"/>
    <col min="12302" max="12544" width="9" style="3"/>
    <col min="12545" max="12547" width="2.6640625" style="3" customWidth="1"/>
    <col min="12548" max="12548" width="25.33203125" style="3" customWidth="1"/>
    <col min="12549" max="12549" width="15.109375" style="3" customWidth="1"/>
    <col min="12550" max="12550" width="12.21875" style="3" customWidth="1"/>
    <col min="12551" max="12551" width="12.33203125" style="3" customWidth="1"/>
    <col min="12552" max="12553" width="15" style="3" customWidth="1"/>
    <col min="12554" max="12554" width="3.33203125" style="3" customWidth="1"/>
    <col min="12555" max="12557" width="13" style="3" customWidth="1"/>
    <col min="12558" max="12800" width="9" style="3"/>
    <col min="12801" max="12803" width="2.6640625" style="3" customWidth="1"/>
    <col min="12804" max="12804" width="25.33203125" style="3" customWidth="1"/>
    <col min="12805" max="12805" width="15.109375" style="3" customWidth="1"/>
    <col min="12806" max="12806" width="12.21875" style="3" customWidth="1"/>
    <col min="12807" max="12807" width="12.33203125" style="3" customWidth="1"/>
    <col min="12808" max="12809" width="15" style="3" customWidth="1"/>
    <col min="12810" max="12810" width="3.33203125" style="3" customWidth="1"/>
    <col min="12811" max="12813" width="13" style="3" customWidth="1"/>
    <col min="12814" max="13056" width="9" style="3"/>
    <col min="13057" max="13059" width="2.6640625" style="3" customWidth="1"/>
    <col min="13060" max="13060" width="25.33203125" style="3" customWidth="1"/>
    <col min="13061" max="13061" width="15.109375" style="3" customWidth="1"/>
    <col min="13062" max="13062" width="12.21875" style="3" customWidth="1"/>
    <col min="13063" max="13063" width="12.33203125" style="3" customWidth="1"/>
    <col min="13064" max="13065" width="15" style="3" customWidth="1"/>
    <col min="13066" max="13066" width="3.33203125" style="3" customWidth="1"/>
    <col min="13067" max="13069" width="13" style="3" customWidth="1"/>
    <col min="13070" max="13312" width="9" style="3"/>
    <col min="13313" max="13315" width="2.6640625" style="3" customWidth="1"/>
    <col min="13316" max="13316" width="25.33203125" style="3" customWidth="1"/>
    <col min="13317" max="13317" width="15.109375" style="3" customWidth="1"/>
    <col min="13318" max="13318" width="12.21875" style="3" customWidth="1"/>
    <col min="13319" max="13319" width="12.33203125" style="3" customWidth="1"/>
    <col min="13320" max="13321" width="15" style="3" customWidth="1"/>
    <col min="13322" max="13322" width="3.33203125" style="3" customWidth="1"/>
    <col min="13323" max="13325" width="13" style="3" customWidth="1"/>
    <col min="13326" max="13568" width="9" style="3"/>
    <col min="13569" max="13571" width="2.6640625" style="3" customWidth="1"/>
    <col min="13572" max="13572" width="25.33203125" style="3" customWidth="1"/>
    <col min="13573" max="13573" width="15.109375" style="3" customWidth="1"/>
    <col min="13574" max="13574" width="12.21875" style="3" customWidth="1"/>
    <col min="13575" max="13575" width="12.33203125" style="3" customWidth="1"/>
    <col min="13576" max="13577" width="15" style="3" customWidth="1"/>
    <col min="13578" max="13578" width="3.33203125" style="3" customWidth="1"/>
    <col min="13579" max="13581" width="13" style="3" customWidth="1"/>
    <col min="13582" max="13824" width="9" style="3"/>
    <col min="13825" max="13827" width="2.6640625" style="3" customWidth="1"/>
    <col min="13828" max="13828" width="25.33203125" style="3" customWidth="1"/>
    <col min="13829" max="13829" width="15.109375" style="3" customWidth="1"/>
    <col min="13830" max="13830" width="12.21875" style="3" customWidth="1"/>
    <col min="13831" max="13831" width="12.33203125" style="3" customWidth="1"/>
    <col min="13832" max="13833" width="15" style="3" customWidth="1"/>
    <col min="13834" max="13834" width="3.33203125" style="3" customWidth="1"/>
    <col min="13835" max="13837" width="13" style="3" customWidth="1"/>
    <col min="13838" max="14080" width="9" style="3"/>
    <col min="14081" max="14083" width="2.6640625" style="3" customWidth="1"/>
    <col min="14084" max="14084" width="25.33203125" style="3" customWidth="1"/>
    <col min="14085" max="14085" width="15.109375" style="3" customWidth="1"/>
    <col min="14086" max="14086" width="12.21875" style="3" customWidth="1"/>
    <col min="14087" max="14087" width="12.33203125" style="3" customWidth="1"/>
    <col min="14088" max="14089" width="15" style="3" customWidth="1"/>
    <col min="14090" max="14090" width="3.33203125" style="3" customWidth="1"/>
    <col min="14091" max="14093" width="13" style="3" customWidth="1"/>
    <col min="14094" max="14336" width="9" style="3"/>
    <col min="14337" max="14339" width="2.6640625" style="3" customWidth="1"/>
    <col min="14340" max="14340" width="25.33203125" style="3" customWidth="1"/>
    <col min="14341" max="14341" width="15.109375" style="3" customWidth="1"/>
    <col min="14342" max="14342" width="12.21875" style="3" customWidth="1"/>
    <col min="14343" max="14343" width="12.33203125" style="3" customWidth="1"/>
    <col min="14344" max="14345" width="15" style="3" customWidth="1"/>
    <col min="14346" max="14346" width="3.33203125" style="3" customWidth="1"/>
    <col min="14347" max="14349" width="13" style="3" customWidth="1"/>
    <col min="14350" max="14592" width="9" style="3"/>
    <col min="14593" max="14595" width="2.6640625" style="3" customWidth="1"/>
    <col min="14596" max="14596" width="25.33203125" style="3" customWidth="1"/>
    <col min="14597" max="14597" width="15.109375" style="3" customWidth="1"/>
    <col min="14598" max="14598" width="12.21875" style="3" customWidth="1"/>
    <col min="14599" max="14599" width="12.33203125" style="3" customWidth="1"/>
    <col min="14600" max="14601" width="15" style="3" customWidth="1"/>
    <col min="14602" max="14602" width="3.33203125" style="3" customWidth="1"/>
    <col min="14603" max="14605" width="13" style="3" customWidth="1"/>
    <col min="14606" max="14848" width="9" style="3"/>
    <col min="14849" max="14851" width="2.6640625" style="3" customWidth="1"/>
    <col min="14852" max="14852" width="25.33203125" style="3" customWidth="1"/>
    <col min="14853" max="14853" width="15.109375" style="3" customWidth="1"/>
    <col min="14854" max="14854" width="12.21875" style="3" customWidth="1"/>
    <col min="14855" max="14855" width="12.33203125" style="3" customWidth="1"/>
    <col min="14856" max="14857" width="15" style="3" customWidth="1"/>
    <col min="14858" max="14858" width="3.33203125" style="3" customWidth="1"/>
    <col min="14859" max="14861" width="13" style="3" customWidth="1"/>
    <col min="14862" max="15104" width="9" style="3"/>
    <col min="15105" max="15107" width="2.6640625" style="3" customWidth="1"/>
    <col min="15108" max="15108" width="25.33203125" style="3" customWidth="1"/>
    <col min="15109" max="15109" width="15.109375" style="3" customWidth="1"/>
    <col min="15110" max="15110" width="12.21875" style="3" customWidth="1"/>
    <col min="15111" max="15111" width="12.33203125" style="3" customWidth="1"/>
    <col min="15112" max="15113" width="15" style="3" customWidth="1"/>
    <col min="15114" max="15114" width="3.33203125" style="3" customWidth="1"/>
    <col min="15115" max="15117" width="13" style="3" customWidth="1"/>
    <col min="15118" max="15360" width="9" style="3"/>
    <col min="15361" max="15363" width="2.6640625" style="3" customWidth="1"/>
    <col min="15364" max="15364" width="25.33203125" style="3" customWidth="1"/>
    <col min="15365" max="15365" width="15.109375" style="3" customWidth="1"/>
    <col min="15366" max="15366" width="12.21875" style="3" customWidth="1"/>
    <col min="15367" max="15367" width="12.33203125" style="3" customWidth="1"/>
    <col min="15368" max="15369" width="15" style="3" customWidth="1"/>
    <col min="15370" max="15370" width="3.33203125" style="3" customWidth="1"/>
    <col min="15371" max="15373" width="13" style="3" customWidth="1"/>
    <col min="15374" max="15616" width="9" style="3"/>
    <col min="15617" max="15619" width="2.6640625" style="3" customWidth="1"/>
    <col min="15620" max="15620" width="25.33203125" style="3" customWidth="1"/>
    <col min="15621" max="15621" width="15.109375" style="3" customWidth="1"/>
    <col min="15622" max="15622" width="12.21875" style="3" customWidth="1"/>
    <col min="15623" max="15623" width="12.33203125" style="3" customWidth="1"/>
    <col min="15624" max="15625" width="15" style="3" customWidth="1"/>
    <col min="15626" max="15626" width="3.33203125" style="3" customWidth="1"/>
    <col min="15627" max="15629" width="13" style="3" customWidth="1"/>
    <col min="15630" max="15872" width="9" style="3"/>
    <col min="15873" max="15875" width="2.6640625" style="3" customWidth="1"/>
    <col min="15876" max="15876" width="25.33203125" style="3" customWidth="1"/>
    <col min="15877" max="15877" width="15.109375" style="3" customWidth="1"/>
    <col min="15878" max="15878" width="12.21875" style="3" customWidth="1"/>
    <col min="15879" max="15879" width="12.33203125" style="3" customWidth="1"/>
    <col min="15880" max="15881" width="15" style="3" customWidth="1"/>
    <col min="15882" max="15882" width="3.33203125" style="3" customWidth="1"/>
    <col min="15883" max="15885" width="13" style="3" customWidth="1"/>
    <col min="15886" max="16128" width="9" style="3"/>
    <col min="16129" max="16131" width="2.6640625" style="3" customWidth="1"/>
    <col min="16132" max="16132" width="25.33203125" style="3" customWidth="1"/>
    <col min="16133" max="16133" width="15.109375" style="3" customWidth="1"/>
    <col min="16134" max="16134" width="12.21875" style="3" customWidth="1"/>
    <col min="16135" max="16135" width="12.33203125" style="3" customWidth="1"/>
    <col min="16136" max="16137" width="15" style="3" customWidth="1"/>
    <col min="16138" max="16138" width="3.33203125" style="3" customWidth="1"/>
    <col min="16139" max="16141" width="13" style="3" customWidth="1"/>
    <col min="16142" max="16384" width="9" style="3"/>
  </cols>
  <sheetData>
    <row r="1" spans="1:13" ht="21" customHeight="1">
      <c r="A1" s="9" t="s">
        <v>92</v>
      </c>
      <c r="B1" s="678" t="s">
        <v>93</v>
      </c>
      <c r="C1" s="678"/>
      <c r="D1" s="678"/>
      <c r="E1" s="678"/>
      <c r="F1" s="678"/>
      <c r="G1" s="678"/>
      <c r="H1" s="678"/>
      <c r="I1" s="678"/>
    </row>
    <row r="2" spans="1:13" ht="21" customHeight="1" thickBot="1">
      <c r="A2" s="46"/>
      <c r="B2" s="678" t="s">
        <v>94</v>
      </c>
      <c r="C2" s="678"/>
      <c r="D2" s="678"/>
      <c r="E2" s="47"/>
      <c r="F2" s="42"/>
      <c r="G2" s="47"/>
      <c r="H2" s="47"/>
      <c r="I2"/>
    </row>
    <row r="3" spans="1:13" ht="37.799999999999997" customHeight="1">
      <c r="B3" s="759" t="s">
        <v>95</v>
      </c>
      <c r="C3" s="760"/>
      <c r="D3" s="760"/>
      <c r="E3" s="761"/>
      <c r="F3" s="838" t="s">
        <v>867</v>
      </c>
      <c r="G3" s="839"/>
      <c r="H3" s="839"/>
      <c r="I3" s="840"/>
    </row>
    <row r="4" spans="1:13" ht="21.6" customHeight="1">
      <c r="B4" s="702"/>
      <c r="C4" s="703"/>
      <c r="D4" s="703"/>
      <c r="E4" s="704"/>
      <c r="F4" s="696"/>
      <c r="G4" s="697"/>
      <c r="H4" s="697"/>
      <c r="I4" s="698"/>
    </row>
    <row r="5" spans="1:13" ht="67.8" customHeight="1">
      <c r="B5" s="699" t="s">
        <v>268</v>
      </c>
      <c r="C5" s="700"/>
      <c r="D5" s="700"/>
      <c r="E5" s="701"/>
      <c r="F5" s="693" t="s">
        <v>866</v>
      </c>
      <c r="G5" s="694"/>
      <c r="H5" s="694"/>
      <c r="I5" s="695"/>
    </row>
    <row r="6" spans="1:13" ht="67.8" customHeight="1">
      <c r="B6" s="762"/>
      <c r="C6" s="763"/>
      <c r="D6" s="763"/>
      <c r="E6" s="764"/>
      <c r="F6" s="696"/>
      <c r="G6" s="697"/>
      <c r="H6" s="697"/>
      <c r="I6" s="698"/>
    </row>
    <row r="7" spans="1:13" ht="21" customHeight="1">
      <c r="B7" s="836" t="s">
        <v>250</v>
      </c>
      <c r="C7" s="833"/>
      <c r="D7" s="833"/>
      <c r="E7" s="322" t="s">
        <v>251</v>
      </c>
      <c r="F7" s="662" t="s">
        <v>376</v>
      </c>
      <c r="G7" s="657"/>
      <c r="H7" s="657"/>
      <c r="I7" s="736"/>
    </row>
    <row r="8" spans="1:13" ht="21" customHeight="1">
      <c r="B8" s="836" t="s">
        <v>323</v>
      </c>
      <c r="C8" s="833"/>
      <c r="D8" s="833"/>
      <c r="E8" s="323" t="s">
        <v>531</v>
      </c>
      <c r="F8" s="529"/>
      <c r="G8" s="530"/>
      <c r="H8" s="530"/>
      <c r="I8" s="531"/>
    </row>
    <row r="9" spans="1:13" ht="21" customHeight="1">
      <c r="B9" s="836" t="s">
        <v>96</v>
      </c>
      <c r="C9" s="833"/>
      <c r="D9" s="833"/>
      <c r="E9" s="323" t="s">
        <v>531</v>
      </c>
      <c r="F9" s="529"/>
      <c r="G9" s="530"/>
      <c r="H9" s="530"/>
      <c r="I9" s="531"/>
    </row>
    <row r="10" spans="1:13" ht="21" customHeight="1">
      <c r="B10" s="836" t="s">
        <v>343</v>
      </c>
      <c r="C10" s="833"/>
      <c r="D10" s="833"/>
      <c r="E10" s="323" t="s">
        <v>531</v>
      </c>
      <c r="F10" s="529"/>
      <c r="G10" s="530"/>
      <c r="H10" s="530"/>
      <c r="I10" s="531"/>
    </row>
    <row r="11" spans="1:13" ht="21" customHeight="1">
      <c r="B11" s="836" t="s">
        <v>364</v>
      </c>
      <c r="C11" s="833"/>
      <c r="D11" s="833"/>
      <c r="E11" s="323" t="s">
        <v>531</v>
      </c>
      <c r="F11" s="841"/>
      <c r="G11" s="842"/>
      <c r="H11" s="842"/>
      <c r="I11" s="843"/>
      <c r="L11" s="750"/>
      <c r="M11" s="750"/>
    </row>
    <row r="12" spans="1:13" ht="21" customHeight="1">
      <c r="B12" s="837" t="s">
        <v>331</v>
      </c>
      <c r="C12" s="826"/>
      <c r="D12" s="826"/>
      <c r="E12" s="323" t="s">
        <v>531</v>
      </c>
      <c r="F12" s="529"/>
      <c r="G12" s="530"/>
      <c r="H12" s="530"/>
      <c r="I12" s="531"/>
    </row>
    <row r="13" spans="1:13" ht="21" customHeight="1">
      <c r="B13" s="324"/>
      <c r="C13" s="833" t="s">
        <v>317</v>
      </c>
      <c r="D13" s="833"/>
      <c r="E13" s="833"/>
      <c r="F13" s="827"/>
      <c r="G13" s="834"/>
      <c r="H13" s="834"/>
      <c r="I13" s="835"/>
    </row>
    <row r="14" spans="1:13" ht="21" customHeight="1">
      <c r="B14" s="325"/>
      <c r="C14" s="662" t="s">
        <v>360</v>
      </c>
      <c r="D14" s="657"/>
      <c r="E14" s="663"/>
      <c r="F14" s="529"/>
      <c r="G14" s="530"/>
      <c r="H14" s="530"/>
      <c r="I14" s="531"/>
    </row>
    <row r="15" spans="1:13" ht="21" customHeight="1">
      <c r="B15" s="836" t="s">
        <v>252</v>
      </c>
      <c r="C15" s="833"/>
      <c r="D15" s="833"/>
      <c r="E15" s="323" t="s">
        <v>532</v>
      </c>
      <c r="F15" s="529" t="s">
        <v>1062</v>
      </c>
      <c r="G15" s="530"/>
      <c r="H15" s="530"/>
      <c r="I15" s="531"/>
    </row>
    <row r="16" spans="1:13" ht="21" customHeight="1">
      <c r="B16" s="836"/>
      <c r="C16" s="833"/>
      <c r="D16" s="833"/>
      <c r="E16" s="322" t="s">
        <v>260</v>
      </c>
      <c r="F16" s="529" t="s">
        <v>533</v>
      </c>
      <c r="G16" s="530"/>
      <c r="H16" s="530"/>
      <c r="I16" s="531"/>
    </row>
    <row r="17" spans="2:15" ht="36" customHeight="1">
      <c r="B17" s="825" t="s">
        <v>269</v>
      </c>
      <c r="C17" s="826"/>
      <c r="D17" s="826"/>
      <c r="E17" s="826"/>
      <c r="F17" s="827" t="s">
        <v>292</v>
      </c>
      <c r="G17" s="828"/>
      <c r="H17" s="828"/>
      <c r="I17" s="829"/>
    </row>
    <row r="18" spans="2:15" ht="253.8" customHeight="1">
      <c r="B18" s="689" t="s">
        <v>458</v>
      </c>
      <c r="C18" s="690"/>
      <c r="D18" s="690"/>
      <c r="E18" s="666"/>
      <c r="F18" s="827" t="s">
        <v>1083</v>
      </c>
      <c r="G18" s="828"/>
      <c r="H18" s="828"/>
      <c r="I18" s="829"/>
    </row>
    <row r="19" spans="2:15" ht="388.2" customHeight="1" thickBot="1">
      <c r="B19" s="683" t="s">
        <v>457</v>
      </c>
      <c r="C19" s="684"/>
      <c r="D19" s="684"/>
      <c r="E19" s="685"/>
      <c r="F19" s="830" t="s">
        <v>868</v>
      </c>
      <c r="G19" s="831"/>
      <c r="H19" s="831"/>
      <c r="I19" s="832"/>
      <c r="K19" s="33"/>
      <c r="L19" s="33"/>
      <c r="M19" s="33"/>
      <c r="N19" s="33"/>
      <c r="O19" s="33"/>
    </row>
    <row r="20" spans="2:15" ht="21" customHeight="1">
      <c r="F20" s="1" t="s">
        <v>352</v>
      </c>
    </row>
    <row r="21" spans="2:15" ht="21" customHeight="1" thickBot="1">
      <c r="B21" s="814" t="s">
        <v>431</v>
      </c>
      <c r="C21" s="814"/>
      <c r="D21" s="814"/>
      <c r="E21" s="814"/>
      <c r="F21" s="814"/>
      <c r="G21" s="814"/>
      <c r="H21" s="814"/>
      <c r="I21" s="814"/>
    </row>
    <row r="22" spans="2:15" ht="366" customHeight="1">
      <c r="B22" s="815" t="s">
        <v>404</v>
      </c>
      <c r="C22" s="816"/>
      <c r="D22" s="817"/>
      <c r="E22" s="818" t="s">
        <v>869</v>
      </c>
      <c r="F22" s="819"/>
      <c r="G22" s="819"/>
      <c r="H22" s="819"/>
      <c r="I22" s="820"/>
    </row>
    <row r="23" spans="2:15" ht="26.4" customHeight="1">
      <c r="B23" s="821" t="s">
        <v>474</v>
      </c>
      <c r="C23" s="822"/>
      <c r="D23" s="319" t="s">
        <v>475</v>
      </c>
      <c r="E23" s="810" t="s">
        <v>534</v>
      </c>
      <c r="F23" s="823"/>
      <c r="G23" s="823"/>
      <c r="H23" s="823"/>
      <c r="I23" s="824"/>
    </row>
    <row r="24" spans="2:15" ht="27.6" customHeight="1">
      <c r="B24" s="806"/>
      <c r="C24" s="807"/>
      <c r="D24" s="319" t="s">
        <v>476</v>
      </c>
      <c r="E24" s="810" t="s">
        <v>535</v>
      </c>
      <c r="F24" s="794"/>
      <c r="G24" s="794"/>
      <c r="H24" s="794"/>
      <c r="I24" s="811"/>
    </row>
    <row r="25" spans="2:15" ht="30.6" customHeight="1">
      <c r="B25" s="806"/>
      <c r="C25" s="807"/>
      <c r="D25" s="319" t="s">
        <v>477</v>
      </c>
      <c r="E25" s="810" t="s">
        <v>536</v>
      </c>
      <c r="F25" s="794"/>
      <c r="G25" s="794"/>
      <c r="H25" s="794"/>
      <c r="I25" s="811"/>
    </row>
    <row r="26" spans="2:15" ht="30.6" customHeight="1">
      <c r="B26" s="806"/>
      <c r="C26" s="807"/>
      <c r="D26" s="319" t="s">
        <v>478</v>
      </c>
      <c r="E26" s="810" t="s">
        <v>537</v>
      </c>
      <c r="F26" s="794"/>
      <c r="G26" s="794"/>
      <c r="H26" s="794"/>
      <c r="I26" s="811"/>
    </row>
    <row r="27" spans="2:15" ht="30" customHeight="1">
      <c r="B27" s="806"/>
      <c r="C27" s="807"/>
      <c r="D27" s="319" t="s">
        <v>479</v>
      </c>
      <c r="E27" s="315" t="s">
        <v>320</v>
      </c>
      <c r="F27" s="794" t="s">
        <v>538</v>
      </c>
      <c r="G27" s="794"/>
      <c r="H27" s="794"/>
      <c r="I27" s="811"/>
    </row>
    <row r="28" spans="2:15" ht="28.2" customHeight="1">
      <c r="B28" s="808"/>
      <c r="C28" s="809"/>
      <c r="D28" s="319" t="s">
        <v>480</v>
      </c>
      <c r="E28" s="315" t="s">
        <v>320</v>
      </c>
      <c r="F28" s="794" t="s">
        <v>539</v>
      </c>
      <c r="G28" s="794"/>
      <c r="H28" s="794"/>
      <c r="I28" s="811"/>
    </row>
    <row r="29" spans="2:15" ht="35.4" customHeight="1">
      <c r="B29" s="804" t="s">
        <v>481</v>
      </c>
      <c r="C29" s="805"/>
      <c r="D29" s="319" t="s">
        <v>482</v>
      </c>
      <c r="E29" s="810" t="s">
        <v>540</v>
      </c>
      <c r="F29" s="794"/>
      <c r="G29" s="794"/>
      <c r="H29" s="794"/>
      <c r="I29" s="811"/>
    </row>
    <row r="30" spans="2:15" ht="36" customHeight="1">
      <c r="B30" s="806"/>
      <c r="C30" s="807"/>
      <c r="D30" s="319" t="s">
        <v>483</v>
      </c>
      <c r="E30" s="810" t="s">
        <v>541</v>
      </c>
      <c r="F30" s="794"/>
      <c r="G30" s="794"/>
      <c r="H30" s="794"/>
      <c r="I30" s="811"/>
    </row>
    <row r="31" spans="2:15" ht="30.6" customHeight="1">
      <c r="B31" s="808"/>
      <c r="C31" s="809"/>
      <c r="D31" s="319" t="s">
        <v>484</v>
      </c>
      <c r="E31" s="315" t="s">
        <v>320</v>
      </c>
      <c r="F31" s="812" t="s">
        <v>541</v>
      </c>
      <c r="G31" s="812"/>
      <c r="H31" s="812"/>
      <c r="I31" s="813"/>
    </row>
    <row r="32" spans="2:15" ht="29.4" customHeight="1">
      <c r="B32" s="804" t="s">
        <v>485</v>
      </c>
      <c r="C32" s="805"/>
      <c r="D32" s="319" t="s">
        <v>486</v>
      </c>
      <c r="E32" s="315" t="s">
        <v>320</v>
      </c>
      <c r="F32" s="794" t="s">
        <v>542</v>
      </c>
      <c r="G32" s="794"/>
      <c r="H32" s="794"/>
      <c r="I32" s="811"/>
    </row>
    <row r="33" spans="2:9" ht="32.4" customHeight="1">
      <c r="B33" s="808"/>
      <c r="C33" s="809"/>
      <c r="D33" s="319" t="s">
        <v>487</v>
      </c>
      <c r="E33" s="810" t="s">
        <v>543</v>
      </c>
      <c r="F33" s="794"/>
      <c r="G33" s="794"/>
      <c r="H33" s="794"/>
      <c r="I33" s="811"/>
    </row>
    <row r="34" spans="2:9" ht="352.8" customHeight="1">
      <c r="B34" s="793" t="s">
        <v>396</v>
      </c>
      <c r="C34" s="794"/>
      <c r="D34" s="795"/>
      <c r="E34" s="796" t="s">
        <v>870</v>
      </c>
      <c r="F34" s="797"/>
      <c r="G34" s="797"/>
      <c r="H34" s="797"/>
      <c r="I34" s="798"/>
    </row>
    <row r="35" spans="2:9" ht="392.4" customHeight="1">
      <c r="B35" s="793" t="s">
        <v>384</v>
      </c>
      <c r="C35" s="794"/>
      <c r="D35" s="795"/>
      <c r="E35" s="799" t="s">
        <v>1078</v>
      </c>
      <c r="F35" s="800"/>
      <c r="G35" s="800"/>
      <c r="H35" s="800"/>
      <c r="I35" s="801"/>
    </row>
    <row r="36" spans="2:9" ht="36" customHeight="1">
      <c r="B36" s="784" t="s">
        <v>408</v>
      </c>
      <c r="C36" s="780"/>
      <c r="D36" s="785"/>
      <c r="E36" s="327" t="s">
        <v>519</v>
      </c>
      <c r="F36" s="802"/>
      <c r="G36" s="802"/>
      <c r="H36" s="802"/>
      <c r="I36" s="803"/>
    </row>
    <row r="37" spans="2:9" ht="36" customHeight="1">
      <c r="B37" s="781" t="s">
        <v>97</v>
      </c>
      <c r="C37" s="782"/>
      <c r="D37" s="783"/>
      <c r="E37" s="328" t="s">
        <v>98</v>
      </c>
      <c r="F37" s="329"/>
      <c r="G37" s="330" t="s">
        <v>519</v>
      </c>
      <c r="H37" s="331"/>
      <c r="I37" s="332"/>
    </row>
    <row r="38" spans="2:9" ht="36" customHeight="1">
      <c r="B38" s="784"/>
      <c r="C38" s="780"/>
      <c r="D38" s="785"/>
      <c r="E38" s="328" t="s">
        <v>99</v>
      </c>
      <c r="F38" s="329" t="s">
        <v>865</v>
      </c>
      <c r="G38" s="329" t="s">
        <v>320</v>
      </c>
      <c r="H38" s="786"/>
      <c r="I38" s="787"/>
    </row>
    <row r="39" spans="2:9" ht="36" customHeight="1">
      <c r="B39" s="784"/>
      <c r="C39" s="780"/>
      <c r="D39" s="785"/>
      <c r="E39" s="328" t="s">
        <v>1086</v>
      </c>
      <c r="F39" s="329" t="s">
        <v>544</v>
      </c>
      <c r="G39" s="333" t="s">
        <v>320</v>
      </c>
      <c r="H39" s="334"/>
      <c r="I39" s="335"/>
    </row>
    <row r="40" spans="2:9" ht="36" customHeight="1">
      <c r="B40" s="784"/>
      <c r="C40" s="780"/>
      <c r="D40" s="785"/>
      <c r="E40" s="328" t="s">
        <v>100</v>
      </c>
      <c r="F40" s="329" t="s">
        <v>544</v>
      </c>
      <c r="G40" s="329" t="s">
        <v>320</v>
      </c>
      <c r="H40" s="336"/>
      <c r="I40" s="73"/>
    </row>
    <row r="41" spans="2:9" ht="36" customHeight="1">
      <c r="B41" s="784"/>
      <c r="C41" s="780"/>
      <c r="D41" s="785"/>
      <c r="E41" s="319" t="s">
        <v>101</v>
      </c>
      <c r="F41" s="329"/>
      <c r="G41" s="329" t="s">
        <v>519</v>
      </c>
      <c r="H41" s="336"/>
      <c r="I41" s="73"/>
    </row>
    <row r="42" spans="2:9" ht="36" customHeight="1">
      <c r="B42" s="784"/>
      <c r="C42" s="780"/>
      <c r="D42" s="785"/>
      <c r="E42" s="319" t="s">
        <v>102</v>
      </c>
      <c r="F42" s="318" t="s">
        <v>1063</v>
      </c>
      <c r="G42" s="333" t="s">
        <v>320</v>
      </c>
      <c r="H42" s="334"/>
      <c r="I42" s="335"/>
    </row>
    <row r="43" spans="2:9" ht="36" customHeight="1">
      <c r="B43" s="784"/>
      <c r="C43" s="780"/>
      <c r="D43" s="785"/>
      <c r="E43" s="326" t="s">
        <v>1087</v>
      </c>
      <c r="F43" s="319" t="s">
        <v>865</v>
      </c>
      <c r="G43" s="336" t="s">
        <v>320</v>
      </c>
      <c r="H43" s="336"/>
      <c r="I43" s="73"/>
    </row>
    <row r="44" spans="2:9" ht="36" customHeight="1">
      <c r="B44" s="784"/>
      <c r="C44" s="780"/>
      <c r="D44" s="785"/>
      <c r="E44" s="337" t="s">
        <v>497</v>
      </c>
      <c r="F44" s="319"/>
      <c r="G44" s="331" t="s">
        <v>519</v>
      </c>
      <c r="H44" s="331"/>
      <c r="I44" s="332"/>
    </row>
    <row r="45" spans="2:9" ht="36" customHeight="1">
      <c r="B45" s="784"/>
      <c r="C45" s="780"/>
      <c r="D45" s="785"/>
      <c r="E45" s="337" t="s">
        <v>498</v>
      </c>
      <c r="F45" s="319"/>
      <c r="G45" s="330" t="s">
        <v>519</v>
      </c>
      <c r="H45" s="331"/>
      <c r="I45" s="332"/>
    </row>
    <row r="46" spans="2:9" ht="36" customHeight="1">
      <c r="B46" s="784"/>
      <c r="C46" s="780"/>
      <c r="D46" s="785"/>
      <c r="E46" s="788" t="s">
        <v>1088</v>
      </c>
      <c r="F46" s="788"/>
      <c r="G46" s="329" t="s">
        <v>320</v>
      </c>
      <c r="H46" s="336"/>
      <c r="I46" s="73"/>
    </row>
    <row r="47" spans="2:9" ht="36" customHeight="1">
      <c r="B47" s="784"/>
      <c r="C47" s="780"/>
      <c r="D47" s="785"/>
      <c r="E47" s="337" t="s">
        <v>892</v>
      </c>
      <c r="F47" s="319"/>
      <c r="G47" s="333" t="s">
        <v>320</v>
      </c>
      <c r="H47" s="334"/>
      <c r="I47" s="335"/>
    </row>
    <row r="48" spans="2:9" ht="36" customHeight="1">
      <c r="B48" s="784"/>
      <c r="C48" s="780"/>
      <c r="D48" s="785"/>
      <c r="E48" s="788" t="s">
        <v>1089</v>
      </c>
      <c r="F48" s="788"/>
      <c r="G48" s="329" t="s">
        <v>320</v>
      </c>
      <c r="H48" s="336"/>
      <c r="I48" s="73"/>
    </row>
    <row r="49" spans="2:9" ht="36" customHeight="1">
      <c r="B49" s="784"/>
      <c r="C49" s="780"/>
      <c r="D49" s="785"/>
      <c r="E49" s="788" t="s">
        <v>1090</v>
      </c>
      <c r="F49" s="788"/>
      <c r="G49" s="329" t="s">
        <v>320</v>
      </c>
      <c r="H49" s="336"/>
      <c r="I49" s="73"/>
    </row>
    <row r="50" spans="2:9" ht="36" customHeight="1">
      <c r="B50" s="784"/>
      <c r="C50" s="780"/>
      <c r="D50" s="785"/>
      <c r="E50" s="338" t="s">
        <v>1091</v>
      </c>
      <c r="F50" s="319"/>
      <c r="G50" s="329" t="s">
        <v>519</v>
      </c>
      <c r="H50" s="336"/>
      <c r="I50" s="73"/>
    </row>
    <row r="51" spans="2:9" ht="36" customHeight="1">
      <c r="B51" s="784"/>
      <c r="C51" s="780"/>
      <c r="D51" s="785"/>
      <c r="E51" s="789" t="s">
        <v>1092</v>
      </c>
      <c r="F51" s="790"/>
      <c r="G51" s="329" t="s">
        <v>519</v>
      </c>
      <c r="H51" s="336"/>
      <c r="I51" s="73"/>
    </row>
    <row r="52" spans="2:9" ht="36" customHeight="1">
      <c r="B52" s="784"/>
      <c r="C52" s="780"/>
      <c r="D52" s="785"/>
      <c r="E52" s="338" t="s">
        <v>1093</v>
      </c>
      <c r="F52" s="319" t="s">
        <v>544</v>
      </c>
      <c r="G52" s="329" t="s">
        <v>320</v>
      </c>
      <c r="H52" s="336"/>
      <c r="I52" s="73"/>
    </row>
    <row r="53" spans="2:9" ht="36" customHeight="1">
      <c r="B53" s="784"/>
      <c r="C53" s="780"/>
      <c r="D53" s="785"/>
      <c r="E53" s="338" t="s">
        <v>890</v>
      </c>
      <c r="F53" s="319" t="s">
        <v>865</v>
      </c>
      <c r="G53" s="329" t="s">
        <v>320</v>
      </c>
      <c r="H53" s="336"/>
      <c r="I53" s="73"/>
    </row>
    <row r="54" spans="2:9" ht="36" customHeight="1">
      <c r="B54" s="771"/>
      <c r="C54" s="772"/>
      <c r="D54" s="773"/>
      <c r="E54" s="791" t="s">
        <v>902</v>
      </c>
      <c r="F54" s="792"/>
      <c r="G54" s="329" t="s">
        <v>320</v>
      </c>
      <c r="H54" s="336"/>
      <c r="I54" s="73"/>
    </row>
    <row r="55" spans="2:9" ht="36" customHeight="1">
      <c r="B55" s="771" t="s">
        <v>345</v>
      </c>
      <c r="C55" s="772"/>
      <c r="D55" s="773"/>
      <c r="E55" s="777" t="s">
        <v>519</v>
      </c>
      <c r="F55" s="779" t="s">
        <v>313</v>
      </c>
      <c r="G55" s="780"/>
      <c r="H55" s="780"/>
      <c r="I55" s="335"/>
    </row>
    <row r="56" spans="2:9" ht="36" customHeight="1" thickBot="1">
      <c r="B56" s="774"/>
      <c r="C56" s="775"/>
      <c r="D56" s="776"/>
      <c r="E56" s="778"/>
      <c r="F56" s="339"/>
      <c r="G56" s="339" t="s">
        <v>314</v>
      </c>
      <c r="H56" s="339" t="s">
        <v>348</v>
      </c>
      <c r="I56" s="340"/>
    </row>
    <row r="57" spans="2:9" ht="21" customHeight="1"/>
    <row r="58" spans="2:9" ht="21" customHeight="1">
      <c r="B58" s="678" t="s">
        <v>366</v>
      </c>
      <c r="C58" s="678"/>
      <c r="D58" s="678"/>
      <c r="E58" s="678"/>
      <c r="F58" s="678"/>
    </row>
    <row r="59" spans="2:9" ht="21" customHeight="1" thickBot="1">
      <c r="B59" s="758" t="s">
        <v>464</v>
      </c>
      <c r="C59" s="758"/>
      <c r="D59" s="758"/>
      <c r="E59" s="758"/>
      <c r="F59" s="758"/>
      <c r="G59" s="11"/>
      <c r="H59" s="11"/>
      <c r="I59" s="11"/>
    </row>
    <row r="60" spans="2:9" ht="21" customHeight="1">
      <c r="B60" s="759" t="s">
        <v>349</v>
      </c>
      <c r="C60" s="760"/>
      <c r="D60" s="761"/>
      <c r="E60" s="341" t="s">
        <v>340</v>
      </c>
      <c r="F60" s="765"/>
      <c r="G60" s="765"/>
      <c r="H60" s="765"/>
      <c r="I60" s="766"/>
    </row>
    <row r="61" spans="2:9" ht="21" customHeight="1">
      <c r="B61" s="762"/>
      <c r="C61" s="763"/>
      <c r="D61" s="764"/>
      <c r="E61" s="767"/>
      <c r="F61" s="750"/>
      <c r="G61" s="750"/>
      <c r="H61" s="750"/>
      <c r="I61" s="751"/>
    </row>
    <row r="62" spans="2:9" ht="21" customHeight="1">
      <c r="B62" s="621" t="s">
        <v>69</v>
      </c>
      <c r="C62" s="659"/>
      <c r="D62" s="659"/>
      <c r="E62" s="343"/>
      <c r="F62" s="344"/>
      <c r="G62" s="344"/>
      <c r="H62" s="345"/>
      <c r="I62" s="346"/>
    </row>
    <row r="63" spans="2:9" ht="21" customHeight="1">
      <c r="B63" s="661"/>
      <c r="C63" s="692"/>
      <c r="D63" s="692"/>
      <c r="E63" s="561"/>
      <c r="F63" s="562"/>
      <c r="G63" s="562"/>
      <c r="H63" s="562"/>
      <c r="I63" s="563"/>
    </row>
    <row r="64" spans="2:9" ht="21" customHeight="1">
      <c r="B64" s="621" t="s">
        <v>350</v>
      </c>
      <c r="C64" s="659"/>
      <c r="D64" s="659"/>
      <c r="E64" s="347" t="s">
        <v>436</v>
      </c>
      <c r="F64" s="750"/>
      <c r="G64" s="750"/>
      <c r="H64" s="750"/>
      <c r="I64" s="751"/>
    </row>
    <row r="65" spans="2:9" ht="21" customHeight="1">
      <c r="B65" s="661"/>
      <c r="C65" s="692"/>
      <c r="D65" s="692"/>
      <c r="E65" s="561"/>
      <c r="F65" s="562"/>
      <c r="G65" s="562"/>
      <c r="H65" s="562"/>
      <c r="I65" s="563"/>
    </row>
    <row r="66" spans="2:9" ht="21" customHeight="1" thickBot="1">
      <c r="B66" s="752" t="s">
        <v>367</v>
      </c>
      <c r="C66" s="753"/>
      <c r="D66" s="754"/>
      <c r="E66" s="755"/>
      <c r="F66" s="756"/>
      <c r="G66" s="756"/>
      <c r="H66" s="756"/>
      <c r="I66" s="757"/>
    </row>
    <row r="67" spans="2:9" ht="21" customHeight="1"/>
    <row r="68" spans="2:9" ht="21" customHeight="1">
      <c r="B68" s="678" t="s">
        <v>369</v>
      </c>
      <c r="C68" s="678"/>
      <c r="D68" s="678"/>
      <c r="E68" s="678"/>
      <c r="F68" s="678"/>
    </row>
    <row r="69" spans="2:9" ht="21" customHeight="1" thickBot="1">
      <c r="B69" s="758" t="s">
        <v>465</v>
      </c>
      <c r="C69" s="758"/>
      <c r="D69" s="758"/>
      <c r="E69" s="758"/>
      <c r="F69" s="758"/>
      <c r="G69" s="758"/>
      <c r="H69" s="758"/>
      <c r="I69" s="758"/>
    </row>
    <row r="70" spans="2:9" ht="21" customHeight="1">
      <c r="B70" s="759" t="s">
        <v>349</v>
      </c>
      <c r="C70" s="760"/>
      <c r="D70" s="761"/>
      <c r="E70" s="341" t="s">
        <v>340</v>
      </c>
      <c r="F70" s="765"/>
      <c r="G70" s="765"/>
      <c r="H70" s="765"/>
      <c r="I70" s="766"/>
    </row>
    <row r="71" spans="2:9" ht="21" customHeight="1">
      <c r="B71" s="762"/>
      <c r="C71" s="763"/>
      <c r="D71" s="764"/>
      <c r="E71" s="767"/>
      <c r="F71" s="750"/>
      <c r="G71" s="750"/>
      <c r="H71" s="750"/>
      <c r="I71" s="751"/>
    </row>
    <row r="72" spans="2:9" ht="21" customHeight="1">
      <c r="B72" s="621" t="s">
        <v>69</v>
      </c>
      <c r="C72" s="659"/>
      <c r="D72" s="659"/>
      <c r="E72" s="768"/>
      <c r="F72" s="769"/>
      <c r="G72" s="769"/>
      <c r="H72" s="769"/>
      <c r="I72" s="770"/>
    </row>
    <row r="73" spans="2:9" ht="21" customHeight="1">
      <c r="B73" s="661"/>
      <c r="C73" s="692"/>
      <c r="D73" s="692"/>
      <c r="E73" s="561"/>
      <c r="F73" s="562"/>
      <c r="G73" s="562"/>
      <c r="H73" s="562"/>
      <c r="I73" s="563"/>
    </row>
    <row r="74" spans="2:9" ht="21" customHeight="1">
      <c r="B74" s="621" t="s">
        <v>350</v>
      </c>
      <c r="C74" s="659"/>
      <c r="D74" s="659"/>
      <c r="E74" s="347" t="s">
        <v>340</v>
      </c>
      <c r="F74" s="750"/>
      <c r="G74" s="750"/>
      <c r="H74" s="750"/>
      <c r="I74" s="751"/>
    </row>
    <row r="75" spans="2:9" ht="21" customHeight="1">
      <c r="B75" s="661"/>
      <c r="C75" s="692"/>
      <c r="D75" s="692"/>
      <c r="E75" s="561"/>
      <c r="F75" s="562"/>
      <c r="G75" s="562"/>
      <c r="H75" s="562"/>
      <c r="I75" s="563"/>
    </row>
    <row r="76" spans="2:9" ht="21" customHeight="1" thickBot="1">
      <c r="B76" s="752" t="s">
        <v>368</v>
      </c>
      <c r="C76" s="753"/>
      <c r="D76" s="754"/>
      <c r="E76" s="755"/>
      <c r="F76" s="756"/>
      <c r="G76" s="756"/>
      <c r="H76" s="756"/>
      <c r="I76" s="757"/>
    </row>
    <row r="77" spans="2:9" ht="21" customHeight="1">
      <c r="B77" s="48"/>
      <c r="C77" s="48"/>
      <c r="D77" s="48"/>
      <c r="E77" s="342"/>
      <c r="F77" s="342"/>
      <c r="G77" s="342"/>
      <c r="H77" s="342"/>
      <c r="I77" s="342"/>
    </row>
    <row r="78" spans="2:9" ht="21" customHeight="1" thickBot="1">
      <c r="B78" s="758" t="s">
        <v>379</v>
      </c>
      <c r="C78" s="758"/>
      <c r="D78" s="758"/>
      <c r="E78" s="758"/>
    </row>
    <row r="79" spans="2:9" ht="21" customHeight="1">
      <c r="B79" s="714" t="s">
        <v>103</v>
      </c>
      <c r="C79" s="715"/>
      <c r="D79" s="716"/>
      <c r="E79" s="717" t="s">
        <v>545</v>
      </c>
      <c r="F79" s="718"/>
      <c r="G79" s="718"/>
      <c r="H79" s="348"/>
      <c r="I79" s="349"/>
    </row>
    <row r="80" spans="2:9" ht="21" customHeight="1">
      <c r="B80" s="688"/>
      <c r="C80" s="657"/>
      <c r="D80" s="663"/>
      <c r="E80" s="350" t="s">
        <v>318</v>
      </c>
      <c r="F80" s="657"/>
      <c r="G80" s="657"/>
      <c r="H80" s="657"/>
      <c r="I80" s="736"/>
    </row>
    <row r="81" spans="2:15" ht="21" customHeight="1">
      <c r="B81" s="737" t="s">
        <v>365</v>
      </c>
      <c r="C81" s="738"/>
      <c r="D81" s="739"/>
      <c r="E81" s="106" t="s">
        <v>35</v>
      </c>
      <c r="F81" s="734" t="s">
        <v>1062</v>
      </c>
      <c r="G81" s="734"/>
      <c r="H81" s="734"/>
      <c r="I81" s="735"/>
      <c r="N81" s="64"/>
      <c r="O81" s="64"/>
    </row>
    <row r="82" spans="2:15" ht="21" customHeight="1">
      <c r="B82" s="740"/>
      <c r="C82" s="741"/>
      <c r="D82" s="742"/>
      <c r="E82" s="106" t="s">
        <v>104</v>
      </c>
      <c r="F82" s="730" t="s">
        <v>857</v>
      </c>
      <c r="G82" s="730"/>
      <c r="H82" s="730"/>
      <c r="I82" s="731"/>
      <c r="N82" s="64"/>
      <c r="O82" s="64"/>
    </row>
    <row r="83" spans="2:15" ht="21" customHeight="1">
      <c r="B83" s="740"/>
      <c r="C83" s="741"/>
      <c r="D83" s="742"/>
      <c r="E83" s="106" t="s">
        <v>105</v>
      </c>
      <c r="F83" s="730" t="s">
        <v>858</v>
      </c>
      <c r="G83" s="730"/>
      <c r="H83" s="730"/>
      <c r="I83" s="731"/>
      <c r="N83" s="64"/>
      <c r="O83" s="64"/>
    </row>
    <row r="84" spans="2:15" ht="21" customHeight="1">
      <c r="B84" s="740"/>
      <c r="C84" s="741"/>
      <c r="D84" s="742"/>
      <c r="E84" s="106" t="s">
        <v>928</v>
      </c>
      <c r="F84" s="730" t="s">
        <v>858</v>
      </c>
      <c r="G84" s="730"/>
      <c r="H84" s="730"/>
      <c r="I84" s="731"/>
      <c r="N84" s="64"/>
      <c r="O84" s="64"/>
    </row>
    <row r="85" spans="2:15" ht="21" customHeight="1">
      <c r="B85" s="740"/>
      <c r="C85" s="741"/>
      <c r="D85" s="742"/>
      <c r="E85" s="711" t="s">
        <v>106</v>
      </c>
      <c r="F85" s="619" t="s">
        <v>546</v>
      </c>
      <c r="G85" s="620"/>
      <c r="I85" s="45"/>
      <c r="N85" s="64"/>
      <c r="O85" s="64"/>
    </row>
    <row r="86" spans="2:15" ht="21" customHeight="1">
      <c r="B86" s="740"/>
      <c r="C86" s="741"/>
      <c r="D86" s="742"/>
      <c r="E86" s="711"/>
      <c r="F86" s="350" t="s">
        <v>318</v>
      </c>
      <c r="G86" s="530"/>
      <c r="H86" s="530"/>
      <c r="I86" s="531"/>
    </row>
    <row r="87" spans="2:15" ht="21" customHeight="1">
      <c r="B87" s="740"/>
      <c r="C87" s="741"/>
      <c r="D87" s="742"/>
      <c r="E87" s="106" t="s">
        <v>35</v>
      </c>
      <c r="F87" s="746" t="s">
        <v>1060</v>
      </c>
      <c r="G87" s="746"/>
      <c r="H87" s="746"/>
      <c r="I87" s="747"/>
    </row>
    <row r="88" spans="2:15" ht="21" customHeight="1">
      <c r="B88" s="740"/>
      <c r="C88" s="741"/>
      <c r="D88" s="742"/>
      <c r="E88" s="106" t="s">
        <v>104</v>
      </c>
      <c r="F88" s="730" t="s">
        <v>1061</v>
      </c>
      <c r="G88" s="730"/>
      <c r="H88" s="730"/>
      <c r="I88" s="731"/>
    </row>
    <row r="89" spans="2:15" ht="21" customHeight="1">
      <c r="B89" s="740"/>
      <c r="C89" s="741"/>
      <c r="D89" s="742"/>
      <c r="E89" s="106" t="s">
        <v>105</v>
      </c>
      <c r="F89" s="748" t="s">
        <v>936</v>
      </c>
      <c r="G89" s="748"/>
      <c r="H89" s="748"/>
      <c r="I89" s="749"/>
    </row>
    <row r="90" spans="2:15" ht="21" customHeight="1">
      <c r="B90" s="740"/>
      <c r="C90" s="741"/>
      <c r="D90" s="742"/>
      <c r="E90" s="106" t="s">
        <v>928</v>
      </c>
      <c r="F90" s="748" t="s">
        <v>936</v>
      </c>
      <c r="G90" s="748"/>
      <c r="H90" s="748"/>
      <c r="I90" s="749"/>
    </row>
    <row r="91" spans="2:15" ht="21" customHeight="1">
      <c r="B91" s="740"/>
      <c r="C91" s="741"/>
      <c r="D91" s="742"/>
      <c r="E91" s="711" t="s">
        <v>106</v>
      </c>
      <c r="F91" s="619" t="s">
        <v>546</v>
      </c>
      <c r="G91" s="620"/>
      <c r="I91" s="45"/>
    </row>
    <row r="92" spans="2:15" ht="24.6" customHeight="1">
      <c r="B92" s="740"/>
      <c r="C92" s="741"/>
      <c r="D92" s="742"/>
      <c r="E92" s="711"/>
      <c r="F92" s="350" t="s">
        <v>318</v>
      </c>
      <c r="G92" s="530"/>
      <c r="H92" s="530"/>
      <c r="I92" s="531"/>
    </row>
    <row r="93" spans="2:15" ht="21" customHeight="1">
      <c r="B93" s="740"/>
      <c r="C93" s="741"/>
      <c r="D93" s="742"/>
      <c r="E93" s="106" t="s">
        <v>35</v>
      </c>
      <c r="F93" s="734" t="s">
        <v>917</v>
      </c>
      <c r="G93" s="734"/>
      <c r="H93" s="734"/>
      <c r="I93" s="735"/>
    </row>
    <row r="94" spans="2:15" ht="21" customHeight="1">
      <c r="B94" s="740"/>
      <c r="C94" s="741"/>
      <c r="D94" s="742"/>
      <c r="E94" s="106" t="s">
        <v>104</v>
      </c>
      <c r="F94" s="730" t="s">
        <v>918</v>
      </c>
      <c r="G94" s="730"/>
      <c r="H94" s="730"/>
      <c r="I94" s="731"/>
    </row>
    <row r="95" spans="2:15" ht="21" customHeight="1">
      <c r="B95" s="740"/>
      <c r="C95" s="741"/>
      <c r="D95" s="742"/>
      <c r="E95" s="106" t="s">
        <v>105</v>
      </c>
      <c r="F95" s="730" t="s">
        <v>859</v>
      </c>
      <c r="G95" s="730"/>
      <c r="H95" s="730"/>
      <c r="I95" s="731"/>
    </row>
    <row r="96" spans="2:15" ht="21" customHeight="1">
      <c r="B96" s="740"/>
      <c r="C96" s="741"/>
      <c r="D96" s="742"/>
      <c r="E96" s="106" t="s">
        <v>928</v>
      </c>
      <c r="F96" s="730" t="s">
        <v>859</v>
      </c>
      <c r="G96" s="730"/>
      <c r="H96" s="730"/>
      <c r="I96" s="731"/>
    </row>
    <row r="97" spans="2:9" ht="21" customHeight="1">
      <c r="B97" s="740"/>
      <c r="C97" s="741"/>
      <c r="D97" s="742"/>
      <c r="E97" s="711" t="s">
        <v>106</v>
      </c>
      <c r="F97" s="619" t="s">
        <v>546</v>
      </c>
      <c r="G97" s="620"/>
      <c r="I97" s="45"/>
    </row>
    <row r="98" spans="2:9" ht="21" customHeight="1">
      <c r="B98" s="740"/>
      <c r="C98" s="741"/>
      <c r="D98" s="742"/>
      <c r="E98" s="711"/>
      <c r="F98" s="350" t="s">
        <v>318</v>
      </c>
      <c r="G98" s="530"/>
      <c r="H98" s="530"/>
      <c r="I98" s="531"/>
    </row>
    <row r="99" spans="2:9" ht="21" customHeight="1">
      <c r="B99" s="740"/>
      <c r="C99" s="741"/>
      <c r="D99" s="742"/>
      <c r="E99" s="106" t="s">
        <v>35</v>
      </c>
      <c r="F99" s="734" t="s">
        <v>547</v>
      </c>
      <c r="G99" s="734"/>
      <c r="H99" s="734"/>
      <c r="I99" s="735"/>
    </row>
    <row r="100" spans="2:9" ht="21" customHeight="1">
      <c r="B100" s="740"/>
      <c r="C100" s="741"/>
      <c r="D100" s="742"/>
      <c r="E100" s="106" t="s">
        <v>104</v>
      </c>
      <c r="F100" s="730" t="s">
        <v>548</v>
      </c>
      <c r="G100" s="730"/>
      <c r="H100" s="730"/>
      <c r="I100" s="731"/>
    </row>
    <row r="101" spans="2:9" ht="21" customHeight="1">
      <c r="B101" s="740"/>
      <c r="C101" s="741"/>
      <c r="D101" s="742"/>
      <c r="E101" s="106" t="s">
        <v>105</v>
      </c>
      <c r="F101" s="730" t="s">
        <v>856</v>
      </c>
      <c r="G101" s="730"/>
      <c r="H101" s="730"/>
      <c r="I101" s="731"/>
    </row>
    <row r="102" spans="2:9" ht="21" customHeight="1">
      <c r="B102" s="740"/>
      <c r="C102" s="741"/>
      <c r="D102" s="742"/>
      <c r="E102" s="106" t="s">
        <v>928</v>
      </c>
      <c r="F102" s="730" t="s">
        <v>856</v>
      </c>
      <c r="G102" s="730"/>
      <c r="H102" s="730"/>
      <c r="I102" s="731"/>
    </row>
    <row r="103" spans="2:9" ht="21" customHeight="1">
      <c r="B103" s="740"/>
      <c r="C103" s="741"/>
      <c r="D103" s="742"/>
      <c r="E103" s="711" t="s">
        <v>106</v>
      </c>
      <c r="F103" s="619" t="s">
        <v>546</v>
      </c>
      <c r="G103" s="620"/>
      <c r="I103" s="45"/>
    </row>
    <row r="104" spans="2:9" ht="21" customHeight="1">
      <c r="B104" s="743"/>
      <c r="C104" s="744"/>
      <c r="D104" s="745"/>
      <c r="E104" s="711"/>
      <c r="F104" s="350" t="s">
        <v>318</v>
      </c>
      <c r="G104" s="530"/>
      <c r="H104" s="530"/>
      <c r="I104" s="531"/>
    </row>
    <row r="105" spans="2:9" ht="21" customHeight="1">
      <c r="B105" s="688" t="s">
        <v>107</v>
      </c>
      <c r="C105" s="657"/>
      <c r="D105" s="663"/>
      <c r="E105" s="106" t="s">
        <v>35</v>
      </c>
      <c r="F105" s="728" t="s">
        <v>1076</v>
      </c>
      <c r="G105" s="728"/>
      <c r="H105" s="728"/>
      <c r="I105" s="729"/>
    </row>
    <row r="106" spans="2:9" ht="21" customHeight="1">
      <c r="B106" s="688"/>
      <c r="C106" s="657"/>
      <c r="D106" s="663"/>
      <c r="E106" s="106" t="s">
        <v>104</v>
      </c>
      <c r="F106" s="730" t="s">
        <v>1077</v>
      </c>
      <c r="G106" s="730"/>
      <c r="H106" s="730"/>
      <c r="I106" s="731"/>
    </row>
    <row r="107" spans="2:9" ht="21" customHeight="1">
      <c r="B107" s="688"/>
      <c r="C107" s="657"/>
      <c r="D107" s="663"/>
      <c r="E107" s="711" t="s">
        <v>106</v>
      </c>
      <c r="F107" s="619" t="s">
        <v>549</v>
      </c>
      <c r="G107" s="620"/>
      <c r="I107" s="45"/>
    </row>
    <row r="108" spans="2:9" ht="21" customHeight="1" thickBot="1">
      <c r="B108" s="683"/>
      <c r="C108" s="684"/>
      <c r="D108" s="685"/>
      <c r="E108" s="732"/>
      <c r="F108" s="478" t="s">
        <v>318</v>
      </c>
      <c r="G108" s="635"/>
      <c r="H108" s="635"/>
      <c r="I108" s="733"/>
    </row>
    <row r="109" spans="2:9" ht="21" customHeight="1"/>
    <row r="110" spans="2:9" ht="21" customHeight="1" thickBot="1">
      <c r="B110" s="678" t="s">
        <v>466</v>
      </c>
      <c r="C110" s="678"/>
      <c r="D110" s="678"/>
      <c r="E110" s="678"/>
      <c r="F110" s="678"/>
      <c r="G110" s="678"/>
      <c r="H110" s="47"/>
      <c r="I110" s="47"/>
    </row>
    <row r="111" spans="2:9" ht="21" customHeight="1">
      <c r="B111" s="714" t="s">
        <v>108</v>
      </c>
      <c r="C111" s="715"/>
      <c r="D111" s="715"/>
      <c r="E111" s="716"/>
      <c r="F111" s="717" t="s">
        <v>550</v>
      </c>
      <c r="G111" s="718"/>
      <c r="H111" s="348"/>
      <c r="I111" s="349"/>
    </row>
    <row r="112" spans="2:9" ht="21" customHeight="1">
      <c r="B112" s="688"/>
      <c r="C112" s="657"/>
      <c r="D112" s="657"/>
      <c r="E112" s="663"/>
      <c r="F112" s="351" t="s">
        <v>318</v>
      </c>
      <c r="G112" s="530"/>
      <c r="H112" s="530"/>
      <c r="I112" s="531"/>
    </row>
    <row r="113" spans="2:9" ht="363" customHeight="1">
      <c r="B113" s="699" t="s">
        <v>109</v>
      </c>
      <c r="C113" s="700"/>
      <c r="D113" s="700"/>
      <c r="E113" s="701"/>
      <c r="F113" s="705" t="s">
        <v>1079</v>
      </c>
      <c r="G113" s="706"/>
      <c r="H113" s="706"/>
      <c r="I113" s="707"/>
    </row>
    <row r="114" spans="2:9" ht="307.8" customHeight="1">
      <c r="B114" s="702"/>
      <c r="C114" s="703"/>
      <c r="D114" s="703"/>
      <c r="E114" s="704"/>
      <c r="F114" s="705" t="s">
        <v>1080</v>
      </c>
      <c r="G114" s="706"/>
      <c r="H114" s="706"/>
      <c r="I114" s="707"/>
    </row>
    <row r="115" spans="2:9" ht="171" customHeight="1">
      <c r="B115" s="688" t="s">
        <v>110</v>
      </c>
      <c r="C115" s="657"/>
      <c r="D115" s="657"/>
      <c r="E115" s="663"/>
      <c r="F115" s="705" t="s">
        <v>878</v>
      </c>
      <c r="G115" s="706"/>
      <c r="H115" s="706"/>
      <c r="I115" s="707"/>
    </row>
    <row r="116" spans="2:9" ht="21" customHeight="1">
      <c r="B116" s="688" t="s">
        <v>111</v>
      </c>
      <c r="C116" s="657"/>
      <c r="D116" s="657"/>
      <c r="E116" s="663"/>
      <c r="F116" s="320" t="s">
        <v>519</v>
      </c>
      <c r="G116" s="106" t="s">
        <v>253</v>
      </c>
      <c r="H116" s="726"/>
      <c r="I116" s="727"/>
    </row>
    <row r="117" spans="2:9" ht="21" customHeight="1">
      <c r="B117" s="688" t="s">
        <v>43</v>
      </c>
      <c r="C117" s="657"/>
      <c r="D117" s="657"/>
      <c r="E117" s="663"/>
      <c r="F117" s="709" t="s">
        <v>860</v>
      </c>
      <c r="G117" s="709"/>
      <c r="H117" s="709"/>
      <c r="I117" s="710"/>
    </row>
    <row r="118" spans="2:9" ht="21" customHeight="1">
      <c r="B118" s="688" t="s">
        <v>112</v>
      </c>
      <c r="C118" s="657"/>
      <c r="D118" s="657"/>
      <c r="E118" s="663"/>
      <c r="F118" s="320" t="s">
        <v>519</v>
      </c>
      <c r="G118" s="106" t="s">
        <v>254</v>
      </c>
      <c r="H118" s="709"/>
      <c r="I118" s="710"/>
    </row>
    <row r="119" spans="2:9" ht="21" customHeight="1">
      <c r="B119" s="689" t="s">
        <v>118</v>
      </c>
      <c r="C119" s="690"/>
      <c r="D119" s="666"/>
      <c r="E119" s="106" t="s">
        <v>113</v>
      </c>
      <c r="F119" s="320" t="s">
        <v>320</v>
      </c>
      <c r="G119" s="106" t="s">
        <v>270</v>
      </c>
      <c r="H119" s="709" t="s">
        <v>1094</v>
      </c>
      <c r="I119" s="710"/>
    </row>
    <row r="120" spans="2:9" ht="21" customHeight="1">
      <c r="B120" s="689"/>
      <c r="C120" s="690"/>
      <c r="D120" s="666"/>
      <c r="E120" s="106" t="s">
        <v>114</v>
      </c>
      <c r="F120" s="320" t="s">
        <v>519</v>
      </c>
      <c r="G120" s="106" t="s">
        <v>270</v>
      </c>
      <c r="H120" s="709"/>
      <c r="I120" s="710"/>
    </row>
    <row r="121" spans="2:9" ht="21" customHeight="1">
      <c r="B121" s="689"/>
      <c r="C121" s="690"/>
      <c r="D121" s="666"/>
      <c r="E121" s="106" t="s">
        <v>115</v>
      </c>
      <c r="F121" s="320"/>
      <c r="G121" s="106" t="s">
        <v>270</v>
      </c>
      <c r="H121" s="709"/>
      <c r="I121" s="710"/>
    </row>
    <row r="122" spans="2:9" ht="21" customHeight="1">
      <c r="B122" s="689"/>
      <c r="C122" s="690"/>
      <c r="D122" s="666"/>
      <c r="E122" s="106" t="s">
        <v>116</v>
      </c>
      <c r="F122" s="320" t="s">
        <v>519</v>
      </c>
      <c r="G122" s="106" t="s">
        <v>270</v>
      </c>
      <c r="H122" s="709"/>
      <c r="I122" s="710"/>
    </row>
    <row r="123" spans="2:9" ht="21" customHeight="1" thickBot="1">
      <c r="B123" s="721"/>
      <c r="C123" s="722"/>
      <c r="D123" s="723"/>
      <c r="E123" s="106" t="s">
        <v>403</v>
      </c>
      <c r="F123" s="320"/>
      <c r="G123" s="106" t="s">
        <v>270</v>
      </c>
      <c r="H123" s="709"/>
      <c r="I123" s="710"/>
    </row>
    <row r="124" spans="2:9" ht="21" customHeight="1" thickBot="1">
      <c r="B124" s="721"/>
      <c r="C124" s="722"/>
      <c r="D124" s="723"/>
      <c r="E124" s="317" t="s">
        <v>117</v>
      </c>
      <c r="F124" s="352"/>
      <c r="G124" s="317" t="s">
        <v>270</v>
      </c>
      <c r="H124" s="724"/>
      <c r="I124" s="725"/>
    </row>
    <row r="125" spans="2:9" ht="21" customHeight="1"/>
    <row r="126" spans="2:9" ht="21" customHeight="1" thickBot="1">
      <c r="B126" s="678" t="s">
        <v>119</v>
      </c>
      <c r="C126" s="678"/>
      <c r="D126" s="678"/>
      <c r="E126" s="678"/>
      <c r="F126"/>
      <c r="G126"/>
      <c r="H126"/>
      <c r="I126"/>
    </row>
    <row r="127" spans="2:9" ht="21" customHeight="1">
      <c r="B127" s="714" t="s">
        <v>120</v>
      </c>
      <c r="C127" s="715"/>
      <c r="D127" s="716"/>
      <c r="E127" s="717" t="s">
        <v>551</v>
      </c>
      <c r="F127" s="718"/>
      <c r="G127" s="719"/>
      <c r="H127" s="719"/>
      <c r="I127" s="720"/>
    </row>
    <row r="128" spans="2:9" ht="408.6" customHeight="1">
      <c r="B128" s="688" t="s">
        <v>45</v>
      </c>
      <c r="C128" s="657"/>
      <c r="D128" s="663"/>
      <c r="E128" s="705" t="s">
        <v>1082</v>
      </c>
      <c r="F128" s="706"/>
      <c r="G128" s="706"/>
      <c r="H128" s="706"/>
      <c r="I128" s="707"/>
    </row>
    <row r="129" spans="2:9" ht="409.2" customHeight="1">
      <c r="B129" s="699" t="s">
        <v>46</v>
      </c>
      <c r="C129" s="700"/>
      <c r="D129" s="701"/>
      <c r="E129" s="705" t="s">
        <v>1095</v>
      </c>
      <c r="F129" s="706"/>
      <c r="G129" s="706"/>
      <c r="H129" s="706"/>
      <c r="I129" s="707"/>
    </row>
    <row r="130" spans="2:9" ht="409.2" customHeight="1">
      <c r="B130" s="702"/>
      <c r="C130" s="703"/>
      <c r="D130" s="704"/>
      <c r="E130" s="708" t="s">
        <v>1081</v>
      </c>
      <c r="F130" s="709"/>
      <c r="G130" s="709"/>
      <c r="H130" s="709"/>
      <c r="I130" s="710"/>
    </row>
    <row r="131" spans="2:9" ht="21" customHeight="1">
      <c r="B131" s="689" t="s">
        <v>121</v>
      </c>
      <c r="C131" s="690"/>
      <c r="D131" s="666"/>
      <c r="E131" s="711" t="s">
        <v>122</v>
      </c>
      <c r="F131" s="711"/>
      <c r="G131" s="705" t="s">
        <v>871</v>
      </c>
      <c r="H131" s="706"/>
      <c r="I131" s="707"/>
    </row>
    <row r="132" spans="2:9" ht="21" customHeight="1">
      <c r="B132" s="689"/>
      <c r="C132" s="690"/>
      <c r="D132" s="666"/>
      <c r="E132" s="711" t="s">
        <v>123</v>
      </c>
      <c r="F132" s="711"/>
      <c r="G132" s="712" t="s">
        <v>578</v>
      </c>
      <c r="H132" s="712"/>
      <c r="I132" s="713"/>
    </row>
    <row r="133" spans="2:9" ht="21" customHeight="1">
      <c r="B133" s="688" t="s">
        <v>124</v>
      </c>
      <c r="C133" s="657"/>
      <c r="D133" s="663"/>
      <c r="E133" s="316">
        <v>1</v>
      </c>
      <c r="F133" s="127" t="s">
        <v>1096</v>
      </c>
      <c r="G133" s="127" t="s">
        <v>872</v>
      </c>
      <c r="H133" s="127"/>
      <c r="I133" s="130"/>
    </row>
    <row r="134" spans="2:9" ht="21" customHeight="1">
      <c r="B134" s="689" t="s">
        <v>357</v>
      </c>
      <c r="C134" s="690"/>
      <c r="D134" s="666"/>
      <c r="E134" s="691" t="s">
        <v>320</v>
      </c>
      <c r="F134" s="659" t="s">
        <v>259</v>
      </c>
      <c r="G134" s="693" t="s">
        <v>889</v>
      </c>
      <c r="H134" s="694"/>
      <c r="I134" s="695"/>
    </row>
    <row r="135" spans="2:9" ht="21" customHeight="1">
      <c r="B135" s="689"/>
      <c r="C135" s="690"/>
      <c r="D135" s="666"/>
      <c r="E135" s="691"/>
      <c r="F135" s="692"/>
      <c r="G135" s="696"/>
      <c r="H135" s="697"/>
      <c r="I135" s="698"/>
    </row>
    <row r="136" spans="2:9" ht="21" customHeight="1">
      <c r="B136" s="688" t="s">
        <v>346</v>
      </c>
      <c r="C136" s="657"/>
      <c r="D136" s="663"/>
      <c r="E136" s="178">
        <v>49</v>
      </c>
      <c r="F136" s="43" t="s">
        <v>347</v>
      </c>
      <c r="G136" s="43"/>
      <c r="H136" s="43"/>
      <c r="I136" s="314"/>
    </row>
    <row r="137" spans="2:9" ht="21" customHeight="1" thickBot="1">
      <c r="B137" s="683" t="s">
        <v>44</v>
      </c>
      <c r="C137" s="684"/>
      <c r="D137" s="685"/>
      <c r="E137" s="686"/>
      <c r="F137" s="686"/>
      <c r="G137" s="686"/>
      <c r="H137" s="686"/>
      <c r="I137" s="687"/>
    </row>
    <row r="138" spans="2:9" ht="18.75" customHeight="1"/>
    <row r="139" spans="2:9" ht="18.75" customHeight="1"/>
    <row r="140" spans="2:9" ht="18.75" customHeight="1"/>
    <row r="141" spans="2:9" ht="18.75" customHeight="1"/>
    <row r="142" spans="2:9" ht="18.75" customHeight="1"/>
    <row r="143" spans="2:9" ht="18.75" customHeight="1"/>
    <row r="144" spans="2:9"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sheetData>
  <mergeCells count="173">
    <mergeCell ref="B1:I1"/>
    <mergeCell ref="B2:D2"/>
    <mergeCell ref="B3:E4"/>
    <mergeCell ref="F3:I4"/>
    <mergeCell ref="B5:E6"/>
    <mergeCell ref="F5:I6"/>
    <mergeCell ref="B10:D10"/>
    <mergeCell ref="F10:I10"/>
    <mergeCell ref="B11:D11"/>
    <mergeCell ref="F11:I11"/>
    <mergeCell ref="L11:M11"/>
    <mergeCell ref="B12:D12"/>
    <mergeCell ref="F12:I12"/>
    <mergeCell ref="B7:D7"/>
    <mergeCell ref="F7:I7"/>
    <mergeCell ref="B8:D8"/>
    <mergeCell ref="F8:I8"/>
    <mergeCell ref="B9:D9"/>
    <mergeCell ref="F9:I9"/>
    <mergeCell ref="B17:E17"/>
    <mergeCell ref="F17:I17"/>
    <mergeCell ref="B18:E18"/>
    <mergeCell ref="F18:I18"/>
    <mergeCell ref="B19:E19"/>
    <mergeCell ref="F19:I19"/>
    <mergeCell ref="C13:E13"/>
    <mergeCell ref="F13:I13"/>
    <mergeCell ref="C14:E14"/>
    <mergeCell ref="F14:I14"/>
    <mergeCell ref="B15:D16"/>
    <mergeCell ref="F15:I15"/>
    <mergeCell ref="F16:I16"/>
    <mergeCell ref="B29:C31"/>
    <mergeCell ref="E29:I29"/>
    <mergeCell ref="E30:I30"/>
    <mergeCell ref="F31:I31"/>
    <mergeCell ref="B32:C33"/>
    <mergeCell ref="F32:I32"/>
    <mergeCell ref="E33:I33"/>
    <mergeCell ref="B21:I21"/>
    <mergeCell ref="B22:D22"/>
    <mergeCell ref="E22:I22"/>
    <mergeCell ref="B23:C28"/>
    <mergeCell ref="E23:I23"/>
    <mergeCell ref="E24:I24"/>
    <mergeCell ref="E25:I25"/>
    <mergeCell ref="E26:I26"/>
    <mergeCell ref="F27:I27"/>
    <mergeCell ref="F28:I28"/>
    <mergeCell ref="B37:D54"/>
    <mergeCell ref="H38:I38"/>
    <mergeCell ref="E46:F46"/>
    <mergeCell ref="E48:F48"/>
    <mergeCell ref="E49:F49"/>
    <mergeCell ref="E51:F51"/>
    <mergeCell ref="E54:F54"/>
    <mergeCell ref="B34:D34"/>
    <mergeCell ref="E34:I34"/>
    <mergeCell ref="B35:D35"/>
    <mergeCell ref="E35:I35"/>
    <mergeCell ref="B36:D36"/>
    <mergeCell ref="F36:I36"/>
    <mergeCell ref="B62:D63"/>
    <mergeCell ref="E63:I63"/>
    <mergeCell ref="B64:D65"/>
    <mergeCell ref="F64:I64"/>
    <mergeCell ref="E65:I65"/>
    <mergeCell ref="B66:D66"/>
    <mergeCell ref="E66:I66"/>
    <mergeCell ref="B55:D56"/>
    <mergeCell ref="E55:E56"/>
    <mergeCell ref="F55:H55"/>
    <mergeCell ref="B58:F58"/>
    <mergeCell ref="B59:F59"/>
    <mergeCell ref="B60:D61"/>
    <mergeCell ref="F60:I60"/>
    <mergeCell ref="E61:I61"/>
    <mergeCell ref="B74:D75"/>
    <mergeCell ref="F74:I74"/>
    <mergeCell ref="E75:I75"/>
    <mergeCell ref="B76:D76"/>
    <mergeCell ref="E76:I76"/>
    <mergeCell ref="B78:E78"/>
    <mergeCell ref="B68:F68"/>
    <mergeCell ref="B69:I69"/>
    <mergeCell ref="B70:D71"/>
    <mergeCell ref="F70:I70"/>
    <mergeCell ref="E71:I71"/>
    <mergeCell ref="B72:D73"/>
    <mergeCell ref="E72:I72"/>
    <mergeCell ref="E73:I73"/>
    <mergeCell ref="B79:D80"/>
    <mergeCell ref="E79:G79"/>
    <mergeCell ref="F80:I80"/>
    <mergeCell ref="B81:D104"/>
    <mergeCell ref="F81:I81"/>
    <mergeCell ref="F82:I82"/>
    <mergeCell ref="F83:I83"/>
    <mergeCell ref="F84:I84"/>
    <mergeCell ref="E85:E86"/>
    <mergeCell ref="F85:G85"/>
    <mergeCell ref="F93:I93"/>
    <mergeCell ref="F94:I94"/>
    <mergeCell ref="F95:I95"/>
    <mergeCell ref="F96:I96"/>
    <mergeCell ref="E97:E98"/>
    <mergeCell ref="F97:G97"/>
    <mergeCell ref="G98:I98"/>
    <mergeCell ref="G86:I86"/>
    <mergeCell ref="F87:I87"/>
    <mergeCell ref="F88:I88"/>
    <mergeCell ref="F89:I89"/>
    <mergeCell ref="F90:I90"/>
    <mergeCell ref="E91:E92"/>
    <mergeCell ref="F91:G91"/>
    <mergeCell ref="G92:I92"/>
    <mergeCell ref="B105:D108"/>
    <mergeCell ref="F105:I105"/>
    <mergeCell ref="F106:I106"/>
    <mergeCell ref="E107:E108"/>
    <mergeCell ref="F107:G107"/>
    <mergeCell ref="G108:I108"/>
    <mergeCell ref="F99:I99"/>
    <mergeCell ref="F100:I100"/>
    <mergeCell ref="F101:I101"/>
    <mergeCell ref="F102:I102"/>
    <mergeCell ref="E103:E104"/>
    <mergeCell ref="F103:G103"/>
    <mergeCell ref="G104:I104"/>
    <mergeCell ref="B115:E115"/>
    <mergeCell ref="F115:I115"/>
    <mergeCell ref="B116:E116"/>
    <mergeCell ref="H116:I116"/>
    <mergeCell ref="B117:E117"/>
    <mergeCell ref="F117:I117"/>
    <mergeCell ref="B110:G110"/>
    <mergeCell ref="B111:E112"/>
    <mergeCell ref="F111:G111"/>
    <mergeCell ref="G112:I112"/>
    <mergeCell ref="B113:E114"/>
    <mergeCell ref="F113:I113"/>
    <mergeCell ref="F114:I114"/>
    <mergeCell ref="B126:E126"/>
    <mergeCell ref="B127:D127"/>
    <mergeCell ref="E127:F127"/>
    <mergeCell ref="G127:I127"/>
    <mergeCell ref="B128:D128"/>
    <mergeCell ref="E128:I128"/>
    <mergeCell ref="B118:E118"/>
    <mergeCell ref="H118:I118"/>
    <mergeCell ref="B119:D124"/>
    <mergeCell ref="H119:I119"/>
    <mergeCell ref="H120:I120"/>
    <mergeCell ref="H121:I121"/>
    <mergeCell ref="H122:I122"/>
    <mergeCell ref="H123:I123"/>
    <mergeCell ref="H124:I124"/>
    <mergeCell ref="B137:D137"/>
    <mergeCell ref="E137:I137"/>
    <mergeCell ref="B133:D133"/>
    <mergeCell ref="B134:D135"/>
    <mergeCell ref="E134:E135"/>
    <mergeCell ref="F134:F135"/>
    <mergeCell ref="G134:I135"/>
    <mergeCell ref="B136:D136"/>
    <mergeCell ref="B129:D130"/>
    <mergeCell ref="E129:I129"/>
    <mergeCell ref="E130:I130"/>
    <mergeCell ref="B131:D132"/>
    <mergeCell ref="E131:F131"/>
    <mergeCell ref="G131:I131"/>
    <mergeCell ref="E132:F132"/>
    <mergeCell ref="G132:I132"/>
  </mergeCells>
  <phoneticPr fontId="4"/>
  <dataValidations count="9">
    <dataValidation type="list" allowBlank="1" showInputMessage="1" showErrorMessage="1" sqref="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xr:uid="{82B99295-32F6-4E9D-9E3A-4A97EFED671C}">
      <formula1>"（Ⅰ）,（Ⅱ）,（Ⅲ）,（Ⅳ）,（Ⅴ）"</formula1>
    </dataValidation>
    <dataValidation type="list" allowBlank="1" showInputMessage="1" showErrorMessage="1"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xr:uid="{AC178264-05CD-46DF-B172-5D8FC4FA23AE}">
      <formula1>"（Ⅰ）,（Ⅱ）,（Ⅲ）"</formula1>
    </dataValidation>
    <dataValidation type="list" allowBlank="1" showInputMessage="1" showErrorMessage="1" sqref="F44:F45 JB44:JB45 SX44:SX45 ACT44:ACT45 AMP44:AMP45 AWL44:AWL45 BGH44:BGH45 BQD44:BQD45 BZZ44:BZZ45 CJV44:CJV45 CTR44:CTR45 DDN44:DDN45 DNJ44:DNJ45 DXF44:DXF45 EHB44:EHB45 EQX44:EQX45 FAT44:FAT45 FKP44:FKP45 FUL44:FUL45 GEH44:GEH45 GOD44:GOD45 GXZ44:GXZ45 HHV44:HHV45 HRR44:HRR45 IBN44:IBN45 ILJ44:ILJ45 IVF44:IVF45 JFB44:JFB45 JOX44:JOX45 JYT44:JYT45 KIP44:KIP45 KSL44:KSL45 LCH44:LCH45 LMD44:LMD45 LVZ44:LVZ45 MFV44:MFV45 MPR44:MPR45 MZN44:MZN45 NJJ44:NJJ45 NTF44:NTF45 ODB44:ODB45 OMX44:OMX45 OWT44:OWT45 PGP44:PGP45 PQL44:PQL45 QAH44:QAH45 QKD44:QKD45 QTZ44:QTZ45 RDV44:RDV45 RNR44:RNR45 RXN44:RXN45 SHJ44:SHJ45 SRF44:SRF45 TBB44:TBB45 TKX44:TKX45 TUT44:TUT45 UEP44:UEP45 UOL44:UOL45 UYH44:UYH45 VID44:VID45 VRZ44:VRZ45 WBV44:WBV45 WLR44:WLR45 WVN44:WVN45 F65580:F65581 JB65580:JB65581 SX65580:SX65581 ACT65580:ACT65581 AMP65580:AMP65581 AWL65580:AWL65581 BGH65580:BGH65581 BQD65580:BQD65581 BZZ65580:BZZ65581 CJV65580:CJV65581 CTR65580:CTR65581 DDN65580:DDN65581 DNJ65580:DNJ65581 DXF65580:DXF65581 EHB65580:EHB65581 EQX65580:EQX65581 FAT65580:FAT65581 FKP65580:FKP65581 FUL65580:FUL65581 GEH65580:GEH65581 GOD65580:GOD65581 GXZ65580:GXZ65581 HHV65580:HHV65581 HRR65580:HRR65581 IBN65580:IBN65581 ILJ65580:ILJ65581 IVF65580:IVF65581 JFB65580:JFB65581 JOX65580:JOX65581 JYT65580:JYT65581 KIP65580:KIP65581 KSL65580:KSL65581 LCH65580:LCH65581 LMD65580:LMD65581 LVZ65580:LVZ65581 MFV65580:MFV65581 MPR65580:MPR65581 MZN65580:MZN65581 NJJ65580:NJJ65581 NTF65580:NTF65581 ODB65580:ODB65581 OMX65580:OMX65581 OWT65580:OWT65581 PGP65580:PGP65581 PQL65580:PQL65581 QAH65580:QAH65581 QKD65580:QKD65581 QTZ65580:QTZ65581 RDV65580:RDV65581 RNR65580:RNR65581 RXN65580:RXN65581 SHJ65580:SHJ65581 SRF65580:SRF65581 TBB65580:TBB65581 TKX65580:TKX65581 TUT65580:TUT65581 UEP65580:UEP65581 UOL65580:UOL65581 UYH65580:UYH65581 VID65580:VID65581 VRZ65580:VRZ65581 WBV65580:WBV65581 WLR65580:WLR65581 WVN65580:WVN65581 F131116:F131117 JB131116:JB131117 SX131116:SX131117 ACT131116:ACT131117 AMP131116:AMP131117 AWL131116:AWL131117 BGH131116:BGH131117 BQD131116:BQD131117 BZZ131116:BZZ131117 CJV131116:CJV131117 CTR131116:CTR131117 DDN131116:DDN131117 DNJ131116:DNJ131117 DXF131116:DXF131117 EHB131116:EHB131117 EQX131116:EQX131117 FAT131116:FAT131117 FKP131116:FKP131117 FUL131116:FUL131117 GEH131116:GEH131117 GOD131116:GOD131117 GXZ131116:GXZ131117 HHV131116:HHV131117 HRR131116:HRR131117 IBN131116:IBN131117 ILJ131116:ILJ131117 IVF131116:IVF131117 JFB131116:JFB131117 JOX131116:JOX131117 JYT131116:JYT131117 KIP131116:KIP131117 KSL131116:KSL131117 LCH131116:LCH131117 LMD131116:LMD131117 LVZ131116:LVZ131117 MFV131116:MFV131117 MPR131116:MPR131117 MZN131116:MZN131117 NJJ131116:NJJ131117 NTF131116:NTF131117 ODB131116:ODB131117 OMX131116:OMX131117 OWT131116:OWT131117 PGP131116:PGP131117 PQL131116:PQL131117 QAH131116:QAH131117 QKD131116:QKD131117 QTZ131116:QTZ131117 RDV131116:RDV131117 RNR131116:RNR131117 RXN131116:RXN131117 SHJ131116:SHJ131117 SRF131116:SRF131117 TBB131116:TBB131117 TKX131116:TKX131117 TUT131116:TUT131117 UEP131116:UEP131117 UOL131116:UOL131117 UYH131116:UYH131117 VID131116:VID131117 VRZ131116:VRZ131117 WBV131116:WBV131117 WLR131116:WLR131117 WVN131116:WVN131117 F196652:F196653 JB196652:JB196653 SX196652:SX196653 ACT196652:ACT196653 AMP196652:AMP196653 AWL196652:AWL196653 BGH196652:BGH196653 BQD196652:BQD196653 BZZ196652:BZZ196653 CJV196652:CJV196653 CTR196652:CTR196653 DDN196652:DDN196653 DNJ196652:DNJ196653 DXF196652:DXF196653 EHB196652:EHB196653 EQX196652:EQX196653 FAT196652:FAT196653 FKP196652:FKP196653 FUL196652:FUL196653 GEH196652:GEH196653 GOD196652:GOD196653 GXZ196652:GXZ196653 HHV196652:HHV196653 HRR196652:HRR196653 IBN196652:IBN196653 ILJ196652:ILJ196653 IVF196652:IVF196653 JFB196652:JFB196653 JOX196652:JOX196653 JYT196652:JYT196653 KIP196652:KIP196653 KSL196652:KSL196653 LCH196652:LCH196653 LMD196652:LMD196653 LVZ196652:LVZ196653 MFV196652:MFV196653 MPR196652:MPR196653 MZN196652:MZN196653 NJJ196652:NJJ196653 NTF196652:NTF196653 ODB196652:ODB196653 OMX196652:OMX196653 OWT196652:OWT196653 PGP196652:PGP196653 PQL196652:PQL196653 QAH196652:QAH196653 QKD196652:QKD196653 QTZ196652:QTZ196653 RDV196652:RDV196653 RNR196652:RNR196653 RXN196652:RXN196653 SHJ196652:SHJ196653 SRF196652:SRF196653 TBB196652:TBB196653 TKX196652:TKX196653 TUT196652:TUT196653 UEP196652:UEP196653 UOL196652:UOL196653 UYH196652:UYH196653 VID196652:VID196653 VRZ196652:VRZ196653 WBV196652:WBV196653 WLR196652:WLR196653 WVN196652:WVN196653 F262188:F262189 JB262188:JB262189 SX262188:SX262189 ACT262188:ACT262189 AMP262188:AMP262189 AWL262188:AWL262189 BGH262188:BGH262189 BQD262188:BQD262189 BZZ262188:BZZ262189 CJV262188:CJV262189 CTR262188:CTR262189 DDN262188:DDN262189 DNJ262188:DNJ262189 DXF262188:DXF262189 EHB262188:EHB262189 EQX262188:EQX262189 FAT262188:FAT262189 FKP262188:FKP262189 FUL262188:FUL262189 GEH262188:GEH262189 GOD262188:GOD262189 GXZ262188:GXZ262189 HHV262188:HHV262189 HRR262188:HRR262189 IBN262188:IBN262189 ILJ262188:ILJ262189 IVF262188:IVF262189 JFB262188:JFB262189 JOX262188:JOX262189 JYT262188:JYT262189 KIP262188:KIP262189 KSL262188:KSL262189 LCH262188:LCH262189 LMD262188:LMD262189 LVZ262188:LVZ262189 MFV262188:MFV262189 MPR262188:MPR262189 MZN262188:MZN262189 NJJ262188:NJJ262189 NTF262188:NTF262189 ODB262188:ODB262189 OMX262188:OMX262189 OWT262188:OWT262189 PGP262188:PGP262189 PQL262188:PQL262189 QAH262188:QAH262189 QKD262188:QKD262189 QTZ262188:QTZ262189 RDV262188:RDV262189 RNR262188:RNR262189 RXN262188:RXN262189 SHJ262188:SHJ262189 SRF262188:SRF262189 TBB262188:TBB262189 TKX262188:TKX262189 TUT262188:TUT262189 UEP262188:UEP262189 UOL262188:UOL262189 UYH262188:UYH262189 VID262188:VID262189 VRZ262188:VRZ262189 WBV262188:WBV262189 WLR262188:WLR262189 WVN262188:WVN262189 F327724:F327725 JB327724:JB327725 SX327724:SX327725 ACT327724:ACT327725 AMP327724:AMP327725 AWL327724:AWL327725 BGH327724:BGH327725 BQD327724:BQD327725 BZZ327724:BZZ327725 CJV327724:CJV327725 CTR327724:CTR327725 DDN327724:DDN327725 DNJ327724:DNJ327725 DXF327724:DXF327725 EHB327724:EHB327725 EQX327724:EQX327725 FAT327724:FAT327725 FKP327724:FKP327725 FUL327724:FUL327725 GEH327724:GEH327725 GOD327724:GOD327725 GXZ327724:GXZ327725 HHV327724:HHV327725 HRR327724:HRR327725 IBN327724:IBN327725 ILJ327724:ILJ327725 IVF327724:IVF327725 JFB327724:JFB327725 JOX327724:JOX327725 JYT327724:JYT327725 KIP327724:KIP327725 KSL327724:KSL327725 LCH327724:LCH327725 LMD327724:LMD327725 LVZ327724:LVZ327725 MFV327724:MFV327725 MPR327724:MPR327725 MZN327724:MZN327725 NJJ327724:NJJ327725 NTF327724:NTF327725 ODB327724:ODB327725 OMX327724:OMX327725 OWT327724:OWT327725 PGP327724:PGP327725 PQL327724:PQL327725 QAH327724:QAH327725 QKD327724:QKD327725 QTZ327724:QTZ327725 RDV327724:RDV327725 RNR327724:RNR327725 RXN327724:RXN327725 SHJ327724:SHJ327725 SRF327724:SRF327725 TBB327724:TBB327725 TKX327724:TKX327725 TUT327724:TUT327725 UEP327724:UEP327725 UOL327724:UOL327725 UYH327724:UYH327725 VID327724:VID327725 VRZ327724:VRZ327725 WBV327724:WBV327725 WLR327724:WLR327725 WVN327724:WVN327725 F393260:F393261 JB393260:JB393261 SX393260:SX393261 ACT393260:ACT393261 AMP393260:AMP393261 AWL393260:AWL393261 BGH393260:BGH393261 BQD393260:BQD393261 BZZ393260:BZZ393261 CJV393260:CJV393261 CTR393260:CTR393261 DDN393260:DDN393261 DNJ393260:DNJ393261 DXF393260:DXF393261 EHB393260:EHB393261 EQX393260:EQX393261 FAT393260:FAT393261 FKP393260:FKP393261 FUL393260:FUL393261 GEH393260:GEH393261 GOD393260:GOD393261 GXZ393260:GXZ393261 HHV393260:HHV393261 HRR393260:HRR393261 IBN393260:IBN393261 ILJ393260:ILJ393261 IVF393260:IVF393261 JFB393260:JFB393261 JOX393260:JOX393261 JYT393260:JYT393261 KIP393260:KIP393261 KSL393260:KSL393261 LCH393260:LCH393261 LMD393260:LMD393261 LVZ393260:LVZ393261 MFV393260:MFV393261 MPR393260:MPR393261 MZN393260:MZN393261 NJJ393260:NJJ393261 NTF393260:NTF393261 ODB393260:ODB393261 OMX393260:OMX393261 OWT393260:OWT393261 PGP393260:PGP393261 PQL393260:PQL393261 QAH393260:QAH393261 QKD393260:QKD393261 QTZ393260:QTZ393261 RDV393260:RDV393261 RNR393260:RNR393261 RXN393260:RXN393261 SHJ393260:SHJ393261 SRF393260:SRF393261 TBB393260:TBB393261 TKX393260:TKX393261 TUT393260:TUT393261 UEP393260:UEP393261 UOL393260:UOL393261 UYH393260:UYH393261 VID393260:VID393261 VRZ393260:VRZ393261 WBV393260:WBV393261 WLR393260:WLR393261 WVN393260:WVN393261 F458796:F458797 JB458796:JB458797 SX458796:SX458797 ACT458796:ACT458797 AMP458796:AMP458797 AWL458796:AWL458797 BGH458796:BGH458797 BQD458796:BQD458797 BZZ458796:BZZ458797 CJV458796:CJV458797 CTR458796:CTR458797 DDN458796:DDN458797 DNJ458796:DNJ458797 DXF458796:DXF458797 EHB458796:EHB458797 EQX458796:EQX458797 FAT458796:FAT458797 FKP458796:FKP458797 FUL458796:FUL458797 GEH458796:GEH458797 GOD458796:GOD458797 GXZ458796:GXZ458797 HHV458796:HHV458797 HRR458796:HRR458797 IBN458796:IBN458797 ILJ458796:ILJ458797 IVF458796:IVF458797 JFB458796:JFB458797 JOX458796:JOX458797 JYT458796:JYT458797 KIP458796:KIP458797 KSL458796:KSL458797 LCH458796:LCH458797 LMD458796:LMD458797 LVZ458796:LVZ458797 MFV458796:MFV458797 MPR458796:MPR458797 MZN458796:MZN458797 NJJ458796:NJJ458797 NTF458796:NTF458797 ODB458796:ODB458797 OMX458796:OMX458797 OWT458796:OWT458797 PGP458796:PGP458797 PQL458796:PQL458797 QAH458796:QAH458797 QKD458796:QKD458797 QTZ458796:QTZ458797 RDV458796:RDV458797 RNR458796:RNR458797 RXN458796:RXN458797 SHJ458796:SHJ458797 SRF458796:SRF458797 TBB458796:TBB458797 TKX458796:TKX458797 TUT458796:TUT458797 UEP458796:UEP458797 UOL458796:UOL458797 UYH458796:UYH458797 VID458796:VID458797 VRZ458796:VRZ458797 WBV458796:WBV458797 WLR458796:WLR458797 WVN458796:WVN458797 F524332:F524333 JB524332:JB524333 SX524332:SX524333 ACT524332:ACT524333 AMP524332:AMP524333 AWL524332:AWL524333 BGH524332:BGH524333 BQD524332:BQD524333 BZZ524332:BZZ524333 CJV524332:CJV524333 CTR524332:CTR524333 DDN524332:DDN524333 DNJ524332:DNJ524333 DXF524332:DXF524333 EHB524332:EHB524333 EQX524332:EQX524333 FAT524332:FAT524333 FKP524332:FKP524333 FUL524332:FUL524333 GEH524332:GEH524333 GOD524332:GOD524333 GXZ524332:GXZ524333 HHV524332:HHV524333 HRR524332:HRR524333 IBN524332:IBN524333 ILJ524332:ILJ524333 IVF524332:IVF524333 JFB524332:JFB524333 JOX524332:JOX524333 JYT524332:JYT524333 KIP524332:KIP524333 KSL524332:KSL524333 LCH524332:LCH524333 LMD524332:LMD524333 LVZ524332:LVZ524333 MFV524332:MFV524333 MPR524332:MPR524333 MZN524332:MZN524333 NJJ524332:NJJ524333 NTF524332:NTF524333 ODB524332:ODB524333 OMX524332:OMX524333 OWT524332:OWT524333 PGP524332:PGP524333 PQL524332:PQL524333 QAH524332:QAH524333 QKD524332:QKD524333 QTZ524332:QTZ524333 RDV524332:RDV524333 RNR524332:RNR524333 RXN524332:RXN524333 SHJ524332:SHJ524333 SRF524332:SRF524333 TBB524332:TBB524333 TKX524332:TKX524333 TUT524332:TUT524333 UEP524332:UEP524333 UOL524332:UOL524333 UYH524332:UYH524333 VID524332:VID524333 VRZ524332:VRZ524333 WBV524332:WBV524333 WLR524332:WLR524333 WVN524332:WVN524333 F589868:F589869 JB589868:JB589869 SX589868:SX589869 ACT589868:ACT589869 AMP589868:AMP589869 AWL589868:AWL589869 BGH589868:BGH589869 BQD589868:BQD589869 BZZ589868:BZZ589869 CJV589868:CJV589869 CTR589868:CTR589869 DDN589868:DDN589869 DNJ589868:DNJ589869 DXF589868:DXF589869 EHB589868:EHB589869 EQX589868:EQX589869 FAT589868:FAT589869 FKP589868:FKP589869 FUL589868:FUL589869 GEH589868:GEH589869 GOD589868:GOD589869 GXZ589868:GXZ589869 HHV589868:HHV589869 HRR589868:HRR589869 IBN589868:IBN589869 ILJ589868:ILJ589869 IVF589868:IVF589869 JFB589868:JFB589869 JOX589868:JOX589869 JYT589868:JYT589869 KIP589868:KIP589869 KSL589868:KSL589869 LCH589868:LCH589869 LMD589868:LMD589869 LVZ589868:LVZ589869 MFV589868:MFV589869 MPR589868:MPR589869 MZN589868:MZN589869 NJJ589868:NJJ589869 NTF589868:NTF589869 ODB589868:ODB589869 OMX589868:OMX589869 OWT589868:OWT589869 PGP589868:PGP589869 PQL589868:PQL589869 QAH589868:QAH589869 QKD589868:QKD589869 QTZ589868:QTZ589869 RDV589868:RDV589869 RNR589868:RNR589869 RXN589868:RXN589869 SHJ589868:SHJ589869 SRF589868:SRF589869 TBB589868:TBB589869 TKX589868:TKX589869 TUT589868:TUT589869 UEP589868:UEP589869 UOL589868:UOL589869 UYH589868:UYH589869 VID589868:VID589869 VRZ589868:VRZ589869 WBV589868:WBV589869 WLR589868:WLR589869 WVN589868:WVN589869 F655404:F655405 JB655404:JB655405 SX655404:SX655405 ACT655404:ACT655405 AMP655404:AMP655405 AWL655404:AWL655405 BGH655404:BGH655405 BQD655404:BQD655405 BZZ655404:BZZ655405 CJV655404:CJV655405 CTR655404:CTR655405 DDN655404:DDN655405 DNJ655404:DNJ655405 DXF655404:DXF655405 EHB655404:EHB655405 EQX655404:EQX655405 FAT655404:FAT655405 FKP655404:FKP655405 FUL655404:FUL655405 GEH655404:GEH655405 GOD655404:GOD655405 GXZ655404:GXZ655405 HHV655404:HHV655405 HRR655404:HRR655405 IBN655404:IBN655405 ILJ655404:ILJ655405 IVF655404:IVF655405 JFB655404:JFB655405 JOX655404:JOX655405 JYT655404:JYT655405 KIP655404:KIP655405 KSL655404:KSL655405 LCH655404:LCH655405 LMD655404:LMD655405 LVZ655404:LVZ655405 MFV655404:MFV655405 MPR655404:MPR655405 MZN655404:MZN655405 NJJ655404:NJJ655405 NTF655404:NTF655405 ODB655404:ODB655405 OMX655404:OMX655405 OWT655404:OWT655405 PGP655404:PGP655405 PQL655404:PQL655405 QAH655404:QAH655405 QKD655404:QKD655405 QTZ655404:QTZ655405 RDV655404:RDV655405 RNR655404:RNR655405 RXN655404:RXN655405 SHJ655404:SHJ655405 SRF655404:SRF655405 TBB655404:TBB655405 TKX655404:TKX655405 TUT655404:TUT655405 UEP655404:UEP655405 UOL655404:UOL655405 UYH655404:UYH655405 VID655404:VID655405 VRZ655404:VRZ655405 WBV655404:WBV655405 WLR655404:WLR655405 WVN655404:WVN655405 F720940:F720941 JB720940:JB720941 SX720940:SX720941 ACT720940:ACT720941 AMP720940:AMP720941 AWL720940:AWL720941 BGH720940:BGH720941 BQD720940:BQD720941 BZZ720940:BZZ720941 CJV720940:CJV720941 CTR720940:CTR720941 DDN720940:DDN720941 DNJ720940:DNJ720941 DXF720940:DXF720941 EHB720940:EHB720941 EQX720940:EQX720941 FAT720940:FAT720941 FKP720940:FKP720941 FUL720940:FUL720941 GEH720940:GEH720941 GOD720940:GOD720941 GXZ720940:GXZ720941 HHV720940:HHV720941 HRR720940:HRR720941 IBN720940:IBN720941 ILJ720940:ILJ720941 IVF720940:IVF720941 JFB720940:JFB720941 JOX720940:JOX720941 JYT720940:JYT720941 KIP720940:KIP720941 KSL720940:KSL720941 LCH720940:LCH720941 LMD720940:LMD720941 LVZ720940:LVZ720941 MFV720940:MFV720941 MPR720940:MPR720941 MZN720940:MZN720941 NJJ720940:NJJ720941 NTF720940:NTF720941 ODB720940:ODB720941 OMX720940:OMX720941 OWT720940:OWT720941 PGP720940:PGP720941 PQL720940:PQL720941 QAH720940:QAH720941 QKD720940:QKD720941 QTZ720940:QTZ720941 RDV720940:RDV720941 RNR720940:RNR720941 RXN720940:RXN720941 SHJ720940:SHJ720941 SRF720940:SRF720941 TBB720940:TBB720941 TKX720940:TKX720941 TUT720940:TUT720941 UEP720940:UEP720941 UOL720940:UOL720941 UYH720940:UYH720941 VID720940:VID720941 VRZ720940:VRZ720941 WBV720940:WBV720941 WLR720940:WLR720941 WVN720940:WVN720941 F786476:F786477 JB786476:JB786477 SX786476:SX786477 ACT786476:ACT786477 AMP786476:AMP786477 AWL786476:AWL786477 BGH786476:BGH786477 BQD786476:BQD786477 BZZ786476:BZZ786477 CJV786476:CJV786477 CTR786476:CTR786477 DDN786476:DDN786477 DNJ786476:DNJ786477 DXF786476:DXF786477 EHB786476:EHB786477 EQX786476:EQX786477 FAT786476:FAT786477 FKP786476:FKP786477 FUL786476:FUL786477 GEH786476:GEH786477 GOD786476:GOD786477 GXZ786476:GXZ786477 HHV786476:HHV786477 HRR786476:HRR786477 IBN786476:IBN786477 ILJ786476:ILJ786477 IVF786476:IVF786477 JFB786476:JFB786477 JOX786476:JOX786477 JYT786476:JYT786477 KIP786476:KIP786477 KSL786476:KSL786477 LCH786476:LCH786477 LMD786476:LMD786477 LVZ786476:LVZ786477 MFV786476:MFV786477 MPR786476:MPR786477 MZN786476:MZN786477 NJJ786476:NJJ786477 NTF786476:NTF786477 ODB786476:ODB786477 OMX786476:OMX786477 OWT786476:OWT786477 PGP786476:PGP786477 PQL786476:PQL786477 QAH786476:QAH786477 QKD786476:QKD786477 QTZ786476:QTZ786477 RDV786476:RDV786477 RNR786476:RNR786477 RXN786476:RXN786477 SHJ786476:SHJ786477 SRF786476:SRF786477 TBB786476:TBB786477 TKX786476:TKX786477 TUT786476:TUT786477 UEP786476:UEP786477 UOL786476:UOL786477 UYH786476:UYH786477 VID786476:VID786477 VRZ786476:VRZ786477 WBV786476:WBV786477 WLR786476:WLR786477 WVN786476:WVN786477 F852012:F852013 JB852012:JB852013 SX852012:SX852013 ACT852012:ACT852013 AMP852012:AMP852013 AWL852012:AWL852013 BGH852012:BGH852013 BQD852012:BQD852013 BZZ852012:BZZ852013 CJV852012:CJV852013 CTR852012:CTR852013 DDN852012:DDN852013 DNJ852012:DNJ852013 DXF852012:DXF852013 EHB852012:EHB852013 EQX852012:EQX852013 FAT852012:FAT852013 FKP852012:FKP852013 FUL852012:FUL852013 GEH852012:GEH852013 GOD852012:GOD852013 GXZ852012:GXZ852013 HHV852012:HHV852013 HRR852012:HRR852013 IBN852012:IBN852013 ILJ852012:ILJ852013 IVF852012:IVF852013 JFB852012:JFB852013 JOX852012:JOX852013 JYT852012:JYT852013 KIP852012:KIP852013 KSL852012:KSL852013 LCH852012:LCH852013 LMD852012:LMD852013 LVZ852012:LVZ852013 MFV852012:MFV852013 MPR852012:MPR852013 MZN852012:MZN852013 NJJ852012:NJJ852013 NTF852012:NTF852013 ODB852012:ODB852013 OMX852012:OMX852013 OWT852012:OWT852013 PGP852012:PGP852013 PQL852012:PQL852013 QAH852012:QAH852013 QKD852012:QKD852013 QTZ852012:QTZ852013 RDV852012:RDV852013 RNR852012:RNR852013 RXN852012:RXN852013 SHJ852012:SHJ852013 SRF852012:SRF852013 TBB852012:TBB852013 TKX852012:TKX852013 TUT852012:TUT852013 UEP852012:UEP852013 UOL852012:UOL852013 UYH852012:UYH852013 VID852012:VID852013 VRZ852012:VRZ852013 WBV852012:WBV852013 WLR852012:WLR852013 WVN852012:WVN852013 F917548:F917549 JB917548:JB917549 SX917548:SX917549 ACT917548:ACT917549 AMP917548:AMP917549 AWL917548:AWL917549 BGH917548:BGH917549 BQD917548:BQD917549 BZZ917548:BZZ917549 CJV917548:CJV917549 CTR917548:CTR917549 DDN917548:DDN917549 DNJ917548:DNJ917549 DXF917548:DXF917549 EHB917548:EHB917549 EQX917548:EQX917549 FAT917548:FAT917549 FKP917548:FKP917549 FUL917548:FUL917549 GEH917548:GEH917549 GOD917548:GOD917549 GXZ917548:GXZ917549 HHV917548:HHV917549 HRR917548:HRR917549 IBN917548:IBN917549 ILJ917548:ILJ917549 IVF917548:IVF917549 JFB917548:JFB917549 JOX917548:JOX917549 JYT917548:JYT917549 KIP917548:KIP917549 KSL917548:KSL917549 LCH917548:LCH917549 LMD917548:LMD917549 LVZ917548:LVZ917549 MFV917548:MFV917549 MPR917548:MPR917549 MZN917548:MZN917549 NJJ917548:NJJ917549 NTF917548:NTF917549 ODB917548:ODB917549 OMX917548:OMX917549 OWT917548:OWT917549 PGP917548:PGP917549 PQL917548:PQL917549 QAH917548:QAH917549 QKD917548:QKD917549 QTZ917548:QTZ917549 RDV917548:RDV917549 RNR917548:RNR917549 RXN917548:RXN917549 SHJ917548:SHJ917549 SRF917548:SRF917549 TBB917548:TBB917549 TKX917548:TKX917549 TUT917548:TUT917549 UEP917548:UEP917549 UOL917548:UOL917549 UYH917548:UYH917549 VID917548:VID917549 VRZ917548:VRZ917549 WBV917548:WBV917549 WLR917548:WLR917549 WVN917548:WVN917549 F983084:F983085 JB983084:JB983085 SX983084:SX983085 ACT983084:ACT983085 AMP983084:AMP983085 AWL983084:AWL983085 BGH983084:BGH983085 BQD983084:BQD983085 BZZ983084:BZZ983085 CJV983084:CJV983085 CTR983084:CTR983085 DDN983084:DDN983085 DNJ983084:DNJ983085 DXF983084:DXF983085 EHB983084:EHB983085 EQX983084:EQX983085 FAT983084:FAT983085 FKP983084:FKP983085 FUL983084:FUL983085 GEH983084:GEH983085 GOD983084:GOD983085 GXZ983084:GXZ983085 HHV983084:HHV983085 HRR983084:HRR983085 IBN983084:IBN983085 ILJ983084:ILJ983085 IVF983084:IVF983085 JFB983084:JFB983085 JOX983084:JOX983085 JYT983084:JYT983085 KIP983084:KIP983085 KSL983084:KSL983085 LCH983084:LCH983085 LMD983084:LMD983085 LVZ983084:LVZ983085 MFV983084:MFV983085 MPR983084:MPR983085 MZN983084:MZN983085 NJJ983084:NJJ983085 NTF983084:NTF983085 ODB983084:ODB983085 OMX983084:OMX983085 OWT983084:OWT983085 PGP983084:PGP983085 PQL983084:PQL983085 QAH983084:QAH983085 QKD983084:QKD983085 QTZ983084:QTZ983085 RDV983084:RDV983085 RNR983084:RNR983085 RXN983084:RXN983085 SHJ983084:SHJ983085 SRF983084:SRF983085 TBB983084:TBB983085 TKX983084:TKX983085 TUT983084:TUT983085 UEP983084:UEP983085 UOL983084:UOL983085 UYH983084:UYH983085 VID983084:VID983085 VRZ983084:VRZ983085 WBV983084:WBV983085 WLR983084:WLR983085 WVN983084:WVN983085 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F47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F52:F53 JB52:JB53 SX52:SX53 ACT52:ACT53 AMP52:AMP53 AWL52:AWL53 BGH52:BGH53 BQD52:BQD53 BZZ52:BZZ53 CJV52:CJV53 CTR52:CTR53 DDN52:DDN53 DNJ52:DNJ53 DXF52:DXF53 EHB52:EHB53 EQX52:EQX53 FAT52:FAT53 FKP52:FKP53 FUL52:FUL53 GEH52:GEH53 GOD52:GOD53 GXZ52:GXZ53 HHV52:HHV53 HRR52:HRR53 IBN52:IBN53 ILJ52:ILJ53 IVF52:IVF53 JFB52:JFB53 JOX52:JOX53 JYT52:JYT53 KIP52:KIP53 KSL52:KSL53 LCH52:LCH53 LMD52:LMD53 LVZ52:LVZ53 MFV52:MFV53 MPR52:MPR53 MZN52:MZN53 NJJ52:NJJ53 NTF52:NTF53 ODB52:ODB53 OMX52:OMX53 OWT52:OWT53 PGP52:PGP53 PQL52:PQL53 QAH52:QAH53 QKD52:QKD53 QTZ52:QTZ53 RDV52:RDV53 RNR52:RNR53 RXN52:RXN53 SHJ52:SHJ53 SRF52:SRF53 TBB52:TBB53 TKX52:TKX53 TUT52:TUT53 UEP52:UEP53 UOL52:UOL53 UYH52:UYH53 VID52:VID53 VRZ52:VRZ53 WBV52:WBV53 WLR52:WLR53 WVN52:WVN53 F65588:F65589 JB65588:JB65589 SX65588:SX65589 ACT65588:ACT65589 AMP65588:AMP65589 AWL65588:AWL65589 BGH65588:BGH65589 BQD65588:BQD65589 BZZ65588:BZZ65589 CJV65588:CJV65589 CTR65588:CTR65589 DDN65588:DDN65589 DNJ65588:DNJ65589 DXF65588:DXF65589 EHB65588:EHB65589 EQX65588:EQX65589 FAT65588:FAT65589 FKP65588:FKP65589 FUL65588:FUL65589 GEH65588:GEH65589 GOD65588:GOD65589 GXZ65588:GXZ65589 HHV65588:HHV65589 HRR65588:HRR65589 IBN65588:IBN65589 ILJ65588:ILJ65589 IVF65588:IVF65589 JFB65588:JFB65589 JOX65588:JOX65589 JYT65588:JYT65589 KIP65588:KIP65589 KSL65588:KSL65589 LCH65588:LCH65589 LMD65588:LMD65589 LVZ65588:LVZ65589 MFV65588:MFV65589 MPR65588:MPR65589 MZN65588:MZN65589 NJJ65588:NJJ65589 NTF65588:NTF65589 ODB65588:ODB65589 OMX65588:OMX65589 OWT65588:OWT65589 PGP65588:PGP65589 PQL65588:PQL65589 QAH65588:QAH65589 QKD65588:QKD65589 QTZ65588:QTZ65589 RDV65588:RDV65589 RNR65588:RNR65589 RXN65588:RXN65589 SHJ65588:SHJ65589 SRF65588:SRF65589 TBB65588:TBB65589 TKX65588:TKX65589 TUT65588:TUT65589 UEP65588:UEP65589 UOL65588:UOL65589 UYH65588:UYH65589 VID65588:VID65589 VRZ65588:VRZ65589 WBV65588:WBV65589 WLR65588:WLR65589 WVN65588:WVN65589 F131124:F131125 JB131124:JB131125 SX131124:SX131125 ACT131124:ACT131125 AMP131124:AMP131125 AWL131124:AWL131125 BGH131124:BGH131125 BQD131124:BQD131125 BZZ131124:BZZ131125 CJV131124:CJV131125 CTR131124:CTR131125 DDN131124:DDN131125 DNJ131124:DNJ131125 DXF131124:DXF131125 EHB131124:EHB131125 EQX131124:EQX131125 FAT131124:FAT131125 FKP131124:FKP131125 FUL131124:FUL131125 GEH131124:GEH131125 GOD131124:GOD131125 GXZ131124:GXZ131125 HHV131124:HHV131125 HRR131124:HRR131125 IBN131124:IBN131125 ILJ131124:ILJ131125 IVF131124:IVF131125 JFB131124:JFB131125 JOX131124:JOX131125 JYT131124:JYT131125 KIP131124:KIP131125 KSL131124:KSL131125 LCH131124:LCH131125 LMD131124:LMD131125 LVZ131124:LVZ131125 MFV131124:MFV131125 MPR131124:MPR131125 MZN131124:MZN131125 NJJ131124:NJJ131125 NTF131124:NTF131125 ODB131124:ODB131125 OMX131124:OMX131125 OWT131124:OWT131125 PGP131124:PGP131125 PQL131124:PQL131125 QAH131124:QAH131125 QKD131124:QKD131125 QTZ131124:QTZ131125 RDV131124:RDV131125 RNR131124:RNR131125 RXN131124:RXN131125 SHJ131124:SHJ131125 SRF131124:SRF131125 TBB131124:TBB131125 TKX131124:TKX131125 TUT131124:TUT131125 UEP131124:UEP131125 UOL131124:UOL131125 UYH131124:UYH131125 VID131124:VID131125 VRZ131124:VRZ131125 WBV131124:WBV131125 WLR131124:WLR131125 WVN131124:WVN131125 F196660:F196661 JB196660:JB196661 SX196660:SX196661 ACT196660:ACT196661 AMP196660:AMP196661 AWL196660:AWL196661 BGH196660:BGH196661 BQD196660:BQD196661 BZZ196660:BZZ196661 CJV196660:CJV196661 CTR196660:CTR196661 DDN196660:DDN196661 DNJ196660:DNJ196661 DXF196660:DXF196661 EHB196660:EHB196661 EQX196660:EQX196661 FAT196660:FAT196661 FKP196660:FKP196661 FUL196660:FUL196661 GEH196660:GEH196661 GOD196660:GOD196661 GXZ196660:GXZ196661 HHV196660:HHV196661 HRR196660:HRR196661 IBN196660:IBN196661 ILJ196660:ILJ196661 IVF196660:IVF196661 JFB196660:JFB196661 JOX196660:JOX196661 JYT196660:JYT196661 KIP196660:KIP196661 KSL196660:KSL196661 LCH196660:LCH196661 LMD196660:LMD196661 LVZ196660:LVZ196661 MFV196660:MFV196661 MPR196660:MPR196661 MZN196660:MZN196661 NJJ196660:NJJ196661 NTF196660:NTF196661 ODB196660:ODB196661 OMX196660:OMX196661 OWT196660:OWT196661 PGP196660:PGP196661 PQL196660:PQL196661 QAH196660:QAH196661 QKD196660:QKD196661 QTZ196660:QTZ196661 RDV196660:RDV196661 RNR196660:RNR196661 RXN196660:RXN196661 SHJ196660:SHJ196661 SRF196660:SRF196661 TBB196660:TBB196661 TKX196660:TKX196661 TUT196660:TUT196661 UEP196660:UEP196661 UOL196660:UOL196661 UYH196660:UYH196661 VID196660:VID196661 VRZ196660:VRZ196661 WBV196660:WBV196661 WLR196660:WLR196661 WVN196660:WVN196661 F262196:F262197 JB262196:JB262197 SX262196:SX262197 ACT262196:ACT262197 AMP262196:AMP262197 AWL262196:AWL262197 BGH262196:BGH262197 BQD262196:BQD262197 BZZ262196:BZZ262197 CJV262196:CJV262197 CTR262196:CTR262197 DDN262196:DDN262197 DNJ262196:DNJ262197 DXF262196:DXF262197 EHB262196:EHB262197 EQX262196:EQX262197 FAT262196:FAT262197 FKP262196:FKP262197 FUL262196:FUL262197 GEH262196:GEH262197 GOD262196:GOD262197 GXZ262196:GXZ262197 HHV262196:HHV262197 HRR262196:HRR262197 IBN262196:IBN262197 ILJ262196:ILJ262197 IVF262196:IVF262197 JFB262196:JFB262197 JOX262196:JOX262197 JYT262196:JYT262197 KIP262196:KIP262197 KSL262196:KSL262197 LCH262196:LCH262197 LMD262196:LMD262197 LVZ262196:LVZ262197 MFV262196:MFV262197 MPR262196:MPR262197 MZN262196:MZN262197 NJJ262196:NJJ262197 NTF262196:NTF262197 ODB262196:ODB262197 OMX262196:OMX262197 OWT262196:OWT262197 PGP262196:PGP262197 PQL262196:PQL262197 QAH262196:QAH262197 QKD262196:QKD262197 QTZ262196:QTZ262197 RDV262196:RDV262197 RNR262196:RNR262197 RXN262196:RXN262197 SHJ262196:SHJ262197 SRF262196:SRF262197 TBB262196:TBB262197 TKX262196:TKX262197 TUT262196:TUT262197 UEP262196:UEP262197 UOL262196:UOL262197 UYH262196:UYH262197 VID262196:VID262197 VRZ262196:VRZ262197 WBV262196:WBV262197 WLR262196:WLR262197 WVN262196:WVN262197 F327732:F327733 JB327732:JB327733 SX327732:SX327733 ACT327732:ACT327733 AMP327732:AMP327733 AWL327732:AWL327733 BGH327732:BGH327733 BQD327732:BQD327733 BZZ327732:BZZ327733 CJV327732:CJV327733 CTR327732:CTR327733 DDN327732:DDN327733 DNJ327732:DNJ327733 DXF327732:DXF327733 EHB327732:EHB327733 EQX327732:EQX327733 FAT327732:FAT327733 FKP327732:FKP327733 FUL327732:FUL327733 GEH327732:GEH327733 GOD327732:GOD327733 GXZ327732:GXZ327733 HHV327732:HHV327733 HRR327732:HRR327733 IBN327732:IBN327733 ILJ327732:ILJ327733 IVF327732:IVF327733 JFB327732:JFB327733 JOX327732:JOX327733 JYT327732:JYT327733 KIP327732:KIP327733 KSL327732:KSL327733 LCH327732:LCH327733 LMD327732:LMD327733 LVZ327732:LVZ327733 MFV327732:MFV327733 MPR327732:MPR327733 MZN327732:MZN327733 NJJ327732:NJJ327733 NTF327732:NTF327733 ODB327732:ODB327733 OMX327732:OMX327733 OWT327732:OWT327733 PGP327732:PGP327733 PQL327732:PQL327733 QAH327732:QAH327733 QKD327732:QKD327733 QTZ327732:QTZ327733 RDV327732:RDV327733 RNR327732:RNR327733 RXN327732:RXN327733 SHJ327732:SHJ327733 SRF327732:SRF327733 TBB327732:TBB327733 TKX327732:TKX327733 TUT327732:TUT327733 UEP327732:UEP327733 UOL327732:UOL327733 UYH327732:UYH327733 VID327732:VID327733 VRZ327732:VRZ327733 WBV327732:WBV327733 WLR327732:WLR327733 WVN327732:WVN327733 F393268:F393269 JB393268:JB393269 SX393268:SX393269 ACT393268:ACT393269 AMP393268:AMP393269 AWL393268:AWL393269 BGH393268:BGH393269 BQD393268:BQD393269 BZZ393268:BZZ393269 CJV393268:CJV393269 CTR393268:CTR393269 DDN393268:DDN393269 DNJ393268:DNJ393269 DXF393268:DXF393269 EHB393268:EHB393269 EQX393268:EQX393269 FAT393268:FAT393269 FKP393268:FKP393269 FUL393268:FUL393269 GEH393268:GEH393269 GOD393268:GOD393269 GXZ393268:GXZ393269 HHV393268:HHV393269 HRR393268:HRR393269 IBN393268:IBN393269 ILJ393268:ILJ393269 IVF393268:IVF393269 JFB393268:JFB393269 JOX393268:JOX393269 JYT393268:JYT393269 KIP393268:KIP393269 KSL393268:KSL393269 LCH393268:LCH393269 LMD393268:LMD393269 LVZ393268:LVZ393269 MFV393268:MFV393269 MPR393268:MPR393269 MZN393268:MZN393269 NJJ393268:NJJ393269 NTF393268:NTF393269 ODB393268:ODB393269 OMX393268:OMX393269 OWT393268:OWT393269 PGP393268:PGP393269 PQL393268:PQL393269 QAH393268:QAH393269 QKD393268:QKD393269 QTZ393268:QTZ393269 RDV393268:RDV393269 RNR393268:RNR393269 RXN393268:RXN393269 SHJ393268:SHJ393269 SRF393268:SRF393269 TBB393268:TBB393269 TKX393268:TKX393269 TUT393268:TUT393269 UEP393268:UEP393269 UOL393268:UOL393269 UYH393268:UYH393269 VID393268:VID393269 VRZ393268:VRZ393269 WBV393268:WBV393269 WLR393268:WLR393269 WVN393268:WVN393269 F458804:F458805 JB458804:JB458805 SX458804:SX458805 ACT458804:ACT458805 AMP458804:AMP458805 AWL458804:AWL458805 BGH458804:BGH458805 BQD458804:BQD458805 BZZ458804:BZZ458805 CJV458804:CJV458805 CTR458804:CTR458805 DDN458804:DDN458805 DNJ458804:DNJ458805 DXF458804:DXF458805 EHB458804:EHB458805 EQX458804:EQX458805 FAT458804:FAT458805 FKP458804:FKP458805 FUL458804:FUL458805 GEH458804:GEH458805 GOD458804:GOD458805 GXZ458804:GXZ458805 HHV458804:HHV458805 HRR458804:HRR458805 IBN458804:IBN458805 ILJ458804:ILJ458805 IVF458804:IVF458805 JFB458804:JFB458805 JOX458804:JOX458805 JYT458804:JYT458805 KIP458804:KIP458805 KSL458804:KSL458805 LCH458804:LCH458805 LMD458804:LMD458805 LVZ458804:LVZ458805 MFV458804:MFV458805 MPR458804:MPR458805 MZN458804:MZN458805 NJJ458804:NJJ458805 NTF458804:NTF458805 ODB458804:ODB458805 OMX458804:OMX458805 OWT458804:OWT458805 PGP458804:PGP458805 PQL458804:PQL458805 QAH458804:QAH458805 QKD458804:QKD458805 QTZ458804:QTZ458805 RDV458804:RDV458805 RNR458804:RNR458805 RXN458804:RXN458805 SHJ458804:SHJ458805 SRF458804:SRF458805 TBB458804:TBB458805 TKX458804:TKX458805 TUT458804:TUT458805 UEP458804:UEP458805 UOL458804:UOL458805 UYH458804:UYH458805 VID458804:VID458805 VRZ458804:VRZ458805 WBV458804:WBV458805 WLR458804:WLR458805 WVN458804:WVN458805 F524340:F524341 JB524340:JB524341 SX524340:SX524341 ACT524340:ACT524341 AMP524340:AMP524341 AWL524340:AWL524341 BGH524340:BGH524341 BQD524340:BQD524341 BZZ524340:BZZ524341 CJV524340:CJV524341 CTR524340:CTR524341 DDN524340:DDN524341 DNJ524340:DNJ524341 DXF524340:DXF524341 EHB524340:EHB524341 EQX524340:EQX524341 FAT524340:FAT524341 FKP524340:FKP524341 FUL524340:FUL524341 GEH524340:GEH524341 GOD524340:GOD524341 GXZ524340:GXZ524341 HHV524340:HHV524341 HRR524340:HRR524341 IBN524340:IBN524341 ILJ524340:ILJ524341 IVF524340:IVF524341 JFB524340:JFB524341 JOX524340:JOX524341 JYT524340:JYT524341 KIP524340:KIP524341 KSL524340:KSL524341 LCH524340:LCH524341 LMD524340:LMD524341 LVZ524340:LVZ524341 MFV524340:MFV524341 MPR524340:MPR524341 MZN524340:MZN524341 NJJ524340:NJJ524341 NTF524340:NTF524341 ODB524340:ODB524341 OMX524340:OMX524341 OWT524340:OWT524341 PGP524340:PGP524341 PQL524340:PQL524341 QAH524340:QAH524341 QKD524340:QKD524341 QTZ524340:QTZ524341 RDV524340:RDV524341 RNR524340:RNR524341 RXN524340:RXN524341 SHJ524340:SHJ524341 SRF524340:SRF524341 TBB524340:TBB524341 TKX524340:TKX524341 TUT524340:TUT524341 UEP524340:UEP524341 UOL524340:UOL524341 UYH524340:UYH524341 VID524340:VID524341 VRZ524340:VRZ524341 WBV524340:WBV524341 WLR524340:WLR524341 WVN524340:WVN524341 F589876:F589877 JB589876:JB589877 SX589876:SX589877 ACT589876:ACT589877 AMP589876:AMP589877 AWL589876:AWL589877 BGH589876:BGH589877 BQD589876:BQD589877 BZZ589876:BZZ589877 CJV589876:CJV589877 CTR589876:CTR589877 DDN589876:DDN589877 DNJ589876:DNJ589877 DXF589876:DXF589877 EHB589876:EHB589877 EQX589876:EQX589877 FAT589876:FAT589877 FKP589876:FKP589877 FUL589876:FUL589877 GEH589876:GEH589877 GOD589876:GOD589877 GXZ589876:GXZ589877 HHV589876:HHV589877 HRR589876:HRR589877 IBN589876:IBN589877 ILJ589876:ILJ589877 IVF589876:IVF589877 JFB589876:JFB589877 JOX589876:JOX589877 JYT589876:JYT589877 KIP589876:KIP589877 KSL589876:KSL589877 LCH589876:LCH589877 LMD589876:LMD589877 LVZ589876:LVZ589877 MFV589876:MFV589877 MPR589876:MPR589877 MZN589876:MZN589877 NJJ589876:NJJ589877 NTF589876:NTF589877 ODB589876:ODB589877 OMX589876:OMX589877 OWT589876:OWT589877 PGP589876:PGP589877 PQL589876:PQL589877 QAH589876:QAH589877 QKD589876:QKD589877 QTZ589876:QTZ589877 RDV589876:RDV589877 RNR589876:RNR589877 RXN589876:RXN589877 SHJ589876:SHJ589877 SRF589876:SRF589877 TBB589876:TBB589877 TKX589876:TKX589877 TUT589876:TUT589877 UEP589876:UEP589877 UOL589876:UOL589877 UYH589876:UYH589877 VID589876:VID589877 VRZ589876:VRZ589877 WBV589876:WBV589877 WLR589876:WLR589877 WVN589876:WVN589877 F655412:F655413 JB655412:JB655413 SX655412:SX655413 ACT655412:ACT655413 AMP655412:AMP655413 AWL655412:AWL655413 BGH655412:BGH655413 BQD655412:BQD655413 BZZ655412:BZZ655413 CJV655412:CJV655413 CTR655412:CTR655413 DDN655412:DDN655413 DNJ655412:DNJ655413 DXF655412:DXF655413 EHB655412:EHB655413 EQX655412:EQX655413 FAT655412:FAT655413 FKP655412:FKP655413 FUL655412:FUL655413 GEH655412:GEH655413 GOD655412:GOD655413 GXZ655412:GXZ655413 HHV655412:HHV655413 HRR655412:HRR655413 IBN655412:IBN655413 ILJ655412:ILJ655413 IVF655412:IVF655413 JFB655412:JFB655413 JOX655412:JOX655413 JYT655412:JYT655413 KIP655412:KIP655413 KSL655412:KSL655413 LCH655412:LCH655413 LMD655412:LMD655413 LVZ655412:LVZ655413 MFV655412:MFV655413 MPR655412:MPR655413 MZN655412:MZN655413 NJJ655412:NJJ655413 NTF655412:NTF655413 ODB655412:ODB655413 OMX655412:OMX655413 OWT655412:OWT655413 PGP655412:PGP655413 PQL655412:PQL655413 QAH655412:QAH655413 QKD655412:QKD655413 QTZ655412:QTZ655413 RDV655412:RDV655413 RNR655412:RNR655413 RXN655412:RXN655413 SHJ655412:SHJ655413 SRF655412:SRF655413 TBB655412:TBB655413 TKX655412:TKX655413 TUT655412:TUT655413 UEP655412:UEP655413 UOL655412:UOL655413 UYH655412:UYH655413 VID655412:VID655413 VRZ655412:VRZ655413 WBV655412:WBV655413 WLR655412:WLR655413 WVN655412:WVN655413 F720948:F720949 JB720948:JB720949 SX720948:SX720949 ACT720948:ACT720949 AMP720948:AMP720949 AWL720948:AWL720949 BGH720948:BGH720949 BQD720948:BQD720949 BZZ720948:BZZ720949 CJV720948:CJV720949 CTR720948:CTR720949 DDN720948:DDN720949 DNJ720948:DNJ720949 DXF720948:DXF720949 EHB720948:EHB720949 EQX720948:EQX720949 FAT720948:FAT720949 FKP720948:FKP720949 FUL720948:FUL720949 GEH720948:GEH720949 GOD720948:GOD720949 GXZ720948:GXZ720949 HHV720948:HHV720949 HRR720948:HRR720949 IBN720948:IBN720949 ILJ720948:ILJ720949 IVF720948:IVF720949 JFB720948:JFB720949 JOX720948:JOX720949 JYT720948:JYT720949 KIP720948:KIP720949 KSL720948:KSL720949 LCH720948:LCH720949 LMD720948:LMD720949 LVZ720948:LVZ720949 MFV720948:MFV720949 MPR720948:MPR720949 MZN720948:MZN720949 NJJ720948:NJJ720949 NTF720948:NTF720949 ODB720948:ODB720949 OMX720948:OMX720949 OWT720948:OWT720949 PGP720948:PGP720949 PQL720948:PQL720949 QAH720948:QAH720949 QKD720948:QKD720949 QTZ720948:QTZ720949 RDV720948:RDV720949 RNR720948:RNR720949 RXN720948:RXN720949 SHJ720948:SHJ720949 SRF720948:SRF720949 TBB720948:TBB720949 TKX720948:TKX720949 TUT720948:TUT720949 UEP720948:UEP720949 UOL720948:UOL720949 UYH720948:UYH720949 VID720948:VID720949 VRZ720948:VRZ720949 WBV720948:WBV720949 WLR720948:WLR720949 WVN720948:WVN720949 F786484:F786485 JB786484:JB786485 SX786484:SX786485 ACT786484:ACT786485 AMP786484:AMP786485 AWL786484:AWL786485 BGH786484:BGH786485 BQD786484:BQD786485 BZZ786484:BZZ786485 CJV786484:CJV786485 CTR786484:CTR786485 DDN786484:DDN786485 DNJ786484:DNJ786485 DXF786484:DXF786485 EHB786484:EHB786485 EQX786484:EQX786485 FAT786484:FAT786485 FKP786484:FKP786485 FUL786484:FUL786485 GEH786484:GEH786485 GOD786484:GOD786485 GXZ786484:GXZ786485 HHV786484:HHV786485 HRR786484:HRR786485 IBN786484:IBN786485 ILJ786484:ILJ786485 IVF786484:IVF786485 JFB786484:JFB786485 JOX786484:JOX786485 JYT786484:JYT786485 KIP786484:KIP786485 KSL786484:KSL786485 LCH786484:LCH786485 LMD786484:LMD786485 LVZ786484:LVZ786485 MFV786484:MFV786485 MPR786484:MPR786485 MZN786484:MZN786485 NJJ786484:NJJ786485 NTF786484:NTF786485 ODB786484:ODB786485 OMX786484:OMX786485 OWT786484:OWT786485 PGP786484:PGP786485 PQL786484:PQL786485 QAH786484:QAH786485 QKD786484:QKD786485 QTZ786484:QTZ786485 RDV786484:RDV786485 RNR786484:RNR786485 RXN786484:RXN786485 SHJ786484:SHJ786485 SRF786484:SRF786485 TBB786484:TBB786485 TKX786484:TKX786485 TUT786484:TUT786485 UEP786484:UEP786485 UOL786484:UOL786485 UYH786484:UYH786485 VID786484:VID786485 VRZ786484:VRZ786485 WBV786484:WBV786485 WLR786484:WLR786485 WVN786484:WVN786485 F852020:F852021 JB852020:JB852021 SX852020:SX852021 ACT852020:ACT852021 AMP852020:AMP852021 AWL852020:AWL852021 BGH852020:BGH852021 BQD852020:BQD852021 BZZ852020:BZZ852021 CJV852020:CJV852021 CTR852020:CTR852021 DDN852020:DDN852021 DNJ852020:DNJ852021 DXF852020:DXF852021 EHB852020:EHB852021 EQX852020:EQX852021 FAT852020:FAT852021 FKP852020:FKP852021 FUL852020:FUL852021 GEH852020:GEH852021 GOD852020:GOD852021 GXZ852020:GXZ852021 HHV852020:HHV852021 HRR852020:HRR852021 IBN852020:IBN852021 ILJ852020:ILJ852021 IVF852020:IVF852021 JFB852020:JFB852021 JOX852020:JOX852021 JYT852020:JYT852021 KIP852020:KIP852021 KSL852020:KSL852021 LCH852020:LCH852021 LMD852020:LMD852021 LVZ852020:LVZ852021 MFV852020:MFV852021 MPR852020:MPR852021 MZN852020:MZN852021 NJJ852020:NJJ852021 NTF852020:NTF852021 ODB852020:ODB852021 OMX852020:OMX852021 OWT852020:OWT852021 PGP852020:PGP852021 PQL852020:PQL852021 QAH852020:QAH852021 QKD852020:QKD852021 QTZ852020:QTZ852021 RDV852020:RDV852021 RNR852020:RNR852021 RXN852020:RXN852021 SHJ852020:SHJ852021 SRF852020:SRF852021 TBB852020:TBB852021 TKX852020:TKX852021 TUT852020:TUT852021 UEP852020:UEP852021 UOL852020:UOL852021 UYH852020:UYH852021 VID852020:VID852021 VRZ852020:VRZ852021 WBV852020:WBV852021 WLR852020:WLR852021 WVN852020:WVN852021 F917556:F917557 JB917556:JB917557 SX917556:SX917557 ACT917556:ACT917557 AMP917556:AMP917557 AWL917556:AWL917557 BGH917556:BGH917557 BQD917556:BQD917557 BZZ917556:BZZ917557 CJV917556:CJV917557 CTR917556:CTR917557 DDN917556:DDN917557 DNJ917556:DNJ917557 DXF917556:DXF917557 EHB917556:EHB917557 EQX917556:EQX917557 FAT917556:FAT917557 FKP917556:FKP917557 FUL917556:FUL917557 GEH917556:GEH917557 GOD917556:GOD917557 GXZ917556:GXZ917557 HHV917556:HHV917557 HRR917556:HRR917557 IBN917556:IBN917557 ILJ917556:ILJ917557 IVF917556:IVF917557 JFB917556:JFB917557 JOX917556:JOX917557 JYT917556:JYT917557 KIP917556:KIP917557 KSL917556:KSL917557 LCH917556:LCH917557 LMD917556:LMD917557 LVZ917556:LVZ917557 MFV917556:MFV917557 MPR917556:MPR917557 MZN917556:MZN917557 NJJ917556:NJJ917557 NTF917556:NTF917557 ODB917556:ODB917557 OMX917556:OMX917557 OWT917556:OWT917557 PGP917556:PGP917557 PQL917556:PQL917557 QAH917556:QAH917557 QKD917556:QKD917557 QTZ917556:QTZ917557 RDV917556:RDV917557 RNR917556:RNR917557 RXN917556:RXN917557 SHJ917556:SHJ917557 SRF917556:SRF917557 TBB917556:TBB917557 TKX917556:TKX917557 TUT917556:TUT917557 UEP917556:UEP917557 UOL917556:UOL917557 UYH917556:UYH917557 VID917556:VID917557 VRZ917556:VRZ917557 WBV917556:WBV917557 WLR917556:WLR917557 WVN917556:WVN917557 F983092:F983093 JB983092:JB983093 SX983092:SX983093 ACT983092:ACT983093 AMP983092:AMP983093 AWL983092:AWL983093 BGH983092:BGH983093 BQD983092:BQD983093 BZZ983092:BZZ983093 CJV983092:CJV983093 CTR983092:CTR983093 DDN983092:DDN983093 DNJ983092:DNJ983093 DXF983092:DXF983093 EHB983092:EHB983093 EQX983092:EQX983093 FAT983092:FAT983093 FKP983092:FKP983093 FUL983092:FUL983093 GEH983092:GEH983093 GOD983092:GOD983093 GXZ983092:GXZ983093 HHV983092:HHV983093 HRR983092:HRR983093 IBN983092:IBN983093 ILJ983092:ILJ983093 IVF983092:IVF983093 JFB983092:JFB983093 JOX983092:JOX983093 JYT983092:JYT983093 KIP983092:KIP983093 KSL983092:KSL983093 LCH983092:LCH983093 LMD983092:LMD983093 LVZ983092:LVZ983093 MFV983092:MFV983093 MPR983092:MPR983093 MZN983092:MZN983093 NJJ983092:NJJ983093 NTF983092:NTF983093 ODB983092:ODB983093 OMX983092:OMX983093 OWT983092:OWT983093 PGP983092:PGP983093 PQL983092:PQL983093 QAH983092:QAH983093 QKD983092:QKD983093 QTZ983092:QTZ983093 RDV983092:RDV983093 RNR983092:RNR983093 RXN983092:RXN983093 SHJ983092:SHJ983093 SRF983092:SRF983093 TBB983092:TBB983093 TKX983092:TKX983093 TUT983092:TUT983093 UEP983092:UEP983093 UOL983092:UOL983093 UYH983092:UYH983093 VID983092:VID983093 VRZ983092:VRZ983093 WBV983092:WBV983093 WLR983092:WLR983093 WVN983092:WVN983093 F37:F41 JB37:JB41 SX37:SX41 ACT37:ACT41 AMP37:AMP41 AWL37:AWL41 BGH37:BGH41 BQD37:BQD41 BZZ37:BZZ41 CJV37:CJV41 CTR37:CTR41 DDN37:DDN41 DNJ37:DNJ41 DXF37:DXF41 EHB37:EHB41 EQX37:EQX41 FAT37:FAT41 FKP37:FKP41 FUL37:FUL41 GEH37:GEH41 GOD37:GOD41 GXZ37:GXZ41 HHV37:HHV41 HRR37:HRR41 IBN37:IBN41 ILJ37:ILJ41 IVF37:IVF41 JFB37:JFB41 JOX37:JOX41 JYT37:JYT41 KIP37:KIP41 KSL37:KSL41 LCH37:LCH41 LMD37:LMD41 LVZ37:LVZ41 MFV37:MFV41 MPR37:MPR41 MZN37:MZN41 NJJ37:NJJ41 NTF37:NTF41 ODB37:ODB41 OMX37:OMX41 OWT37:OWT41 PGP37:PGP41 PQL37:PQL41 QAH37:QAH41 QKD37:QKD41 QTZ37:QTZ41 RDV37:RDV41 RNR37:RNR41 RXN37:RXN41 SHJ37:SHJ41 SRF37:SRF41 TBB37:TBB41 TKX37:TKX41 TUT37:TUT41 UEP37:UEP41 UOL37:UOL41 UYH37:UYH41 VID37:VID41 VRZ37:VRZ41 WBV37:WBV41 WLR37:WLR41 WVN37:WVN41 F65573:F65577 JB65573:JB65577 SX65573:SX65577 ACT65573:ACT65577 AMP65573:AMP65577 AWL65573:AWL65577 BGH65573:BGH65577 BQD65573:BQD65577 BZZ65573:BZZ65577 CJV65573:CJV65577 CTR65573:CTR65577 DDN65573:DDN65577 DNJ65573:DNJ65577 DXF65573:DXF65577 EHB65573:EHB65577 EQX65573:EQX65577 FAT65573:FAT65577 FKP65573:FKP65577 FUL65573:FUL65577 GEH65573:GEH65577 GOD65573:GOD65577 GXZ65573:GXZ65577 HHV65573:HHV65577 HRR65573:HRR65577 IBN65573:IBN65577 ILJ65573:ILJ65577 IVF65573:IVF65577 JFB65573:JFB65577 JOX65573:JOX65577 JYT65573:JYT65577 KIP65573:KIP65577 KSL65573:KSL65577 LCH65573:LCH65577 LMD65573:LMD65577 LVZ65573:LVZ65577 MFV65573:MFV65577 MPR65573:MPR65577 MZN65573:MZN65577 NJJ65573:NJJ65577 NTF65573:NTF65577 ODB65573:ODB65577 OMX65573:OMX65577 OWT65573:OWT65577 PGP65573:PGP65577 PQL65573:PQL65577 QAH65573:QAH65577 QKD65573:QKD65577 QTZ65573:QTZ65577 RDV65573:RDV65577 RNR65573:RNR65577 RXN65573:RXN65577 SHJ65573:SHJ65577 SRF65573:SRF65577 TBB65573:TBB65577 TKX65573:TKX65577 TUT65573:TUT65577 UEP65573:UEP65577 UOL65573:UOL65577 UYH65573:UYH65577 VID65573:VID65577 VRZ65573:VRZ65577 WBV65573:WBV65577 WLR65573:WLR65577 WVN65573:WVN65577 F131109:F131113 JB131109:JB131113 SX131109:SX131113 ACT131109:ACT131113 AMP131109:AMP131113 AWL131109:AWL131113 BGH131109:BGH131113 BQD131109:BQD131113 BZZ131109:BZZ131113 CJV131109:CJV131113 CTR131109:CTR131113 DDN131109:DDN131113 DNJ131109:DNJ131113 DXF131109:DXF131113 EHB131109:EHB131113 EQX131109:EQX131113 FAT131109:FAT131113 FKP131109:FKP131113 FUL131109:FUL131113 GEH131109:GEH131113 GOD131109:GOD131113 GXZ131109:GXZ131113 HHV131109:HHV131113 HRR131109:HRR131113 IBN131109:IBN131113 ILJ131109:ILJ131113 IVF131109:IVF131113 JFB131109:JFB131113 JOX131109:JOX131113 JYT131109:JYT131113 KIP131109:KIP131113 KSL131109:KSL131113 LCH131109:LCH131113 LMD131109:LMD131113 LVZ131109:LVZ131113 MFV131109:MFV131113 MPR131109:MPR131113 MZN131109:MZN131113 NJJ131109:NJJ131113 NTF131109:NTF131113 ODB131109:ODB131113 OMX131109:OMX131113 OWT131109:OWT131113 PGP131109:PGP131113 PQL131109:PQL131113 QAH131109:QAH131113 QKD131109:QKD131113 QTZ131109:QTZ131113 RDV131109:RDV131113 RNR131109:RNR131113 RXN131109:RXN131113 SHJ131109:SHJ131113 SRF131109:SRF131113 TBB131109:TBB131113 TKX131109:TKX131113 TUT131109:TUT131113 UEP131109:UEP131113 UOL131109:UOL131113 UYH131109:UYH131113 VID131109:VID131113 VRZ131109:VRZ131113 WBV131109:WBV131113 WLR131109:WLR131113 WVN131109:WVN131113 F196645:F196649 JB196645:JB196649 SX196645:SX196649 ACT196645:ACT196649 AMP196645:AMP196649 AWL196645:AWL196649 BGH196645:BGH196649 BQD196645:BQD196649 BZZ196645:BZZ196649 CJV196645:CJV196649 CTR196645:CTR196649 DDN196645:DDN196649 DNJ196645:DNJ196649 DXF196645:DXF196649 EHB196645:EHB196649 EQX196645:EQX196649 FAT196645:FAT196649 FKP196645:FKP196649 FUL196645:FUL196649 GEH196645:GEH196649 GOD196645:GOD196649 GXZ196645:GXZ196649 HHV196645:HHV196649 HRR196645:HRR196649 IBN196645:IBN196649 ILJ196645:ILJ196649 IVF196645:IVF196649 JFB196645:JFB196649 JOX196645:JOX196649 JYT196645:JYT196649 KIP196645:KIP196649 KSL196645:KSL196649 LCH196645:LCH196649 LMD196645:LMD196649 LVZ196645:LVZ196649 MFV196645:MFV196649 MPR196645:MPR196649 MZN196645:MZN196649 NJJ196645:NJJ196649 NTF196645:NTF196649 ODB196645:ODB196649 OMX196645:OMX196649 OWT196645:OWT196649 PGP196645:PGP196649 PQL196645:PQL196649 QAH196645:QAH196649 QKD196645:QKD196649 QTZ196645:QTZ196649 RDV196645:RDV196649 RNR196645:RNR196649 RXN196645:RXN196649 SHJ196645:SHJ196649 SRF196645:SRF196649 TBB196645:TBB196649 TKX196645:TKX196649 TUT196645:TUT196649 UEP196645:UEP196649 UOL196645:UOL196649 UYH196645:UYH196649 VID196645:VID196649 VRZ196645:VRZ196649 WBV196645:WBV196649 WLR196645:WLR196649 WVN196645:WVN196649 F262181:F262185 JB262181:JB262185 SX262181:SX262185 ACT262181:ACT262185 AMP262181:AMP262185 AWL262181:AWL262185 BGH262181:BGH262185 BQD262181:BQD262185 BZZ262181:BZZ262185 CJV262181:CJV262185 CTR262181:CTR262185 DDN262181:DDN262185 DNJ262181:DNJ262185 DXF262181:DXF262185 EHB262181:EHB262185 EQX262181:EQX262185 FAT262181:FAT262185 FKP262181:FKP262185 FUL262181:FUL262185 GEH262181:GEH262185 GOD262181:GOD262185 GXZ262181:GXZ262185 HHV262181:HHV262185 HRR262181:HRR262185 IBN262181:IBN262185 ILJ262181:ILJ262185 IVF262181:IVF262185 JFB262181:JFB262185 JOX262181:JOX262185 JYT262181:JYT262185 KIP262181:KIP262185 KSL262181:KSL262185 LCH262181:LCH262185 LMD262181:LMD262185 LVZ262181:LVZ262185 MFV262181:MFV262185 MPR262181:MPR262185 MZN262181:MZN262185 NJJ262181:NJJ262185 NTF262181:NTF262185 ODB262181:ODB262185 OMX262181:OMX262185 OWT262181:OWT262185 PGP262181:PGP262185 PQL262181:PQL262185 QAH262181:QAH262185 QKD262181:QKD262185 QTZ262181:QTZ262185 RDV262181:RDV262185 RNR262181:RNR262185 RXN262181:RXN262185 SHJ262181:SHJ262185 SRF262181:SRF262185 TBB262181:TBB262185 TKX262181:TKX262185 TUT262181:TUT262185 UEP262181:UEP262185 UOL262181:UOL262185 UYH262181:UYH262185 VID262181:VID262185 VRZ262181:VRZ262185 WBV262181:WBV262185 WLR262181:WLR262185 WVN262181:WVN262185 F327717:F327721 JB327717:JB327721 SX327717:SX327721 ACT327717:ACT327721 AMP327717:AMP327721 AWL327717:AWL327721 BGH327717:BGH327721 BQD327717:BQD327721 BZZ327717:BZZ327721 CJV327717:CJV327721 CTR327717:CTR327721 DDN327717:DDN327721 DNJ327717:DNJ327721 DXF327717:DXF327721 EHB327717:EHB327721 EQX327717:EQX327721 FAT327717:FAT327721 FKP327717:FKP327721 FUL327717:FUL327721 GEH327717:GEH327721 GOD327717:GOD327721 GXZ327717:GXZ327721 HHV327717:HHV327721 HRR327717:HRR327721 IBN327717:IBN327721 ILJ327717:ILJ327721 IVF327717:IVF327721 JFB327717:JFB327721 JOX327717:JOX327721 JYT327717:JYT327721 KIP327717:KIP327721 KSL327717:KSL327721 LCH327717:LCH327721 LMD327717:LMD327721 LVZ327717:LVZ327721 MFV327717:MFV327721 MPR327717:MPR327721 MZN327717:MZN327721 NJJ327717:NJJ327721 NTF327717:NTF327721 ODB327717:ODB327721 OMX327717:OMX327721 OWT327717:OWT327721 PGP327717:PGP327721 PQL327717:PQL327721 QAH327717:QAH327721 QKD327717:QKD327721 QTZ327717:QTZ327721 RDV327717:RDV327721 RNR327717:RNR327721 RXN327717:RXN327721 SHJ327717:SHJ327721 SRF327717:SRF327721 TBB327717:TBB327721 TKX327717:TKX327721 TUT327717:TUT327721 UEP327717:UEP327721 UOL327717:UOL327721 UYH327717:UYH327721 VID327717:VID327721 VRZ327717:VRZ327721 WBV327717:WBV327721 WLR327717:WLR327721 WVN327717:WVN327721 F393253:F393257 JB393253:JB393257 SX393253:SX393257 ACT393253:ACT393257 AMP393253:AMP393257 AWL393253:AWL393257 BGH393253:BGH393257 BQD393253:BQD393257 BZZ393253:BZZ393257 CJV393253:CJV393257 CTR393253:CTR393257 DDN393253:DDN393257 DNJ393253:DNJ393257 DXF393253:DXF393257 EHB393253:EHB393257 EQX393253:EQX393257 FAT393253:FAT393257 FKP393253:FKP393257 FUL393253:FUL393257 GEH393253:GEH393257 GOD393253:GOD393257 GXZ393253:GXZ393257 HHV393253:HHV393257 HRR393253:HRR393257 IBN393253:IBN393257 ILJ393253:ILJ393257 IVF393253:IVF393257 JFB393253:JFB393257 JOX393253:JOX393257 JYT393253:JYT393257 KIP393253:KIP393257 KSL393253:KSL393257 LCH393253:LCH393257 LMD393253:LMD393257 LVZ393253:LVZ393257 MFV393253:MFV393257 MPR393253:MPR393257 MZN393253:MZN393257 NJJ393253:NJJ393257 NTF393253:NTF393257 ODB393253:ODB393257 OMX393253:OMX393257 OWT393253:OWT393257 PGP393253:PGP393257 PQL393253:PQL393257 QAH393253:QAH393257 QKD393253:QKD393257 QTZ393253:QTZ393257 RDV393253:RDV393257 RNR393253:RNR393257 RXN393253:RXN393257 SHJ393253:SHJ393257 SRF393253:SRF393257 TBB393253:TBB393257 TKX393253:TKX393257 TUT393253:TUT393257 UEP393253:UEP393257 UOL393253:UOL393257 UYH393253:UYH393257 VID393253:VID393257 VRZ393253:VRZ393257 WBV393253:WBV393257 WLR393253:WLR393257 WVN393253:WVN393257 F458789:F458793 JB458789:JB458793 SX458789:SX458793 ACT458789:ACT458793 AMP458789:AMP458793 AWL458789:AWL458793 BGH458789:BGH458793 BQD458789:BQD458793 BZZ458789:BZZ458793 CJV458789:CJV458793 CTR458789:CTR458793 DDN458789:DDN458793 DNJ458789:DNJ458793 DXF458789:DXF458793 EHB458789:EHB458793 EQX458789:EQX458793 FAT458789:FAT458793 FKP458789:FKP458793 FUL458789:FUL458793 GEH458789:GEH458793 GOD458789:GOD458793 GXZ458789:GXZ458793 HHV458789:HHV458793 HRR458789:HRR458793 IBN458789:IBN458793 ILJ458789:ILJ458793 IVF458789:IVF458793 JFB458789:JFB458793 JOX458789:JOX458793 JYT458789:JYT458793 KIP458789:KIP458793 KSL458789:KSL458793 LCH458789:LCH458793 LMD458789:LMD458793 LVZ458789:LVZ458793 MFV458789:MFV458793 MPR458789:MPR458793 MZN458789:MZN458793 NJJ458789:NJJ458793 NTF458789:NTF458793 ODB458789:ODB458793 OMX458789:OMX458793 OWT458789:OWT458793 PGP458789:PGP458793 PQL458789:PQL458793 QAH458789:QAH458793 QKD458789:QKD458793 QTZ458789:QTZ458793 RDV458789:RDV458793 RNR458789:RNR458793 RXN458789:RXN458793 SHJ458789:SHJ458793 SRF458789:SRF458793 TBB458789:TBB458793 TKX458789:TKX458793 TUT458789:TUT458793 UEP458789:UEP458793 UOL458789:UOL458793 UYH458789:UYH458793 VID458789:VID458793 VRZ458789:VRZ458793 WBV458789:WBV458793 WLR458789:WLR458793 WVN458789:WVN458793 F524325:F524329 JB524325:JB524329 SX524325:SX524329 ACT524325:ACT524329 AMP524325:AMP524329 AWL524325:AWL524329 BGH524325:BGH524329 BQD524325:BQD524329 BZZ524325:BZZ524329 CJV524325:CJV524329 CTR524325:CTR524329 DDN524325:DDN524329 DNJ524325:DNJ524329 DXF524325:DXF524329 EHB524325:EHB524329 EQX524325:EQX524329 FAT524325:FAT524329 FKP524325:FKP524329 FUL524325:FUL524329 GEH524325:GEH524329 GOD524325:GOD524329 GXZ524325:GXZ524329 HHV524325:HHV524329 HRR524325:HRR524329 IBN524325:IBN524329 ILJ524325:ILJ524329 IVF524325:IVF524329 JFB524325:JFB524329 JOX524325:JOX524329 JYT524325:JYT524329 KIP524325:KIP524329 KSL524325:KSL524329 LCH524325:LCH524329 LMD524325:LMD524329 LVZ524325:LVZ524329 MFV524325:MFV524329 MPR524325:MPR524329 MZN524325:MZN524329 NJJ524325:NJJ524329 NTF524325:NTF524329 ODB524325:ODB524329 OMX524325:OMX524329 OWT524325:OWT524329 PGP524325:PGP524329 PQL524325:PQL524329 QAH524325:QAH524329 QKD524325:QKD524329 QTZ524325:QTZ524329 RDV524325:RDV524329 RNR524325:RNR524329 RXN524325:RXN524329 SHJ524325:SHJ524329 SRF524325:SRF524329 TBB524325:TBB524329 TKX524325:TKX524329 TUT524325:TUT524329 UEP524325:UEP524329 UOL524325:UOL524329 UYH524325:UYH524329 VID524325:VID524329 VRZ524325:VRZ524329 WBV524325:WBV524329 WLR524325:WLR524329 WVN524325:WVN524329 F589861:F589865 JB589861:JB589865 SX589861:SX589865 ACT589861:ACT589865 AMP589861:AMP589865 AWL589861:AWL589865 BGH589861:BGH589865 BQD589861:BQD589865 BZZ589861:BZZ589865 CJV589861:CJV589865 CTR589861:CTR589865 DDN589861:DDN589865 DNJ589861:DNJ589865 DXF589861:DXF589865 EHB589861:EHB589865 EQX589861:EQX589865 FAT589861:FAT589865 FKP589861:FKP589865 FUL589861:FUL589865 GEH589861:GEH589865 GOD589861:GOD589865 GXZ589861:GXZ589865 HHV589861:HHV589865 HRR589861:HRR589865 IBN589861:IBN589865 ILJ589861:ILJ589865 IVF589861:IVF589865 JFB589861:JFB589865 JOX589861:JOX589865 JYT589861:JYT589865 KIP589861:KIP589865 KSL589861:KSL589865 LCH589861:LCH589865 LMD589861:LMD589865 LVZ589861:LVZ589865 MFV589861:MFV589865 MPR589861:MPR589865 MZN589861:MZN589865 NJJ589861:NJJ589865 NTF589861:NTF589865 ODB589861:ODB589865 OMX589861:OMX589865 OWT589861:OWT589865 PGP589861:PGP589865 PQL589861:PQL589865 QAH589861:QAH589865 QKD589861:QKD589865 QTZ589861:QTZ589865 RDV589861:RDV589865 RNR589861:RNR589865 RXN589861:RXN589865 SHJ589861:SHJ589865 SRF589861:SRF589865 TBB589861:TBB589865 TKX589861:TKX589865 TUT589861:TUT589865 UEP589861:UEP589865 UOL589861:UOL589865 UYH589861:UYH589865 VID589861:VID589865 VRZ589861:VRZ589865 WBV589861:WBV589865 WLR589861:WLR589865 WVN589861:WVN589865 F655397:F655401 JB655397:JB655401 SX655397:SX655401 ACT655397:ACT655401 AMP655397:AMP655401 AWL655397:AWL655401 BGH655397:BGH655401 BQD655397:BQD655401 BZZ655397:BZZ655401 CJV655397:CJV655401 CTR655397:CTR655401 DDN655397:DDN655401 DNJ655397:DNJ655401 DXF655397:DXF655401 EHB655397:EHB655401 EQX655397:EQX655401 FAT655397:FAT655401 FKP655397:FKP655401 FUL655397:FUL655401 GEH655397:GEH655401 GOD655397:GOD655401 GXZ655397:GXZ655401 HHV655397:HHV655401 HRR655397:HRR655401 IBN655397:IBN655401 ILJ655397:ILJ655401 IVF655397:IVF655401 JFB655397:JFB655401 JOX655397:JOX655401 JYT655397:JYT655401 KIP655397:KIP655401 KSL655397:KSL655401 LCH655397:LCH655401 LMD655397:LMD655401 LVZ655397:LVZ655401 MFV655397:MFV655401 MPR655397:MPR655401 MZN655397:MZN655401 NJJ655397:NJJ655401 NTF655397:NTF655401 ODB655397:ODB655401 OMX655397:OMX655401 OWT655397:OWT655401 PGP655397:PGP655401 PQL655397:PQL655401 QAH655397:QAH655401 QKD655397:QKD655401 QTZ655397:QTZ655401 RDV655397:RDV655401 RNR655397:RNR655401 RXN655397:RXN655401 SHJ655397:SHJ655401 SRF655397:SRF655401 TBB655397:TBB655401 TKX655397:TKX655401 TUT655397:TUT655401 UEP655397:UEP655401 UOL655397:UOL655401 UYH655397:UYH655401 VID655397:VID655401 VRZ655397:VRZ655401 WBV655397:WBV655401 WLR655397:WLR655401 WVN655397:WVN655401 F720933:F720937 JB720933:JB720937 SX720933:SX720937 ACT720933:ACT720937 AMP720933:AMP720937 AWL720933:AWL720937 BGH720933:BGH720937 BQD720933:BQD720937 BZZ720933:BZZ720937 CJV720933:CJV720937 CTR720933:CTR720937 DDN720933:DDN720937 DNJ720933:DNJ720937 DXF720933:DXF720937 EHB720933:EHB720937 EQX720933:EQX720937 FAT720933:FAT720937 FKP720933:FKP720937 FUL720933:FUL720937 GEH720933:GEH720937 GOD720933:GOD720937 GXZ720933:GXZ720937 HHV720933:HHV720937 HRR720933:HRR720937 IBN720933:IBN720937 ILJ720933:ILJ720937 IVF720933:IVF720937 JFB720933:JFB720937 JOX720933:JOX720937 JYT720933:JYT720937 KIP720933:KIP720937 KSL720933:KSL720937 LCH720933:LCH720937 LMD720933:LMD720937 LVZ720933:LVZ720937 MFV720933:MFV720937 MPR720933:MPR720937 MZN720933:MZN720937 NJJ720933:NJJ720937 NTF720933:NTF720937 ODB720933:ODB720937 OMX720933:OMX720937 OWT720933:OWT720937 PGP720933:PGP720937 PQL720933:PQL720937 QAH720933:QAH720937 QKD720933:QKD720937 QTZ720933:QTZ720937 RDV720933:RDV720937 RNR720933:RNR720937 RXN720933:RXN720937 SHJ720933:SHJ720937 SRF720933:SRF720937 TBB720933:TBB720937 TKX720933:TKX720937 TUT720933:TUT720937 UEP720933:UEP720937 UOL720933:UOL720937 UYH720933:UYH720937 VID720933:VID720937 VRZ720933:VRZ720937 WBV720933:WBV720937 WLR720933:WLR720937 WVN720933:WVN720937 F786469:F786473 JB786469:JB786473 SX786469:SX786473 ACT786469:ACT786473 AMP786469:AMP786473 AWL786469:AWL786473 BGH786469:BGH786473 BQD786469:BQD786473 BZZ786469:BZZ786473 CJV786469:CJV786473 CTR786469:CTR786473 DDN786469:DDN786473 DNJ786469:DNJ786473 DXF786469:DXF786473 EHB786469:EHB786473 EQX786469:EQX786473 FAT786469:FAT786473 FKP786469:FKP786473 FUL786469:FUL786473 GEH786469:GEH786473 GOD786469:GOD786473 GXZ786469:GXZ786473 HHV786469:HHV786473 HRR786469:HRR786473 IBN786469:IBN786473 ILJ786469:ILJ786473 IVF786469:IVF786473 JFB786469:JFB786473 JOX786469:JOX786473 JYT786469:JYT786473 KIP786469:KIP786473 KSL786469:KSL786473 LCH786469:LCH786473 LMD786469:LMD786473 LVZ786469:LVZ786473 MFV786469:MFV786473 MPR786469:MPR786473 MZN786469:MZN786473 NJJ786469:NJJ786473 NTF786469:NTF786473 ODB786469:ODB786473 OMX786469:OMX786473 OWT786469:OWT786473 PGP786469:PGP786473 PQL786469:PQL786473 QAH786469:QAH786473 QKD786469:QKD786473 QTZ786469:QTZ786473 RDV786469:RDV786473 RNR786469:RNR786473 RXN786469:RXN786473 SHJ786469:SHJ786473 SRF786469:SRF786473 TBB786469:TBB786473 TKX786469:TKX786473 TUT786469:TUT786473 UEP786469:UEP786473 UOL786469:UOL786473 UYH786469:UYH786473 VID786469:VID786473 VRZ786469:VRZ786473 WBV786469:WBV786473 WLR786469:WLR786473 WVN786469:WVN786473 F852005:F852009 JB852005:JB852009 SX852005:SX852009 ACT852005:ACT852009 AMP852005:AMP852009 AWL852005:AWL852009 BGH852005:BGH852009 BQD852005:BQD852009 BZZ852005:BZZ852009 CJV852005:CJV852009 CTR852005:CTR852009 DDN852005:DDN852009 DNJ852005:DNJ852009 DXF852005:DXF852009 EHB852005:EHB852009 EQX852005:EQX852009 FAT852005:FAT852009 FKP852005:FKP852009 FUL852005:FUL852009 GEH852005:GEH852009 GOD852005:GOD852009 GXZ852005:GXZ852009 HHV852005:HHV852009 HRR852005:HRR852009 IBN852005:IBN852009 ILJ852005:ILJ852009 IVF852005:IVF852009 JFB852005:JFB852009 JOX852005:JOX852009 JYT852005:JYT852009 KIP852005:KIP852009 KSL852005:KSL852009 LCH852005:LCH852009 LMD852005:LMD852009 LVZ852005:LVZ852009 MFV852005:MFV852009 MPR852005:MPR852009 MZN852005:MZN852009 NJJ852005:NJJ852009 NTF852005:NTF852009 ODB852005:ODB852009 OMX852005:OMX852009 OWT852005:OWT852009 PGP852005:PGP852009 PQL852005:PQL852009 QAH852005:QAH852009 QKD852005:QKD852009 QTZ852005:QTZ852009 RDV852005:RDV852009 RNR852005:RNR852009 RXN852005:RXN852009 SHJ852005:SHJ852009 SRF852005:SRF852009 TBB852005:TBB852009 TKX852005:TKX852009 TUT852005:TUT852009 UEP852005:UEP852009 UOL852005:UOL852009 UYH852005:UYH852009 VID852005:VID852009 VRZ852005:VRZ852009 WBV852005:WBV852009 WLR852005:WLR852009 WVN852005:WVN852009 F917541:F917545 JB917541:JB917545 SX917541:SX917545 ACT917541:ACT917545 AMP917541:AMP917545 AWL917541:AWL917545 BGH917541:BGH917545 BQD917541:BQD917545 BZZ917541:BZZ917545 CJV917541:CJV917545 CTR917541:CTR917545 DDN917541:DDN917545 DNJ917541:DNJ917545 DXF917541:DXF917545 EHB917541:EHB917545 EQX917541:EQX917545 FAT917541:FAT917545 FKP917541:FKP917545 FUL917541:FUL917545 GEH917541:GEH917545 GOD917541:GOD917545 GXZ917541:GXZ917545 HHV917541:HHV917545 HRR917541:HRR917545 IBN917541:IBN917545 ILJ917541:ILJ917545 IVF917541:IVF917545 JFB917541:JFB917545 JOX917541:JOX917545 JYT917541:JYT917545 KIP917541:KIP917545 KSL917541:KSL917545 LCH917541:LCH917545 LMD917541:LMD917545 LVZ917541:LVZ917545 MFV917541:MFV917545 MPR917541:MPR917545 MZN917541:MZN917545 NJJ917541:NJJ917545 NTF917541:NTF917545 ODB917541:ODB917545 OMX917541:OMX917545 OWT917541:OWT917545 PGP917541:PGP917545 PQL917541:PQL917545 QAH917541:QAH917545 QKD917541:QKD917545 QTZ917541:QTZ917545 RDV917541:RDV917545 RNR917541:RNR917545 RXN917541:RXN917545 SHJ917541:SHJ917545 SRF917541:SRF917545 TBB917541:TBB917545 TKX917541:TKX917545 TUT917541:TUT917545 UEP917541:UEP917545 UOL917541:UOL917545 UYH917541:UYH917545 VID917541:VID917545 VRZ917541:VRZ917545 WBV917541:WBV917545 WLR917541:WLR917545 WVN917541:WVN917545 F983077:F983081 JB983077:JB983081 SX983077:SX983081 ACT983077:ACT983081 AMP983077:AMP983081 AWL983077:AWL983081 BGH983077:BGH983081 BQD983077:BQD983081 BZZ983077:BZZ983081 CJV983077:CJV983081 CTR983077:CTR983081 DDN983077:DDN983081 DNJ983077:DNJ983081 DXF983077:DXF983081 EHB983077:EHB983081 EQX983077:EQX983081 FAT983077:FAT983081 FKP983077:FKP983081 FUL983077:FUL983081 GEH983077:GEH983081 GOD983077:GOD983081 GXZ983077:GXZ983081 HHV983077:HHV983081 HRR983077:HRR983081 IBN983077:IBN983081 ILJ983077:ILJ983081 IVF983077:IVF983081 JFB983077:JFB983081 JOX983077:JOX983081 JYT983077:JYT983081 KIP983077:KIP983081 KSL983077:KSL983081 LCH983077:LCH983081 LMD983077:LMD983081 LVZ983077:LVZ983081 MFV983077:MFV983081 MPR983077:MPR983081 MZN983077:MZN983081 NJJ983077:NJJ983081 NTF983077:NTF983081 ODB983077:ODB983081 OMX983077:OMX983081 OWT983077:OWT983081 PGP983077:PGP983081 PQL983077:PQL983081 QAH983077:QAH983081 QKD983077:QKD983081 QTZ983077:QTZ983081 RDV983077:RDV983081 RNR983077:RNR983081 RXN983077:RXN983081 SHJ983077:SHJ983081 SRF983077:SRF983081 TBB983077:TBB983081 TKX983077:TKX983081 TUT983077:TUT983081 UEP983077:UEP983081 UOL983077:UOL983081 UYH983077:UYH983081 VID983077:VID983081 VRZ983077:VRZ983081 WBV983077:WBV983081 WLR983077:WLR983081 WVN983077:WVN983081" xr:uid="{3394C845-EA93-4326-9051-78D683CEA5C1}">
      <formula1>"（Ⅰ）,（Ⅱ）"</formula1>
    </dataValidation>
    <dataValidation type="list" allowBlank="1" showInputMessage="1" showErrorMessage="1" sqref="B76:D76 IX76:IZ76 ST76:SV76 ACP76:ACR76 AML76:AMN76 AWH76:AWJ76 BGD76:BGF76 BPZ76:BQB76 BZV76:BZX76 CJR76:CJT76 CTN76:CTP76 DDJ76:DDL76 DNF76:DNH76 DXB76:DXD76 EGX76:EGZ76 EQT76:EQV76 FAP76:FAR76 FKL76:FKN76 FUH76:FUJ76 GED76:GEF76 GNZ76:GOB76 GXV76:GXX76 HHR76:HHT76 HRN76:HRP76 IBJ76:IBL76 ILF76:ILH76 IVB76:IVD76 JEX76:JEZ76 JOT76:JOV76 JYP76:JYR76 KIL76:KIN76 KSH76:KSJ76 LCD76:LCF76 LLZ76:LMB76 LVV76:LVX76 MFR76:MFT76 MPN76:MPP76 MZJ76:MZL76 NJF76:NJH76 NTB76:NTD76 OCX76:OCZ76 OMT76:OMV76 OWP76:OWR76 PGL76:PGN76 PQH76:PQJ76 QAD76:QAF76 QJZ76:QKB76 QTV76:QTX76 RDR76:RDT76 RNN76:RNP76 RXJ76:RXL76 SHF76:SHH76 SRB76:SRD76 TAX76:TAZ76 TKT76:TKV76 TUP76:TUR76 UEL76:UEN76 UOH76:UOJ76 UYD76:UYF76 VHZ76:VIB76 VRV76:VRX76 WBR76:WBT76 WLN76:WLP76 WVJ76:WVL76 B65612:D65612 IX65612:IZ65612 ST65612:SV65612 ACP65612:ACR65612 AML65612:AMN65612 AWH65612:AWJ65612 BGD65612:BGF65612 BPZ65612:BQB65612 BZV65612:BZX65612 CJR65612:CJT65612 CTN65612:CTP65612 DDJ65612:DDL65612 DNF65612:DNH65612 DXB65612:DXD65612 EGX65612:EGZ65612 EQT65612:EQV65612 FAP65612:FAR65612 FKL65612:FKN65612 FUH65612:FUJ65612 GED65612:GEF65612 GNZ65612:GOB65612 GXV65612:GXX65612 HHR65612:HHT65612 HRN65612:HRP65612 IBJ65612:IBL65612 ILF65612:ILH65612 IVB65612:IVD65612 JEX65612:JEZ65612 JOT65612:JOV65612 JYP65612:JYR65612 KIL65612:KIN65612 KSH65612:KSJ65612 LCD65612:LCF65612 LLZ65612:LMB65612 LVV65612:LVX65612 MFR65612:MFT65612 MPN65612:MPP65612 MZJ65612:MZL65612 NJF65612:NJH65612 NTB65612:NTD65612 OCX65612:OCZ65612 OMT65612:OMV65612 OWP65612:OWR65612 PGL65612:PGN65612 PQH65612:PQJ65612 QAD65612:QAF65612 QJZ65612:QKB65612 QTV65612:QTX65612 RDR65612:RDT65612 RNN65612:RNP65612 RXJ65612:RXL65612 SHF65612:SHH65612 SRB65612:SRD65612 TAX65612:TAZ65612 TKT65612:TKV65612 TUP65612:TUR65612 UEL65612:UEN65612 UOH65612:UOJ65612 UYD65612:UYF65612 VHZ65612:VIB65612 VRV65612:VRX65612 WBR65612:WBT65612 WLN65612:WLP65612 WVJ65612:WVL65612 B131148:D131148 IX131148:IZ131148 ST131148:SV131148 ACP131148:ACR131148 AML131148:AMN131148 AWH131148:AWJ131148 BGD131148:BGF131148 BPZ131148:BQB131148 BZV131148:BZX131148 CJR131148:CJT131148 CTN131148:CTP131148 DDJ131148:DDL131148 DNF131148:DNH131148 DXB131148:DXD131148 EGX131148:EGZ131148 EQT131148:EQV131148 FAP131148:FAR131148 FKL131148:FKN131148 FUH131148:FUJ131148 GED131148:GEF131148 GNZ131148:GOB131148 GXV131148:GXX131148 HHR131148:HHT131148 HRN131148:HRP131148 IBJ131148:IBL131148 ILF131148:ILH131148 IVB131148:IVD131148 JEX131148:JEZ131148 JOT131148:JOV131148 JYP131148:JYR131148 KIL131148:KIN131148 KSH131148:KSJ131148 LCD131148:LCF131148 LLZ131148:LMB131148 LVV131148:LVX131148 MFR131148:MFT131148 MPN131148:MPP131148 MZJ131148:MZL131148 NJF131148:NJH131148 NTB131148:NTD131148 OCX131148:OCZ131148 OMT131148:OMV131148 OWP131148:OWR131148 PGL131148:PGN131148 PQH131148:PQJ131148 QAD131148:QAF131148 QJZ131148:QKB131148 QTV131148:QTX131148 RDR131148:RDT131148 RNN131148:RNP131148 RXJ131148:RXL131148 SHF131148:SHH131148 SRB131148:SRD131148 TAX131148:TAZ131148 TKT131148:TKV131148 TUP131148:TUR131148 UEL131148:UEN131148 UOH131148:UOJ131148 UYD131148:UYF131148 VHZ131148:VIB131148 VRV131148:VRX131148 WBR131148:WBT131148 WLN131148:WLP131148 WVJ131148:WVL131148 B196684:D196684 IX196684:IZ196684 ST196684:SV196684 ACP196684:ACR196684 AML196684:AMN196684 AWH196684:AWJ196684 BGD196684:BGF196684 BPZ196684:BQB196684 BZV196684:BZX196684 CJR196684:CJT196684 CTN196684:CTP196684 DDJ196684:DDL196684 DNF196684:DNH196684 DXB196684:DXD196684 EGX196684:EGZ196684 EQT196684:EQV196684 FAP196684:FAR196684 FKL196684:FKN196684 FUH196684:FUJ196684 GED196684:GEF196684 GNZ196684:GOB196684 GXV196684:GXX196684 HHR196684:HHT196684 HRN196684:HRP196684 IBJ196684:IBL196684 ILF196684:ILH196684 IVB196684:IVD196684 JEX196684:JEZ196684 JOT196684:JOV196684 JYP196684:JYR196684 KIL196684:KIN196684 KSH196684:KSJ196684 LCD196684:LCF196684 LLZ196684:LMB196684 LVV196684:LVX196684 MFR196684:MFT196684 MPN196684:MPP196684 MZJ196684:MZL196684 NJF196684:NJH196684 NTB196684:NTD196684 OCX196684:OCZ196684 OMT196684:OMV196684 OWP196684:OWR196684 PGL196684:PGN196684 PQH196684:PQJ196684 QAD196684:QAF196684 QJZ196684:QKB196684 QTV196684:QTX196684 RDR196684:RDT196684 RNN196684:RNP196684 RXJ196684:RXL196684 SHF196684:SHH196684 SRB196684:SRD196684 TAX196684:TAZ196684 TKT196684:TKV196684 TUP196684:TUR196684 UEL196684:UEN196684 UOH196684:UOJ196684 UYD196684:UYF196684 VHZ196684:VIB196684 VRV196684:VRX196684 WBR196684:WBT196684 WLN196684:WLP196684 WVJ196684:WVL196684 B262220:D262220 IX262220:IZ262220 ST262220:SV262220 ACP262220:ACR262220 AML262220:AMN262220 AWH262220:AWJ262220 BGD262220:BGF262220 BPZ262220:BQB262220 BZV262220:BZX262220 CJR262220:CJT262220 CTN262220:CTP262220 DDJ262220:DDL262220 DNF262220:DNH262220 DXB262220:DXD262220 EGX262220:EGZ262220 EQT262220:EQV262220 FAP262220:FAR262220 FKL262220:FKN262220 FUH262220:FUJ262220 GED262220:GEF262220 GNZ262220:GOB262220 GXV262220:GXX262220 HHR262220:HHT262220 HRN262220:HRP262220 IBJ262220:IBL262220 ILF262220:ILH262220 IVB262220:IVD262220 JEX262220:JEZ262220 JOT262220:JOV262220 JYP262220:JYR262220 KIL262220:KIN262220 KSH262220:KSJ262220 LCD262220:LCF262220 LLZ262220:LMB262220 LVV262220:LVX262220 MFR262220:MFT262220 MPN262220:MPP262220 MZJ262220:MZL262220 NJF262220:NJH262220 NTB262220:NTD262220 OCX262220:OCZ262220 OMT262220:OMV262220 OWP262220:OWR262220 PGL262220:PGN262220 PQH262220:PQJ262220 QAD262220:QAF262220 QJZ262220:QKB262220 QTV262220:QTX262220 RDR262220:RDT262220 RNN262220:RNP262220 RXJ262220:RXL262220 SHF262220:SHH262220 SRB262220:SRD262220 TAX262220:TAZ262220 TKT262220:TKV262220 TUP262220:TUR262220 UEL262220:UEN262220 UOH262220:UOJ262220 UYD262220:UYF262220 VHZ262220:VIB262220 VRV262220:VRX262220 WBR262220:WBT262220 WLN262220:WLP262220 WVJ262220:WVL262220 B327756:D327756 IX327756:IZ327756 ST327756:SV327756 ACP327756:ACR327756 AML327756:AMN327756 AWH327756:AWJ327756 BGD327756:BGF327756 BPZ327756:BQB327756 BZV327756:BZX327756 CJR327756:CJT327756 CTN327756:CTP327756 DDJ327756:DDL327756 DNF327756:DNH327756 DXB327756:DXD327756 EGX327756:EGZ327756 EQT327756:EQV327756 FAP327756:FAR327756 FKL327756:FKN327756 FUH327756:FUJ327756 GED327756:GEF327756 GNZ327756:GOB327756 GXV327756:GXX327756 HHR327756:HHT327756 HRN327756:HRP327756 IBJ327756:IBL327756 ILF327756:ILH327756 IVB327756:IVD327756 JEX327756:JEZ327756 JOT327756:JOV327756 JYP327756:JYR327756 KIL327756:KIN327756 KSH327756:KSJ327756 LCD327756:LCF327756 LLZ327756:LMB327756 LVV327756:LVX327756 MFR327756:MFT327756 MPN327756:MPP327756 MZJ327756:MZL327756 NJF327756:NJH327756 NTB327756:NTD327756 OCX327756:OCZ327756 OMT327756:OMV327756 OWP327756:OWR327756 PGL327756:PGN327756 PQH327756:PQJ327756 QAD327756:QAF327756 QJZ327756:QKB327756 QTV327756:QTX327756 RDR327756:RDT327756 RNN327756:RNP327756 RXJ327756:RXL327756 SHF327756:SHH327756 SRB327756:SRD327756 TAX327756:TAZ327756 TKT327756:TKV327756 TUP327756:TUR327756 UEL327756:UEN327756 UOH327756:UOJ327756 UYD327756:UYF327756 VHZ327756:VIB327756 VRV327756:VRX327756 WBR327756:WBT327756 WLN327756:WLP327756 WVJ327756:WVL327756 B393292:D393292 IX393292:IZ393292 ST393292:SV393292 ACP393292:ACR393292 AML393292:AMN393292 AWH393292:AWJ393292 BGD393292:BGF393292 BPZ393292:BQB393292 BZV393292:BZX393292 CJR393292:CJT393292 CTN393292:CTP393292 DDJ393292:DDL393292 DNF393292:DNH393292 DXB393292:DXD393292 EGX393292:EGZ393292 EQT393292:EQV393292 FAP393292:FAR393292 FKL393292:FKN393292 FUH393292:FUJ393292 GED393292:GEF393292 GNZ393292:GOB393292 GXV393292:GXX393292 HHR393292:HHT393292 HRN393292:HRP393292 IBJ393292:IBL393292 ILF393292:ILH393292 IVB393292:IVD393292 JEX393292:JEZ393292 JOT393292:JOV393292 JYP393292:JYR393292 KIL393292:KIN393292 KSH393292:KSJ393292 LCD393292:LCF393292 LLZ393292:LMB393292 LVV393292:LVX393292 MFR393292:MFT393292 MPN393292:MPP393292 MZJ393292:MZL393292 NJF393292:NJH393292 NTB393292:NTD393292 OCX393292:OCZ393292 OMT393292:OMV393292 OWP393292:OWR393292 PGL393292:PGN393292 PQH393292:PQJ393292 QAD393292:QAF393292 QJZ393292:QKB393292 QTV393292:QTX393292 RDR393292:RDT393292 RNN393292:RNP393292 RXJ393292:RXL393292 SHF393292:SHH393292 SRB393292:SRD393292 TAX393292:TAZ393292 TKT393292:TKV393292 TUP393292:TUR393292 UEL393292:UEN393292 UOH393292:UOJ393292 UYD393292:UYF393292 VHZ393292:VIB393292 VRV393292:VRX393292 WBR393292:WBT393292 WLN393292:WLP393292 WVJ393292:WVL393292 B458828:D458828 IX458828:IZ458828 ST458828:SV458828 ACP458828:ACR458828 AML458828:AMN458828 AWH458828:AWJ458828 BGD458828:BGF458828 BPZ458828:BQB458828 BZV458828:BZX458828 CJR458828:CJT458828 CTN458828:CTP458828 DDJ458828:DDL458828 DNF458828:DNH458828 DXB458828:DXD458828 EGX458828:EGZ458828 EQT458828:EQV458828 FAP458828:FAR458828 FKL458828:FKN458828 FUH458828:FUJ458828 GED458828:GEF458828 GNZ458828:GOB458828 GXV458828:GXX458828 HHR458828:HHT458828 HRN458828:HRP458828 IBJ458828:IBL458828 ILF458828:ILH458828 IVB458828:IVD458828 JEX458828:JEZ458828 JOT458828:JOV458828 JYP458828:JYR458828 KIL458828:KIN458828 KSH458828:KSJ458828 LCD458828:LCF458828 LLZ458828:LMB458828 LVV458828:LVX458828 MFR458828:MFT458828 MPN458828:MPP458828 MZJ458828:MZL458828 NJF458828:NJH458828 NTB458828:NTD458828 OCX458828:OCZ458828 OMT458828:OMV458828 OWP458828:OWR458828 PGL458828:PGN458828 PQH458828:PQJ458828 QAD458828:QAF458828 QJZ458828:QKB458828 QTV458828:QTX458828 RDR458828:RDT458828 RNN458828:RNP458828 RXJ458828:RXL458828 SHF458828:SHH458828 SRB458828:SRD458828 TAX458828:TAZ458828 TKT458828:TKV458828 TUP458828:TUR458828 UEL458828:UEN458828 UOH458828:UOJ458828 UYD458828:UYF458828 VHZ458828:VIB458828 VRV458828:VRX458828 WBR458828:WBT458828 WLN458828:WLP458828 WVJ458828:WVL458828 B524364:D524364 IX524364:IZ524364 ST524364:SV524364 ACP524364:ACR524364 AML524364:AMN524364 AWH524364:AWJ524364 BGD524364:BGF524364 BPZ524364:BQB524364 BZV524364:BZX524364 CJR524364:CJT524364 CTN524364:CTP524364 DDJ524364:DDL524364 DNF524364:DNH524364 DXB524364:DXD524364 EGX524364:EGZ524364 EQT524364:EQV524364 FAP524364:FAR524364 FKL524364:FKN524364 FUH524364:FUJ524364 GED524364:GEF524364 GNZ524364:GOB524364 GXV524364:GXX524364 HHR524364:HHT524364 HRN524364:HRP524364 IBJ524364:IBL524364 ILF524364:ILH524364 IVB524364:IVD524364 JEX524364:JEZ524364 JOT524364:JOV524364 JYP524364:JYR524364 KIL524364:KIN524364 KSH524364:KSJ524364 LCD524364:LCF524364 LLZ524364:LMB524364 LVV524364:LVX524364 MFR524364:MFT524364 MPN524364:MPP524364 MZJ524364:MZL524364 NJF524364:NJH524364 NTB524364:NTD524364 OCX524364:OCZ524364 OMT524364:OMV524364 OWP524364:OWR524364 PGL524364:PGN524364 PQH524364:PQJ524364 QAD524364:QAF524364 QJZ524364:QKB524364 QTV524364:QTX524364 RDR524364:RDT524364 RNN524364:RNP524364 RXJ524364:RXL524364 SHF524364:SHH524364 SRB524364:SRD524364 TAX524364:TAZ524364 TKT524364:TKV524364 TUP524364:TUR524364 UEL524364:UEN524364 UOH524364:UOJ524364 UYD524364:UYF524364 VHZ524364:VIB524364 VRV524364:VRX524364 WBR524364:WBT524364 WLN524364:WLP524364 WVJ524364:WVL524364 B589900:D589900 IX589900:IZ589900 ST589900:SV589900 ACP589900:ACR589900 AML589900:AMN589900 AWH589900:AWJ589900 BGD589900:BGF589900 BPZ589900:BQB589900 BZV589900:BZX589900 CJR589900:CJT589900 CTN589900:CTP589900 DDJ589900:DDL589900 DNF589900:DNH589900 DXB589900:DXD589900 EGX589900:EGZ589900 EQT589900:EQV589900 FAP589900:FAR589900 FKL589900:FKN589900 FUH589900:FUJ589900 GED589900:GEF589900 GNZ589900:GOB589900 GXV589900:GXX589900 HHR589900:HHT589900 HRN589900:HRP589900 IBJ589900:IBL589900 ILF589900:ILH589900 IVB589900:IVD589900 JEX589900:JEZ589900 JOT589900:JOV589900 JYP589900:JYR589900 KIL589900:KIN589900 KSH589900:KSJ589900 LCD589900:LCF589900 LLZ589900:LMB589900 LVV589900:LVX589900 MFR589900:MFT589900 MPN589900:MPP589900 MZJ589900:MZL589900 NJF589900:NJH589900 NTB589900:NTD589900 OCX589900:OCZ589900 OMT589900:OMV589900 OWP589900:OWR589900 PGL589900:PGN589900 PQH589900:PQJ589900 QAD589900:QAF589900 QJZ589900:QKB589900 QTV589900:QTX589900 RDR589900:RDT589900 RNN589900:RNP589900 RXJ589900:RXL589900 SHF589900:SHH589900 SRB589900:SRD589900 TAX589900:TAZ589900 TKT589900:TKV589900 TUP589900:TUR589900 UEL589900:UEN589900 UOH589900:UOJ589900 UYD589900:UYF589900 VHZ589900:VIB589900 VRV589900:VRX589900 WBR589900:WBT589900 WLN589900:WLP589900 WVJ589900:WVL589900 B655436:D655436 IX655436:IZ655436 ST655436:SV655436 ACP655436:ACR655436 AML655436:AMN655436 AWH655436:AWJ655436 BGD655436:BGF655436 BPZ655436:BQB655436 BZV655436:BZX655436 CJR655436:CJT655436 CTN655436:CTP655436 DDJ655436:DDL655436 DNF655436:DNH655436 DXB655436:DXD655436 EGX655436:EGZ655436 EQT655436:EQV655436 FAP655436:FAR655436 FKL655436:FKN655436 FUH655436:FUJ655436 GED655436:GEF655436 GNZ655436:GOB655436 GXV655436:GXX655436 HHR655436:HHT655436 HRN655436:HRP655436 IBJ655436:IBL655436 ILF655436:ILH655436 IVB655436:IVD655436 JEX655436:JEZ655436 JOT655436:JOV655436 JYP655436:JYR655436 KIL655436:KIN655436 KSH655436:KSJ655436 LCD655436:LCF655436 LLZ655436:LMB655436 LVV655436:LVX655436 MFR655436:MFT655436 MPN655436:MPP655436 MZJ655436:MZL655436 NJF655436:NJH655436 NTB655436:NTD655436 OCX655436:OCZ655436 OMT655436:OMV655436 OWP655436:OWR655436 PGL655436:PGN655436 PQH655436:PQJ655436 QAD655436:QAF655436 QJZ655436:QKB655436 QTV655436:QTX655436 RDR655436:RDT655436 RNN655436:RNP655436 RXJ655436:RXL655436 SHF655436:SHH655436 SRB655436:SRD655436 TAX655436:TAZ655436 TKT655436:TKV655436 TUP655436:TUR655436 UEL655436:UEN655436 UOH655436:UOJ655436 UYD655436:UYF655436 VHZ655436:VIB655436 VRV655436:VRX655436 WBR655436:WBT655436 WLN655436:WLP655436 WVJ655436:WVL655436 B720972:D720972 IX720972:IZ720972 ST720972:SV720972 ACP720972:ACR720972 AML720972:AMN720972 AWH720972:AWJ720972 BGD720972:BGF720972 BPZ720972:BQB720972 BZV720972:BZX720972 CJR720972:CJT720972 CTN720972:CTP720972 DDJ720972:DDL720972 DNF720972:DNH720972 DXB720972:DXD720972 EGX720972:EGZ720972 EQT720972:EQV720972 FAP720972:FAR720972 FKL720972:FKN720972 FUH720972:FUJ720972 GED720972:GEF720972 GNZ720972:GOB720972 GXV720972:GXX720972 HHR720972:HHT720972 HRN720972:HRP720972 IBJ720972:IBL720972 ILF720972:ILH720972 IVB720972:IVD720972 JEX720972:JEZ720972 JOT720972:JOV720972 JYP720972:JYR720972 KIL720972:KIN720972 KSH720972:KSJ720972 LCD720972:LCF720972 LLZ720972:LMB720972 LVV720972:LVX720972 MFR720972:MFT720972 MPN720972:MPP720972 MZJ720972:MZL720972 NJF720972:NJH720972 NTB720972:NTD720972 OCX720972:OCZ720972 OMT720972:OMV720972 OWP720972:OWR720972 PGL720972:PGN720972 PQH720972:PQJ720972 QAD720972:QAF720972 QJZ720972:QKB720972 QTV720972:QTX720972 RDR720972:RDT720972 RNN720972:RNP720972 RXJ720972:RXL720972 SHF720972:SHH720972 SRB720972:SRD720972 TAX720972:TAZ720972 TKT720972:TKV720972 TUP720972:TUR720972 UEL720972:UEN720972 UOH720972:UOJ720972 UYD720972:UYF720972 VHZ720972:VIB720972 VRV720972:VRX720972 WBR720972:WBT720972 WLN720972:WLP720972 WVJ720972:WVL720972 B786508:D786508 IX786508:IZ786508 ST786508:SV786508 ACP786508:ACR786508 AML786508:AMN786508 AWH786508:AWJ786508 BGD786508:BGF786508 BPZ786508:BQB786508 BZV786508:BZX786508 CJR786508:CJT786508 CTN786508:CTP786508 DDJ786508:DDL786508 DNF786508:DNH786508 DXB786508:DXD786508 EGX786508:EGZ786508 EQT786508:EQV786508 FAP786508:FAR786508 FKL786508:FKN786508 FUH786508:FUJ786508 GED786508:GEF786508 GNZ786508:GOB786508 GXV786508:GXX786508 HHR786508:HHT786508 HRN786508:HRP786508 IBJ786508:IBL786508 ILF786508:ILH786508 IVB786508:IVD786508 JEX786508:JEZ786508 JOT786508:JOV786508 JYP786508:JYR786508 KIL786508:KIN786508 KSH786508:KSJ786508 LCD786508:LCF786508 LLZ786508:LMB786508 LVV786508:LVX786508 MFR786508:MFT786508 MPN786508:MPP786508 MZJ786508:MZL786508 NJF786508:NJH786508 NTB786508:NTD786508 OCX786508:OCZ786508 OMT786508:OMV786508 OWP786508:OWR786508 PGL786508:PGN786508 PQH786508:PQJ786508 QAD786508:QAF786508 QJZ786508:QKB786508 QTV786508:QTX786508 RDR786508:RDT786508 RNN786508:RNP786508 RXJ786508:RXL786508 SHF786508:SHH786508 SRB786508:SRD786508 TAX786508:TAZ786508 TKT786508:TKV786508 TUP786508:TUR786508 UEL786508:UEN786508 UOH786508:UOJ786508 UYD786508:UYF786508 VHZ786508:VIB786508 VRV786508:VRX786508 WBR786508:WBT786508 WLN786508:WLP786508 WVJ786508:WVL786508 B852044:D852044 IX852044:IZ852044 ST852044:SV852044 ACP852044:ACR852044 AML852044:AMN852044 AWH852044:AWJ852044 BGD852044:BGF852044 BPZ852044:BQB852044 BZV852044:BZX852044 CJR852044:CJT852044 CTN852044:CTP852044 DDJ852044:DDL852044 DNF852044:DNH852044 DXB852044:DXD852044 EGX852044:EGZ852044 EQT852044:EQV852044 FAP852044:FAR852044 FKL852044:FKN852044 FUH852044:FUJ852044 GED852044:GEF852044 GNZ852044:GOB852044 GXV852044:GXX852044 HHR852044:HHT852044 HRN852044:HRP852044 IBJ852044:IBL852044 ILF852044:ILH852044 IVB852044:IVD852044 JEX852044:JEZ852044 JOT852044:JOV852044 JYP852044:JYR852044 KIL852044:KIN852044 KSH852044:KSJ852044 LCD852044:LCF852044 LLZ852044:LMB852044 LVV852044:LVX852044 MFR852044:MFT852044 MPN852044:MPP852044 MZJ852044:MZL852044 NJF852044:NJH852044 NTB852044:NTD852044 OCX852044:OCZ852044 OMT852044:OMV852044 OWP852044:OWR852044 PGL852044:PGN852044 PQH852044:PQJ852044 QAD852044:QAF852044 QJZ852044:QKB852044 QTV852044:QTX852044 RDR852044:RDT852044 RNN852044:RNP852044 RXJ852044:RXL852044 SHF852044:SHH852044 SRB852044:SRD852044 TAX852044:TAZ852044 TKT852044:TKV852044 TUP852044:TUR852044 UEL852044:UEN852044 UOH852044:UOJ852044 UYD852044:UYF852044 VHZ852044:VIB852044 VRV852044:VRX852044 WBR852044:WBT852044 WLN852044:WLP852044 WVJ852044:WVL852044 B917580:D917580 IX917580:IZ917580 ST917580:SV917580 ACP917580:ACR917580 AML917580:AMN917580 AWH917580:AWJ917580 BGD917580:BGF917580 BPZ917580:BQB917580 BZV917580:BZX917580 CJR917580:CJT917580 CTN917580:CTP917580 DDJ917580:DDL917580 DNF917580:DNH917580 DXB917580:DXD917580 EGX917580:EGZ917580 EQT917580:EQV917580 FAP917580:FAR917580 FKL917580:FKN917580 FUH917580:FUJ917580 GED917580:GEF917580 GNZ917580:GOB917580 GXV917580:GXX917580 HHR917580:HHT917580 HRN917580:HRP917580 IBJ917580:IBL917580 ILF917580:ILH917580 IVB917580:IVD917580 JEX917580:JEZ917580 JOT917580:JOV917580 JYP917580:JYR917580 KIL917580:KIN917580 KSH917580:KSJ917580 LCD917580:LCF917580 LLZ917580:LMB917580 LVV917580:LVX917580 MFR917580:MFT917580 MPN917580:MPP917580 MZJ917580:MZL917580 NJF917580:NJH917580 NTB917580:NTD917580 OCX917580:OCZ917580 OMT917580:OMV917580 OWP917580:OWR917580 PGL917580:PGN917580 PQH917580:PQJ917580 QAD917580:QAF917580 QJZ917580:QKB917580 QTV917580:QTX917580 RDR917580:RDT917580 RNN917580:RNP917580 RXJ917580:RXL917580 SHF917580:SHH917580 SRB917580:SRD917580 TAX917580:TAZ917580 TKT917580:TKV917580 TUP917580:TUR917580 UEL917580:UEN917580 UOH917580:UOJ917580 UYD917580:UYF917580 VHZ917580:VIB917580 VRV917580:VRX917580 WBR917580:WBT917580 WLN917580:WLP917580 WVJ917580:WVL917580 B983116:D983116 IX983116:IZ983116 ST983116:SV983116 ACP983116:ACR983116 AML983116:AMN983116 AWH983116:AWJ983116 BGD983116:BGF983116 BPZ983116:BQB983116 BZV983116:BZX983116 CJR983116:CJT983116 CTN983116:CTP983116 DDJ983116:DDL983116 DNF983116:DNH983116 DXB983116:DXD983116 EGX983116:EGZ983116 EQT983116:EQV983116 FAP983116:FAR983116 FKL983116:FKN983116 FUH983116:FUJ983116 GED983116:GEF983116 GNZ983116:GOB983116 GXV983116:GXX983116 HHR983116:HHT983116 HRN983116:HRP983116 IBJ983116:IBL983116 ILF983116:ILH983116 IVB983116:IVD983116 JEX983116:JEZ983116 JOT983116:JOV983116 JYP983116:JYR983116 KIL983116:KIN983116 KSH983116:KSJ983116 LCD983116:LCF983116 LLZ983116:LMB983116 LVV983116:LVX983116 MFR983116:MFT983116 MPN983116:MPP983116 MZJ983116:MZL983116 NJF983116:NJH983116 NTB983116:NTD983116 OCX983116:OCZ983116 OMT983116:OMV983116 OWP983116:OWR983116 PGL983116:PGN983116 PQH983116:PQJ983116 QAD983116:QAF983116 QJZ983116:QKB983116 QTV983116:QTX983116 RDR983116:RDT983116 RNN983116:RNP983116 RXJ983116:RXL983116 SHF983116:SHH983116 SRB983116:SRD983116 TAX983116:TAZ983116 TKT983116:TKV983116 TUP983116:TUR983116 UEL983116:UEN983116 UOH983116:UOJ983116 UYD983116:UYF983116 VHZ983116:VIB983116 VRV983116:VRX983116 WBR983116:WBT983116 WLN983116:WLP983116 WVJ983116:WVL983116" xr:uid="{04E09818-6C69-4DAC-8AD0-1CD50323328C}">
      <formula1>"連携内容,協力内容"</formula1>
    </dataValidation>
    <dataValidation type="list" allowBlank="1" showInputMessage="1" showErrorMessage="1"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8:E12 JA8:JA12 SW8:SW12 ACS8:ACS12 AMO8:AMO12 AWK8:AWK12 BGG8:BGG12 BQC8:BQC12 BZY8:BZY12 CJU8:CJU12 CTQ8:CTQ12 DDM8:DDM12 DNI8:DNI12 DXE8:DXE12 EHA8:EHA12 EQW8:EQW12 FAS8:FAS12 FKO8:FKO12 FUK8:FUK12 GEG8:GEG12 GOC8:GOC12 GXY8:GXY12 HHU8:HHU12 HRQ8:HRQ12 IBM8:IBM12 ILI8:ILI12 IVE8:IVE12 JFA8:JFA12 JOW8:JOW12 JYS8:JYS12 KIO8:KIO12 KSK8:KSK12 LCG8:LCG12 LMC8:LMC12 LVY8:LVY12 MFU8:MFU12 MPQ8:MPQ12 MZM8:MZM12 NJI8:NJI12 NTE8:NTE12 ODA8:ODA12 OMW8:OMW12 OWS8:OWS12 PGO8:PGO12 PQK8:PQK12 QAG8:QAG12 QKC8:QKC12 QTY8:QTY12 RDU8:RDU12 RNQ8:RNQ12 RXM8:RXM12 SHI8:SHI12 SRE8:SRE12 TBA8:TBA12 TKW8:TKW12 TUS8:TUS12 UEO8:UEO12 UOK8:UOK12 UYG8:UYG12 VIC8:VIC12 VRY8:VRY12 WBU8:WBU12 WLQ8:WLQ12 WVM8:WVM12 E65544:E65548 JA65544:JA65548 SW65544:SW65548 ACS65544:ACS65548 AMO65544:AMO65548 AWK65544:AWK65548 BGG65544:BGG65548 BQC65544:BQC65548 BZY65544:BZY65548 CJU65544:CJU65548 CTQ65544:CTQ65548 DDM65544:DDM65548 DNI65544:DNI65548 DXE65544:DXE65548 EHA65544:EHA65548 EQW65544:EQW65548 FAS65544:FAS65548 FKO65544:FKO65548 FUK65544:FUK65548 GEG65544:GEG65548 GOC65544:GOC65548 GXY65544:GXY65548 HHU65544:HHU65548 HRQ65544:HRQ65548 IBM65544:IBM65548 ILI65544:ILI65548 IVE65544:IVE65548 JFA65544:JFA65548 JOW65544:JOW65548 JYS65544:JYS65548 KIO65544:KIO65548 KSK65544:KSK65548 LCG65544:LCG65548 LMC65544:LMC65548 LVY65544:LVY65548 MFU65544:MFU65548 MPQ65544:MPQ65548 MZM65544:MZM65548 NJI65544:NJI65548 NTE65544:NTE65548 ODA65544:ODA65548 OMW65544:OMW65548 OWS65544:OWS65548 PGO65544:PGO65548 PQK65544:PQK65548 QAG65544:QAG65548 QKC65544:QKC65548 QTY65544:QTY65548 RDU65544:RDU65548 RNQ65544:RNQ65548 RXM65544:RXM65548 SHI65544:SHI65548 SRE65544:SRE65548 TBA65544:TBA65548 TKW65544:TKW65548 TUS65544:TUS65548 UEO65544:UEO65548 UOK65544:UOK65548 UYG65544:UYG65548 VIC65544:VIC65548 VRY65544:VRY65548 WBU65544:WBU65548 WLQ65544:WLQ65548 WVM65544:WVM65548 E131080:E131084 JA131080:JA131084 SW131080:SW131084 ACS131080:ACS131084 AMO131080:AMO131084 AWK131080:AWK131084 BGG131080:BGG131084 BQC131080:BQC131084 BZY131080:BZY131084 CJU131080:CJU131084 CTQ131080:CTQ131084 DDM131080:DDM131084 DNI131080:DNI131084 DXE131080:DXE131084 EHA131080:EHA131084 EQW131080:EQW131084 FAS131080:FAS131084 FKO131080:FKO131084 FUK131080:FUK131084 GEG131080:GEG131084 GOC131080:GOC131084 GXY131080:GXY131084 HHU131080:HHU131084 HRQ131080:HRQ131084 IBM131080:IBM131084 ILI131080:ILI131084 IVE131080:IVE131084 JFA131080:JFA131084 JOW131080:JOW131084 JYS131080:JYS131084 KIO131080:KIO131084 KSK131080:KSK131084 LCG131080:LCG131084 LMC131080:LMC131084 LVY131080:LVY131084 MFU131080:MFU131084 MPQ131080:MPQ131084 MZM131080:MZM131084 NJI131080:NJI131084 NTE131080:NTE131084 ODA131080:ODA131084 OMW131080:OMW131084 OWS131080:OWS131084 PGO131080:PGO131084 PQK131080:PQK131084 QAG131080:QAG131084 QKC131080:QKC131084 QTY131080:QTY131084 RDU131080:RDU131084 RNQ131080:RNQ131084 RXM131080:RXM131084 SHI131080:SHI131084 SRE131080:SRE131084 TBA131080:TBA131084 TKW131080:TKW131084 TUS131080:TUS131084 UEO131080:UEO131084 UOK131080:UOK131084 UYG131080:UYG131084 VIC131080:VIC131084 VRY131080:VRY131084 WBU131080:WBU131084 WLQ131080:WLQ131084 WVM131080:WVM131084 E196616:E196620 JA196616:JA196620 SW196616:SW196620 ACS196616:ACS196620 AMO196616:AMO196620 AWK196616:AWK196620 BGG196616:BGG196620 BQC196616:BQC196620 BZY196616:BZY196620 CJU196616:CJU196620 CTQ196616:CTQ196620 DDM196616:DDM196620 DNI196616:DNI196620 DXE196616:DXE196620 EHA196616:EHA196620 EQW196616:EQW196620 FAS196616:FAS196620 FKO196616:FKO196620 FUK196616:FUK196620 GEG196616:GEG196620 GOC196616:GOC196620 GXY196616:GXY196620 HHU196616:HHU196620 HRQ196616:HRQ196620 IBM196616:IBM196620 ILI196616:ILI196620 IVE196616:IVE196620 JFA196616:JFA196620 JOW196616:JOW196620 JYS196616:JYS196620 KIO196616:KIO196620 KSK196616:KSK196620 LCG196616:LCG196620 LMC196616:LMC196620 LVY196616:LVY196620 MFU196616:MFU196620 MPQ196616:MPQ196620 MZM196616:MZM196620 NJI196616:NJI196620 NTE196616:NTE196620 ODA196616:ODA196620 OMW196616:OMW196620 OWS196616:OWS196620 PGO196616:PGO196620 PQK196616:PQK196620 QAG196616:QAG196620 QKC196616:QKC196620 QTY196616:QTY196620 RDU196616:RDU196620 RNQ196616:RNQ196620 RXM196616:RXM196620 SHI196616:SHI196620 SRE196616:SRE196620 TBA196616:TBA196620 TKW196616:TKW196620 TUS196616:TUS196620 UEO196616:UEO196620 UOK196616:UOK196620 UYG196616:UYG196620 VIC196616:VIC196620 VRY196616:VRY196620 WBU196616:WBU196620 WLQ196616:WLQ196620 WVM196616:WVM196620 E262152:E262156 JA262152:JA262156 SW262152:SW262156 ACS262152:ACS262156 AMO262152:AMO262156 AWK262152:AWK262156 BGG262152:BGG262156 BQC262152:BQC262156 BZY262152:BZY262156 CJU262152:CJU262156 CTQ262152:CTQ262156 DDM262152:DDM262156 DNI262152:DNI262156 DXE262152:DXE262156 EHA262152:EHA262156 EQW262152:EQW262156 FAS262152:FAS262156 FKO262152:FKO262156 FUK262152:FUK262156 GEG262152:GEG262156 GOC262152:GOC262156 GXY262152:GXY262156 HHU262152:HHU262156 HRQ262152:HRQ262156 IBM262152:IBM262156 ILI262152:ILI262156 IVE262152:IVE262156 JFA262152:JFA262156 JOW262152:JOW262156 JYS262152:JYS262156 KIO262152:KIO262156 KSK262152:KSK262156 LCG262152:LCG262156 LMC262152:LMC262156 LVY262152:LVY262156 MFU262152:MFU262156 MPQ262152:MPQ262156 MZM262152:MZM262156 NJI262152:NJI262156 NTE262152:NTE262156 ODA262152:ODA262156 OMW262152:OMW262156 OWS262152:OWS262156 PGO262152:PGO262156 PQK262152:PQK262156 QAG262152:QAG262156 QKC262152:QKC262156 QTY262152:QTY262156 RDU262152:RDU262156 RNQ262152:RNQ262156 RXM262152:RXM262156 SHI262152:SHI262156 SRE262152:SRE262156 TBA262152:TBA262156 TKW262152:TKW262156 TUS262152:TUS262156 UEO262152:UEO262156 UOK262152:UOK262156 UYG262152:UYG262156 VIC262152:VIC262156 VRY262152:VRY262156 WBU262152:WBU262156 WLQ262152:WLQ262156 WVM262152:WVM262156 E327688:E327692 JA327688:JA327692 SW327688:SW327692 ACS327688:ACS327692 AMO327688:AMO327692 AWK327688:AWK327692 BGG327688:BGG327692 BQC327688:BQC327692 BZY327688:BZY327692 CJU327688:CJU327692 CTQ327688:CTQ327692 DDM327688:DDM327692 DNI327688:DNI327692 DXE327688:DXE327692 EHA327688:EHA327692 EQW327688:EQW327692 FAS327688:FAS327692 FKO327688:FKO327692 FUK327688:FUK327692 GEG327688:GEG327692 GOC327688:GOC327692 GXY327688:GXY327692 HHU327688:HHU327692 HRQ327688:HRQ327692 IBM327688:IBM327692 ILI327688:ILI327692 IVE327688:IVE327692 JFA327688:JFA327692 JOW327688:JOW327692 JYS327688:JYS327692 KIO327688:KIO327692 KSK327688:KSK327692 LCG327688:LCG327692 LMC327688:LMC327692 LVY327688:LVY327692 MFU327688:MFU327692 MPQ327688:MPQ327692 MZM327688:MZM327692 NJI327688:NJI327692 NTE327688:NTE327692 ODA327688:ODA327692 OMW327688:OMW327692 OWS327688:OWS327692 PGO327688:PGO327692 PQK327688:PQK327692 QAG327688:QAG327692 QKC327688:QKC327692 QTY327688:QTY327692 RDU327688:RDU327692 RNQ327688:RNQ327692 RXM327688:RXM327692 SHI327688:SHI327692 SRE327688:SRE327692 TBA327688:TBA327692 TKW327688:TKW327692 TUS327688:TUS327692 UEO327688:UEO327692 UOK327688:UOK327692 UYG327688:UYG327692 VIC327688:VIC327692 VRY327688:VRY327692 WBU327688:WBU327692 WLQ327688:WLQ327692 WVM327688:WVM327692 E393224:E393228 JA393224:JA393228 SW393224:SW393228 ACS393224:ACS393228 AMO393224:AMO393228 AWK393224:AWK393228 BGG393224:BGG393228 BQC393224:BQC393228 BZY393224:BZY393228 CJU393224:CJU393228 CTQ393224:CTQ393228 DDM393224:DDM393228 DNI393224:DNI393228 DXE393224:DXE393228 EHA393224:EHA393228 EQW393224:EQW393228 FAS393224:FAS393228 FKO393224:FKO393228 FUK393224:FUK393228 GEG393224:GEG393228 GOC393224:GOC393228 GXY393224:GXY393228 HHU393224:HHU393228 HRQ393224:HRQ393228 IBM393224:IBM393228 ILI393224:ILI393228 IVE393224:IVE393228 JFA393224:JFA393228 JOW393224:JOW393228 JYS393224:JYS393228 KIO393224:KIO393228 KSK393224:KSK393228 LCG393224:LCG393228 LMC393224:LMC393228 LVY393224:LVY393228 MFU393224:MFU393228 MPQ393224:MPQ393228 MZM393224:MZM393228 NJI393224:NJI393228 NTE393224:NTE393228 ODA393224:ODA393228 OMW393224:OMW393228 OWS393224:OWS393228 PGO393224:PGO393228 PQK393224:PQK393228 QAG393224:QAG393228 QKC393224:QKC393228 QTY393224:QTY393228 RDU393224:RDU393228 RNQ393224:RNQ393228 RXM393224:RXM393228 SHI393224:SHI393228 SRE393224:SRE393228 TBA393224:TBA393228 TKW393224:TKW393228 TUS393224:TUS393228 UEO393224:UEO393228 UOK393224:UOK393228 UYG393224:UYG393228 VIC393224:VIC393228 VRY393224:VRY393228 WBU393224:WBU393228 WLQ393224:WLQ393228 WVM393224:WVM393228 E458760:E458764 JA458760:JA458764 SW458760:SW458764 ACS458760:ACS458764 AMO458760:AMO458764 AWK458760:AWK458764 BGG458760:BGG458764 BQC458760:BQC458764 BZY458760:BZY458764 CJU458760:CJU458764 CTQ458760:CTQ458764 DDM458760:DDM458764 DNI458760:DNI458764 DXE458760:DXE458764 EHA458760:EHA458764 EQW458760:EQW458764 FAS458760:FAS458764 FKO458760:FKO458764 FUK458760:FUK458764 GEG458760:GEG458764 GOC458760:GOC458764 GXY458760:GXY458764 HHU458760:HHU458764 HRQ458760:HRQ458764 IBM458760:IBM458764 ILI458760:ILI458764 IVE458760:IVE458764 JFA458760:JFA458764 JOW458760:JOW458764 JYS458760:JYS458764 KIO458760:KIO458764 KSK458760:KSK458764 LCG458760:LCG458764 LMC458760:LMC458764 LVY458760:LVY458764 MFU458760:MFU458764 MPQ458760:MPQ458764 MZM458760:MZM458764 NJI458760:NJI458764 NTE458760:NTE458764 ODA458760:ODA458764 OMW458760:OMW458764 OWS458760:OWS458764 PGO458760:PGO458764 PQK458760:PQK458764 QAG458760:QAG458764 QKC458760:QKC458764 QTY458760:QTY458764 RDU458760:RDU458764 RNQ458760:RNQ458764 RXM458760:RXM458764 SHI458760:SHI458764 SRE458760:SRE458764 TBA458760:TBA458764 TKW458760:TKW458764 TUS458760:TUS458764 UEO458760:UEO458764 UOK458760:UOK458764 UYG458760:UYG458764 VIC458760:VIC458764 VRY458760:VRY458764 WBU458760:WBU458764 WLQ458760:WLQ458764 WVM458760:WVM458764 E524296:E524300 JA524296:JA524300 SW524296:SW524300 ACS524296:ACS524300 AMO524296:AMO524300 AWK524296:AWK524300 BGG524296:BGG524300 BQC524296:BQC524300 BZY524296:BZY524300 CJU524296:CJU524300 CTQ524296:CTQ524300 DDM524296:DDM524300 DNI524296:DNI524300 DXE524296:DXE524300 EHA524296:EHA524300 EQW524296:EQW524300 FAS524296:FAS524300 FKO524296:FKO524300 FUK524296:FUK524300 GEG524296:GEG524300 GOC524296:GOC524300 GXY524296:GXY524300 HHU524296:HHU524300 HRQ524296:HRQ524300 IBM524296:IBM524300 ILI524296:ILI524300 IVE524296:IVE524300 JFA524296:JFA524300 JOW524296:JOW524300 JYS524296:JYS524300 KIO524296:KIO524300 KSK524296:KSK524300 LCG524296:LCG524300 LMC524296:LMC524300 LVY524296:LVY524300 MFU524296:MFU524300 MPQ524296:MPQ524300 MZM524296:MZM524300 NJI524296:NJI524300 NTE524296:NTE524300 ODA524296:ODA524300 OMW524296:OMW524300 OWS524296:OWS524300 PGO524296:PGO524300 PQK524296:PQK524300 QAG524296:QAG524300 QKC524296:QKC524300 QTY524296:QTY524300 RDU524296:RDU524300 RNQ524296:RNQ524300 RXM524296:RXM524300 SHI524296:SHI524300 SRE524296:SRE524300 TBA524296:TBA524300 TKW524296:TKW524300 TUS524296:TUS524300 UEO524296:UEO524300 UOK524296:UOK524300 UYG524296:UYG524300 VIC524296:VIC524300 VRY524296:VRY524300 WBU524296:WBU524300 WLQ524296:WLQ524300 WVM524296:WVM524300 E589832:E589836 JA589832:JA589836 SW589832:SW589836 ACS589832:ACS589836 AMO589832:AMO589836 AWK589832:AWK589836 BGG589832:BGG589836 BQC589832:BQC589836 BZY589832:BZY589836 CJU589832:CJU589836 CTQ589832:CTQ589836 DDM589832:DDM589836 DNI589832:DNI589836 DXE589832:DXE589836 EHA589832:EHA589836 EQW589832:EQW589836 FAS589832:FAS589836 FKO589832:FKO589836 FUK589832:FUK589836 GEG589832:GEG589836 GOC589832:GOC589836 GXY589832:GXY589836 HHU589832:HHU589836 HRQ589832:HRQ589836 IBM589832:IBM589836 ILI589832:ILI589836 IVE589832:IVE589836 JFA589832:JFA589836 JOW589832:JOW589836 JYS589832:JYS589836 KIO589832:KIO589836 KSK589832:KSK589836 LCG589832:LCG589836 LMC589832:LMC589836 LVY589832:LVY589836 MFU589832:MFU589836 MPQ589832:MPQ589836 MZM589832:MZM589836 NJI589832:NJI589836 NTE589832:NTE589836 ODA589832:ODA589836 OMW589832:OMW589836 OWS589832:OWS589836 PGO589832:PGO589836 PQK589832:PQK589836 QAG589832:QAG589836 QKC589832:QKC589836 QTY589832:QTY589836 RDU589832:RDU589836 RNQ589832:RNQ589836 RXM589832:RXM589836 SHI589832:SHI589836 SRE589832:SRE589836 TBA589832:TBA589836 TKW589832:TKW589836 TUS589832:TUS589836 UEO589832:UEO589836 UOK589832:UOK589836 UYG589832:UYG589836 VIC589832:VIC589836 VRY589832:VRY589836 WBU589832:WBU589836 WLQ589832:WLQ589836 WVM589832:WVM589836 E655368:E655372 JA655368:JA655372 SW655368:SW655372 ACS655368:ACS655372 AMO655368:AMO655372 AWK655368:AWK655372 BGG655368:BGG655372 BQC655368:BQC655372 BZY655368:BZY655372 CJU655368:CJU655372 CTQ655368:CTQ655372 DDM655368:DDM655372 DNI655368:DNI655372 DXE655368:DXE655372 EHA655368:EHA655372 EQW655368:EQW655372 FAS655368:FAS655372 FKO655368:FKO655372 FUK655368:FUK655372 GEG655368:GEG655372 GOC655368:GOC655372 GXY655368:GXY655372 HHU655368:HHU655372 HRQ655368:HRQ655372 IBM655368:IBM655372 ILI655368:ILI655372 IVE655368:IVE655372 JFA655368:JFA655372 JOW655368:JOW655372 JYS655368:JYS655372 KIO655368:KIO655372 KSK655368:KSK655372 LCG655368:LCG655372 LMC655368:LMC655372 LVY655368:LVY655372 MFU655368:MFU655372 MPQ655368:MPQ655372 MZM655368:MZM655372 NJI655368:NJI655372 NTE655368:NTE655372 ODA655368:ODA655372 OMW655368:OMW655372 OWS655368:OWS655372 PGO655368:PGO655372 PQK655368:PQK655372 QAG655368:QAG655372 QKC655368:QKC655372 QTY655368:QTY655372 RDU655368:RDU655372 RNQ655368:RNQ655372 RXM655368:RXM655372 SHI655368:SHI655372 SRE655368:SRE655372 TBA655368:TBA655372 TKW655368:TKW655372 TUS655368:TUS655372 UEO655368:UEO655372 UOK655368:UOK655372 UYG655368:UYG655372 VIC655368:VIC655372 VRY655368:VRY655372 WBU655368:WBU655372 WLQ655368:WLQ655372 WVM655368:WVM655372 E720904:E720908 JA720904:JA720908 SW720904:SW720908 ACS720904:ACS720908 AMO720904:AMO720908 AWK720904:AWK720908 BGG720904:BGG720908 BQC720904:BQC720908 BZY720904:BZY720908 CJU720904:CJU720908 CTQ720904:CTQ720908 DDM720904:DDM720908 DNI720904:DNI720908 DXE720904:DXE720908 EHA720904:EHA720908 EQW720904:EQW720908 FAS720904:FAS720908 FKO720904:FKO720908 FUK720904:FUK720908 GEG720904:GEG720908 GOC720904:GOC720908 GXY720904:GXY720908 HHU720904:HHU720908 HRQ720904:HRQ720908 IBM720904:IBM720908 ILI720904:ILI720908 IVE720904:IVE720908 JFA720904:JFA720908 JOW720904:JOW720908 JYS720904:JYS720908 KIO720904:KIO720908 KSK720904:KSK720908 LCG720904:LCG720908 LMC720904:LMC720908 LVY720904:LVY720908 MFU720904:MFU720908 MPQ720904:MPQ720908 MZM720904:MZM720908 NJI720904:NJI720908 NTE720904:NTE720908 ODA720904:ODA720908 OMW720904:OMW720908 OWS720904:OWS720908 PGO720904:PGO720908 PQK720904:PQK720908 QAG720904:QAG720908 QKC720904:QKC720908 QTY720904:QTY720908 RDU720904:RDU720908 RNQ720904:RNQ720908 RXM720904:RXM720908 SHI720904:SHI720908 SRE720904:SRE720908 TBA720904:TBA720908 TKW720904:TKW720908 TUS720904:TUS720908 UEO720904:UEO720908 UOK720904:UOK720908 UYG720904:UYG720908 VIC720904:VIC720908 VRY720904:VRY720908 WBU720904:WBU720908 WLQ720904:WLQ720908 WVM720904:WVM720908 E786440:E786444 JA786440:JA786444 SW786440:SW786444 ACS786440:ACS786444 AMO786440:AMO786444 AWK786440:AWK786444 BGG786440:BGG786444 BQC786440:BQC786444 BZY786440:BZY786444 CJU786440:CJU786444 CTQ786440:CTQ786444 DDM786440:DDM786444 DNI786440:DNI786444 DXE786440:DXE786444 EHA786440:EHA786444 EQW786440:EQW786444 FAS786440:FAS786444 FKO786440:FKO786444 FUK786440:FUK786444 GEG786440:GEG786444 GOC786440:GOC786444 GXY786440:GXY786444 HHU786440:HHU786444 HRQ786440:HRQ786444 IBM786440:IBM786444 ILI786440:ILI786444 IVE786440:IVE786444 JFA786440:JFA786444 JOW786440:JOW786444 JYS786440:JYS786444 KIO786440:KIO786444 KSK786440:KSK786444 LCG786440:LCG786444 LMC786440:LMC786444 LVY786440:LVY786444 MFU786440:MFU786444 MPQ786440:MPQ786444 MZM786440:MZM786444 NJI786440:NJI786444 NTE786440:NTE786444 ODA786440:ODA786444 OMW786440:OMW786444 OWS786440:OWS786444 PGO786440:PGO786444 PQK786440:PQK786444 QAG786440:QAG786444 QKC786440:QKC786444 QTY786440:QTY786444 RDU786440:RDU786444 RNQ786440:RNQ786444 RXM786440:RXM786444 SHI786440:SHI786444 SRE786440:SRE786444 TBA786440:TBA786444 TKW786440:TKW786444 TUS786440:TUS786444 UEO786440:UEO786444 UOK786440:UOK786444 UYG786440:UYG786444 VIC786440:VIC786444 VRY786440:VRY786444 WBU786440:WBU786444 WLQ786440:WLQ786444 WVM786440:WVM786444 E851976:E851980 JA851976:JA851980 SW851976:SW851980 ACS851976:ACS851980 AMO851976:AMO851980 AWK851976:AWK851980 BGG851976:BGG851980 BQC851976:BQC851980 BZY851976:BZY851980 CJU851976:CJU851980 CTQ851976:CTQ851980 DDM851976:DDM851980 DNI851976:DNI851980 DXE851976:DXE851980 EHA851976:EHA851980 EQW851976:EQW851980 FAS851976:FAS851980 FKO851976:FKO851980 FUK851976:FUK851980 GEG851976:GEG851980 GOC851976:GOC851980 GXY851976:GXY851980 HHU851976:HHU851980 HRQ851976:HRQ851980 IBM851976:IBM851980 ILI851976:ILI851980 IVE851976:IVE851980 JFA851976:JFA851980 JOW851976:JOW851980 JYS851976:JYS851980 KIO851976:KIO851980 KSK851976:KSK851980 LCG851976:LCG851980 LMC851976:LMC851980 LVY851976:LVY851980 MFU851976:MFU851980 MPQ851976:MPQ851980 MZM851976:MZM851980 NJI851976:NJI851980 NTE851976:NTE851980 ODA851976:ODA851980 OMW851976:OMW851980 OWS851976:OWS851980 PGO851976:PGO851980 PQK851976:PQK851980 QAG851976:QAG851980 QKC851976:QKC851980 QTY851976:QTY851980 RDU851976:RDU851980 RNQ851976:RNQ851980 RXM851976:RXM851980 SHI851976:SHI851980 SRE851976:SRE851980 TBA851976:TBA851980 TKW851976:TKW851980 TUS851976:TUS851980 UEO851976:UEO851980 UOK851976:UOK851980 UYG851976:UYG851980 VIC851976:VIC851980 VRY851976:VRY851980 WBU851976:WBU851980 WLQ851976:WLQ851980 WVM851976:WVM851980 E917512:E917516 JA917512:JA917516 SW917512:SW917516 ACS917512:ACS917516 AMO917512:AMO917516 AWK917512:AWK917516 BGG917512:BGG917516 BQC917512:BQC917516 BZY917512:BZY917516 CJU917512:CJU917516 CTQ917512:CTQ917516 DDM917512:DDM917516 DNI917512:DNI917516 DXE917512:DXE917516 EHA917512:EHA917516 EQW917512:EQW917516 FAS917512:FAS917516 FKO917512:FKO917516 FUK917512:FUK917516 GEG917512:GEG917516 GOC917512:GOC917516 GXY917512:GXY917516 HHU917512:HHU917516 HRQ917512:HRQ917516 IBM917512:IBM917516 ILI917512:ILI917516 IVE917512:IVE917516 JFA917512:JFA917516 JOW917512:JOW917516 JYS917512:JYS917516 KIO917512:KIO917516 KSK917512:KSK917516 LCG917512:LCG917516 LMC917512:LMC917516 LVY917512:LVY917516 MFU917512:MFU917516 MPQ917512:MPQ917516 MZM917512:MZM917516 NJI917512:NJI917516 NTE917512:NTE917516 ODA917512:ODA917516 OMW917512:OMW917516 OWS917512:OWS917516 PGO917512:PGO917516 PQK917512:PQK917516 QAG917512:QAG917516 QKC917512:QKC917516 QTY917512:QTY917516 RDU917512:RDU917516 RNQ917512:RNQ917516 RXM917512:RXM917516 SHI917512:SHI917516 SRE917512:SRE917516 TBA917512:TBA917516 TKW917512:TKW917516 TUS917512:TUS917516 UEO917512:UEO917516 UOK917512:UOK917516 UYG917512:UYG917516 VIC917512:VIC917516 VRY917512:VRY917516 WBU917512:WBU917516 WLQ917512:WLQ917516 WVM917512:WVM917516 E983048:E983052 JA983048:JA983052 SW983048:SW983052 ACS983048:ACS983052 AMO983048:AMO983052 AWK983048:AWK983052 BGG983048:BGG983052 BQC983048:BQC983052 BZY983048:BZY983052 CJU983048:CJU983052 CTQ983048:CTQ983052 DDM983048:DDM983052 DNI983048:DNI983052 DXE983048:DXE983052 EHA983048:EHA983052 EQW983048:EQW983052 FAS983048:FAS983052 FKO983048:FKO983052 FUK983048:FUK983052 GEG983048:GEG983052 GOC983048:GOC983052 GXY983048:GXY983052 HHU983048:HHU983052 HRQ983048:HRQ983052 IBM983048:IBM983052 ILI983048:ILI983052 IVE983048:IVE983052 JFA983048:JFA983052 JOW983048:JOW983052 JYS983048:JYS983052 KIO983048:KIO983052 KSK983048:KSK983052 LCG983048:LCG983052 LMC983048:LMC983052 LVY983048:LVY983052 MFU983048:MFU983052 MPQ983048:MPQ983052 MZM983048:MZM983052 NJI983048:NJI983052 NTE983048:NTE983052 ODA983048:ODA983052 OMW983048:OMW983052 OWS983048:OWS983052 PGO983048:PGO983052 PQK983048:PQK983052 QAG983048:QAG983052 QKC983048:QKC983052 QTY983048:QTY983052 RDU983048:RDU983052 RNQ983048:RNQ983052 RXM983048:RXM983052 SHI983048:SHI983052 SRE983048:SRE983052 TBA983048:TBA983052 TKW983048:TKW983052 TUS983048:TUS983052 UEO983048:UEO983052 UOK983048:UOK983052 UYG983048:UYG983052 VIC983048:VIC983052 VRY983048:VRY983052 WBU983048:WBU983052 WLQ983048:WLQ983052 WVM983048:WVM983052" xr:uid="{912D7AE2-A4FC-4538-880E-E4BCE38F3518}">
      <formula1>"自ら実施,委託,自ら実施・委託,なし"</formula1>
    </dataValidation>
    <dataValidation type="list" allowBlank="1" showInputMessage="1" showErrorMessage="1" sqref="E127:F127 JA127:JB127 SW127:SX127 ACS127:ACT127 AMO127:AMP127 AWK127:AWL127 BGG127:BGH127 BQC127:BQD127 BZY127:BZZ127 CJU127:CJV127 CTQ127:CTR127 DDM127:DDN127 DNI127:DNJ127 DXE127:DXF127 EHA127:EHB127 EQW127:EQX127 FAS127:FAT127 FKO127:FKP127 FUK127:FUL127 GEG127:GEH127 GOC127:GOD127 GXY127:GXZ127 HHU127:HHV127 HRQ127:HRR127 IBM127:IBN127 ILI127:ILJ127 IVE127:IVF127 JFA127:JFB127 JOW127:JOX127 JYS127:JYT127 KIO127:KIP127 KSK127:KSL127 LCG127:LCH127 LMC127:LMD127 LVY127:LVZ127 MFU127:MFV127 MPQ127:MPR127 MZM127:MZN127 NJI127:NJJ127 NTE127:NTF127 ODA127:ODB127 OMW127:OMX127 OWS127:OWT127 PGO127:PGP127 PQK127:PQL127 QAG127:QAH127 QKC127:QKD127 QTY127:QTZ127 RDU127:RDV127 RNQ127:RNR127 RXM127:RXN127 SHI127:SHJ127 SRE127:SRF127 TBA127:TBB127 TKW127:TKX127 TUS127:TUT127 UEO127:UEP127 UOK127:UOL127 UYG127:UYH127 VIC127:VID127 VRY127:VRZ127 WBU127:WBV127 WLQ127:WLR127 WVM127:WVN127 E65663:F65663 JA65663:JB65663 SW65663:SX65663 ACS65663:ACT65663 AMO65663:AMP65663 AWK65663:AWL65663 BGG65663:BGH65663 BQC65663:BQD65663 BZY65663:BZZ65663 CJU65663:CJV65663 CTQ65663:CTR65663 DDM65663:DDN65663 DNI65663:DNJ65663 DXE65663:DXF65663 EHA65663:EHB65663 EQW65663:EQX65663 FAS65663:FAT65663 FKO65663:FKP65663 FUK65663:FUL65663 GEG65663:GEH65663 GOC65663:GOD65663 GXY65663:GXZ65663 HHU65663:HHV65663 HRQ65663:HRR65663 IBM65663:IBN65663 ILI65663:ILJ65663 IVE65663:IVF65663 JFA65663:JFB65663 JOW65663:JOX65663 JYS65663:JYT65663 KIO65663:KIP65663 KSK65663:KSL65663 LCG65663:LCH65663 LMC65663:LMD65663 LVY65663:LVZ65663 MFU65663:MFV65663 MPQ65663:MPR65663 MZM65663:MZN65663 NJI65663:NJJ65663 NTE65663:NTF65663 ODA65663:ODB65663 OMW65663:OMX65663 OWS65663:OWT65663 PGO65663:PGP65663 PQK65663:PQL65663 QAG65663:QAH65663 QKC65663:QKD65663 QTY65663:QTZ65663 RDU65663:RDV65663 RNQ65663:RNR65663 RXM65663:RXN65663 SHI65663:SHJ65663 SRE65663:SRF65663 TBA65663:TBB65663 TKW65663:TKX65663 TUS65663:TUT65663 UEO65663:UEP65663 UOK65663:UOL65663 UYG65663:UYH65663 VIC65663:VID65663 VRY65663:VRZ65663 WBU65663:WBV65663 WLQ65663:WLR65663 WVM65663:WVN65663 E131199:F131199 JA131199:JB131199 SW131199:SX131199 ACS131199:ACT131199 AMO131199:AMP131199 AWK131199:AWL131199 BGG131199:BGH131199 BQC131199:BQD131199 BZY131199:BZZ131199 CJU131199:CJV131199 CTQ131199:CTR131199 DDM131199:DDN131199 DNI131199:DNJ131199 DXE131199:DXF131199 EHA131199:EHB131199 EQW131199:EQX131199 FAS131199:FAT131199 FKO131199:FKP131199 FUK131199:FUL131199 GEG131199:GEH131199 GOC131199:GOD131199 GXY131199:GXZ131199 HHU131199:HHV131199 HRQ131199:HRR131199 IBM131199:IBN131199 ILI131199:ILJ131199 IVE131199:IVF131199 JFA131199:JFB131199 JOW131199:JOX131199 JYS131199:JYT131199 KIO131199:KIP131199 KSK131199:KSL131199 LCG131199:LCH131199 LMC131199:LMD131199 LVY131199:LVZ131199 MFU131199:MFV131199 MPQ131199:MPR131199 MZM131199:MZN131199 NJI131199:NJJ131199 NTE131199:NTF131199 ODA131199:ODB131199 OMW131199:OMX131199 OWS131199:OWT131199 PGO131199:PGP131199 PQK131199:PQL131199 QAG131199:QAH131199 QKC131199:QKD131199 QTY131199:QTZ131199 RDU131199:RDV131199 RNQ131199:RNR131199 RXM131199:RXN131199 SHI131199:SHJ131199 SRE131199:SRF131199 TBA131199:TBB131199 TKW131199:TKX131199 TUS131199:TUT131199 UEO131199:UEP131199 UOK131199:UOL131199 UYG131199:UYH131199 VIC131199:VID131199 VRY131199:VRZ131199 WBU131199:WBV131199 WLQ131199:WLR131199 WVM131199:WVN131199 E196735:F196735 JA196735:JB196735 SW196735:SX196735 ACS196735:ACT196735 AMO196735:AMP196735 AWK196735:AWL196735 BGG196735:BGH196735 BQC196735:BQD196735 BZY196735:BZZ196735 CJU196735:CJV196735 CTQ196735:CTR196735 DDM196735:DDN196735 DNI196735:DNJ196735 DXE196735:DXF196735 EHA196735:EHB196735 EQW196735:EQX196735 FAS196735:FAT196735 FKO196735:FKP196735 FUK196735:FUL196735 GEG196735:GEH196735 GOC196735:GOD196735 GXY196735:GXZ196735 HHU196735:HHV196735 HRQ196735:HRR196735 IBM196735:IBN196735 ILI196735:ILJ196735 IVE196735:IVF196735 JFA196735:JFB196735 JOW196735:JOX196735 JYS196735:JYT196735 KIO196735:KIP196735 KSK196735:KSL196735 LCG196735:LCH196735 LMC196735:LMD196735 LVY196735:LVZ196735 MFU196735:MFV196735 MPQ196735:MPR196735 MZM196735:MZN196735 NJI196735:NJJ196735 NTE196735:NTF196735 ODA196735:ODB196735 OMW196735:OMX196735 OWS196735:OWT196735 PGO196735:PGP196735 PQK196735:PQL196735 QAG196735:QAH196735 QKC196735:QKD196735 QTY196735:QTZ196735 RDU196735:RDV196735 RNQ196735:RNR196735 RXM196735:RXN196735 SHI196735:SHJ196735 SRE196735:SRF196735 TBA196735:TBB196735 TKW196735:TKX196735 TUS196735:TUT196735 UEO196735:UEP196735 UOK196735:UOL196735 UYG196735:UYH196735 VIC196735:VID196735 VRY196735:VRZ196735 WBU196735:WBV196735 WLQ196735:WLR196735 WVM196735:WVN196735 E262271:F262271 JA262271:JB262271 SW262271:SX262271 ACS262271:ACT262271 AMO262271:AMP262271 AWK262271:AWL262271 BGG262271:BGH262271 BQC262271:BQD262271 BZY262271:BZZ262271 CJU262271:CJV262271 CTQ262271:CTR262271 DDM262271:DDN262271 DNI262271:DNJ262271 DXE262271:DXF262271 EHA262271:EHB262271 EQW262271:EQX262271 FAS262271:FAT262271 FKO262271:FKP262271 FUK262271:FUL262271 GEG262271:GEH262271 GOC262271:GOD262271 GXY262271:GXZ262271 HHU262271:HHV262271 HRQ262271:HRR262271 IBM262271:IBN262271 ILI262271:ILJ262271 IVE262271:IVF262271 JFA262271:JFB262271 JOW262271:JOX262271 JYS262271:JYT262271 KIO262271:KIP262271 KSK262271:KSL262271 LCG262271:LCH262271 LMC262271:LMD262271 LVY262271:LVZ262271 MFU262271:MFV262271 MPQ262271:MPR262271 MZM262271:MZN262271 NJI262271:NJJ262271 NTE262271:NTF262271 ODA262271:ODB262271 OMW262271:OMX262271 OWS262271:OWT262271 PGO262271:PGP262271 PQK262271:PQL262271 QAG262271:QAH262271 QKC262271:QKD262271 QTY262271:QTZ262271 RDU262271:RDV262271 RNQ262271:RNR262271 RXM262271:RXN262271 SHI262271:SHJ262271 SRE262271:SRF262271 TBA262271:TBB262271 TKW262271:TKX262271 TUS262271:TUT262271 UEO262271:UEP262271 UOK262271:UOL262271 UYG262271:UYH262271 VIC262271:VID262271 VRY262271:VRZ262271 WBU262271:WBV262271 WLQ262271:WLR262271 WVM262271:WVN262271 E327807:F327807 JA327807:JB327807 SW327807:SX327807 ACS327807:ACT327807 AMO327807:AMP327807 AWK327807:AWL327807 BGG327807:BGH327807 BQC327807:BQD327807 BZY327807:BZZ327807 CJU327807:CJV327807 CTQ327807:CTR327807 DDM327807:DDN327807 DNI327807:DNJ327807 DXE327807:DXF327807 EHA327807:EHB327807 EQW327807:EQX327807 FAS327807:FAT327807 FKO327807:FKP327807 FUK327807:FUL327807 GEG327807:GEH327807 GOC327807:GOD327807 GXY327807:GXZ327807 HHU327807:HHV327807 HRQ327807:HRR327807 IBM327807:IBN327807 ILI327807:ILJ327807 IVE327807:IVF327807 JFA327807:JFB327807 JOW327807:JOX327807 JYS327807:JYT327807 KIO327807:KIP327807 KSK327807:KSL327807 LCG327807:LCH327807 LMC327807:LMD327807 LVY327807:LVZ327807 MFU327807:MFV327807 MPQ327807:MPR327807 MZM327807:MZN327807 NJI327807:NJJ327807 NTE327807:NTF327807 ODA327807:ODB327807 OMW327807:OMX327807 OWS327807:OWT327807 PGO327807:PGP327807 PQK327807:PQL327807 QAG327807:QAH327807 QKC327807:QKD327807 QTY327807:QTZ327807 RDU327807:RDV327807 RNQ327807:RNR327807 RXM327807:RXN327807 SHI327807:SHJ327807 SRE327807:SRF327807 TBA327807:TBB327807 TKW327807:TKX327807 TUS327807:TUT327807 UEO327807:UEP327807 UOK327807:UOL327807 UYG327807:UYH327807 VIC327807:VID327807 VRY327807:VRZ327807 WBU327807:WBV327807 WLQ327807:WLR327807 WVM327807:WVN327807 E393343:F393343 JA393343:JB393343 SW393343:SX393343 ACS393343:ACT393343 AMO393343:AMP393343 AWK393343:AWL393343 BGG393343:BGH393343 BQC393343:BQD393343 BZY393343:BZZ393343 CJU393343:CJV393343 CTQ393343:CTR393343 DDM393343:DDN393343 DNI393343:DNJ393343 DXE393343:DXF393343 EHA393343:EHB393343 EQW393343:EQX393343 FAS393343:FAT393343 FKO393343:FKP393343 FUK393343:FUL393343 GEG393343:GEH393343 GOC393343:GOD393343 GXY393343:GXZ393343 HHU393343:HHV393343 HRQ393343:HRR393343 IBM393343:IBN393343 ILI393343:ILJ393343 IVE393343:IVF393343 JFA393343:JFB393343 JOW393343:JOX393343 JYS393343:JYT393343 KIO393343:KIP393343 KSK393343:KSL393343 LCG393343:LCH393343 LMC393343:LMD393343 LVY393343:LVZ393343 MFU393343:MFV393343 MPQ393343:MPR393343 MZM393343:MZN393343 NJI393343:NJJ393343 NTE393343:NTF393343 ODA393343:ODB393343 OMW393343:OMX393343 OWS393343:OWT393343 PGO393343:PGP393343 PQK393343:PQL393343 QAG393343:QAH393343 QKC393343:QKD393343 QTY393343:QTZ393343 RDU393343:RDV393343 RNQ393343:RNR393343 RXM393343:RXN393343 SHI393343:SHJ393343 SRE393343:SRF393343 TBA393343:TBB393343 TKW393343:TKX393343 TUS393343:TUT393343 UEO393343:UEP393343 UOK393343:UOL393343 UYG393343:UYH393343 VIC393343:VID393343 VRY393343:VRZ393343 WBU393343:WBV393343 WLQ393343:WLR393343 WVM393343:WVN393343 E458879:F458879 JA458879:JB458879 SW458879:SX458879 ACS458879:ACT458879 AMO458879:AMP458879 AWK458879:AWL458879 BGG458879:BGH458879 BQC458879:BQD458879 BZY458879:BZZ458879 CJU458879:CJV458879 CTQ458879:CTR458879 DDM458879:DDN458879 DNI458879:DNJ458879 DXE458879:DXF458879 EHA458879:EHB458879 EQW458879:EQX458879 FAS458879:FAT458879 FKO458879:FKP458879 FUK458879:FUL458879 GEG458879:GEH458879 GOC458879:GOD458879 GXY458879:GXZ458879 HHU458879:HHV458879 HRQ458879:HRR458879 IBM458879:IBN458879 ILI458879:ILJ458879 IVE458879:IVF458879 JFA458879:JFB458879 JOW458879:JOX458879 JYS458879:JYT458879 KIO458879:KIP458879 KSK458879:KSL458879 LCG458879:LCH458879 LMC458879:LMD458879 LVY458879:LVZ458879 MFU458879:MFV458879 MPQ458879:MPR458879 MZM458879:MZN458879 NJI458879:NJJ458879 NTE458879:NTF458879 ODA458879:ODB458879 OMW458879:OMX458879 OWS458879:OWT458879 PGO458879:PGP458879 PQK458879:PQL458879 QAG458879:QAH458879 QKC458879:QKD458879 QTY458879:QTZ458879 RDU458879:RDV458879 RNQ458879:RNR458879 RXM458879:RXN458879 SHI458879:SHJ458879 SRE458879:SRF458879 TBA458879:TBB458879 TKW458879:TKX458879 TUS458879:TUT458879 UEO458879:UEP458879 UOK458879:UOL458879 UYG458879:UYH458879 VIC458879:VID458879 VRY458879:VRZ458879 WBU458879:WBV458879 WLQ458879:WLR458879 WVM458879:WVN458879 E524415:F524415 JA524415:JB524415 SW524415:SX524415 ACS524415:ACT524415 AMO524415:AMP524415 AWK524415:AWL524415 BGG524415:BGH524415 BQC524415:BQD524415 BZY524415:BZZ524415 CJU524415:CJV524415 CTQ524415:CTR524415 DDM524415:DDN524415 DNI524415:DNJ524415 DXE524415:DXF524415 EHA524415:EHB524415 EQW524415:EQX524415 FAS524415:FAT524415 FKO524415:FKP524415 FUK524415:FUL524415 GEG524415:GEH524415 GOC524415:GOD524415 GXY524415:GXZ524415 HHU524415:HHV524415 HRQ524415:HRR524415 IBM524415:IBN524415 ILI524415:ILJ524415 IVE524415:IVF524415 JFA524415:JFB524415 JOW524415:JOX524415 JYS524415:JYT524415 KIO524415:KIP524415 KSK524415:KSL524415 LCG524415:LCH524415 LMC524415:LMD524415 LVY524415:LVZ524415 MFU524415:MFV524415 MPQ524415:MPR524415 MZM524415:MZN524415 NJI524415:NJJ524415 NTE524415:NTF524415 ODA524415:ODB524415 OMW524415:OMX524415 OWS524415:OWT524415 PGO524415:PGP524415 PQK524415:PQL524415 QAG524415:QAH524415 QKC524415:QKD524415 QTY524415:QTZ524415 RDU524415:RDV524415 RNQ524415:RNR524415 RXM524415:RXN524415 SHI524415:SHJ524415 SRE524415:SRF524415 TBA524415:TBB524415 TKW524415:TKX524415 TUS524415:TUT524415 UEO524415:UEP524415 UOK524415:UOL524415 UYG524415:UYH524415 VIC524415:VID524415 VRY524415:VRZ524415 WBU524415:WBV524415 WLQ524415:WLR524415 WVM524415:WVN524415 E589951:F589951 JA589951:JB589951 SW589951:SX589951 ACS589951:ACT589951 AMO589951:AMP589951 AWK589951:AWL589951 BGG589951:BGH589951 BQC589951:BQD589951 BZY589951:BZZ589951 CJU589951:CJV589951 CTQ589951:CTR589951 DDM589951:DDN589951 DNI589951:DNJ589951 DXE589951:DXF589951 EHA589951:EHB589951 EQW589951:EQX589951 FAS589951:FAT589951 FKO589951:FKP589951 FUK589951:FUL589951 GEG589951:GEH589951 GOC589951:GOD589951 GXY589951:GXZ589951 HHU589951:HHV589951 HRQ589951:HRR589951 IBM589951:IBN589951 ILI589951:ILJ589951 IVE589951:IVF589951 JFA589951:JFB589951 JOW589951:JOX589951 JYS589951:JYT589951 KIO589951:KIP589951 KSK589951:KSL589951 LCG589951:LCH589951 LMC589951:LMD589951 LVY589951:LVZ589951 MFU589951:MFV589951 MPQ589951:MPR589951 MZM589951:MZN589951 NJI589951:NJJ589951 NTE589951:NTF589951 ODA589951:ODB589951 OMW589951:OMX589951 OWS589951:OWT589951 PGO589951:PGP589951 PQK589951:PQL589951 QAG589951:QAH589951 QKC589951:QKD589951 QTY589951:QTZ589951 RDU589951:RDV589951 RNQ589951:RNR589951 RXM589951:RXN589951 SHI589951:SHJ589951 SRE589951:SRF589951 TBA589951:TBB589951 TKW589951:TKX589951 TUS589951:TUT589951 UEO589951:UEP589951 UOK589951:UOL589951 UYG589951:UYH589951 VIC589951:VID589951 VRY589951:VRZ589951 WBU589951:WBV589951 WLQ589951:WLR589951 WVM589951:WVN589951 E655487:F655487 JA655487:JB655487 SW655487:SX655487 ACS655487:ACT655487 AMO655487:AMP655487 AWK655487:AWL655487 BGG655487:BGH655487 BQC655487:BQD655487 BZY655487:BZZ655487 CJU655487:CJV655487 CTQ655487:CTR655487 DDM655487:DDN655487 DNI655487:DNJ655487 DXE655487:DXF655487 EHA655487:EHB655487 EQW655487:EQX655487 FAS655487:FAT655487 FKO655487:FKP655487 FUK655487:FUL655487 GEG655487:GEH655487 GOC655487:GOD655487 GXY655487:GXZ655487 HHU655487:HHV655487 HRQ655487:HRR655487 IBM655487:IBN655487 ILI655487:ILJ655487 IVE655487:IVF655487 JFA655487:JFB655487 JOW655487:JOX655487 JYS655487:JYT655487 KIO655487:KIP655487 KSK655487:KSL655487 LCG655487:LCH655487 LMC655487:LMD655487 LVY655487:LVZ655487 MFU655487:MFV655487 MPQ655487:MPR655487 MZM655487:MZN655487 NJI655487:NJJ655487 NTE655487:NTF655487 ODA655487:ODB655487 OMW655487:OMX655487 OWS655487:OWT655487 PGO655487:PGP655487 PQK655487:PQL655487 QAG655487:QAH655487 QKC655487:QKD655487 QTY655487:QTZ655487 RDU655487:RDV655487 RNQ655487:RNR655487 RXM655487:RXN655487 SHI655487:SHJ655487 SRE655487:SRF655487 TBA655487:TBB655487 TKW655487:TKX655487 TUS655487:TUT655487 UEO655487:UEP655487 UOK655487:UOL655487 UYG655487:UYH655487 VIC655487:VID655487 VRY655487:VRZ655487 WBU655487:WBV655487 WLQ655487:WLR655487 WVM655487:WVN655487 E721023:F721023 JA721023:JB721023 SW721023:SX721023 ACS721023:ACT721023 AMO721023:AMP721023 AWK721023:AWL721023 BGG721023:BGH721023 BQC721023:BQD721023 BZY721023:BZZ721023 CJU721023:CJV721023 CTQ721023:CTR721023 DDM721023:DDN721023 DNI721023:DNJ721023 DXE721023:DXF721023 EHA721023:EHB721023 EQW721023:EQX721023 FAS721023:FAT721023 FKO721023:FKP721023 FUK721023:FUL721023 GEG721023:GEH721023 GOC721023:GOD721023 GXY721023:GXZ721023 HHU721023:HHV721023 HRQ721023:HRR721023 IBM721023:IBN721023 ILI721023:ILJ721023 IVE721023:IVF721023 JFA721023:JFB721023 JOW721023:JOX721023 JYS721023:JYT721023 KIO721023:KIP721023 KSK721023:KSL721023 LCG721023:LCH721023 LMC721023:LMD721023 LVY721023:LVZ721023 MFU721023:MFV721023 MPQ721023:MPR721023 MZM721023:MZN721023 NJI721023:NJJ721023 NTE721023:NTF721023 ODA721023:ODB721023 OMW721023:OMX721023 OWS721023:OWT721023 PGO721023:PGP721023 PQK721023:PQL721023 QAG721023:QAH721023 QKC721023:QKD721023 QTY721023:QTZ721023 RDU721023:RDV721023 RNQ721023:RNR721023 RXM721023:RXN721023 SHI721023:SHJ721023 SRE721023:SRF721023 TBA721023:TBB721023 TKW721023:TKX721023 TUS721023:TUT721023 UEO721023:UEP721023 UOK721023:UOL721023 UYG721023:UYH721023 VIC721023:VID721023 VRY721023:VRZ721023 WBU721023:WBV721023 WLQ721023:WLR721023 WVM721023:WVN721023 E786559:F786559 JA786559:JB786559 SW786559:SX786559 ACS786559:ACT786559 AMO786559:AMP786559 AWK786559:AWL786559 BGG786559:BGH786559 BQC786559:BQD786559 BZY786559:BZZ786559 CJU786559:CJV786559 CTQ786559:CTR786559 DDM786559:DDN786559 DNI786559:DNJ786559 DXE786559:DXF786559 EHA786559:EHB786559 EQW786559:EQX786559 FAS786559:FAT786559 FKO786559:FKP786559 FUK786559:FUL786559 GEG786559:GEH786559 GOC786559:GOD786559 GXY786559:GXZ786559 HHU786559:HHV786559 HRQ786559:HRR786559 IBM786559:IBN786559 ILI786559:ILJ786559 IVE786559:IVF786559 JFA786559:JFB786559 JOW786559:JOX786559 JYS786559:JYT786559 KIO786559:KIP786559 KSK786559:KSL786559 LCG786559:LCH786559 LMC786559:LMD786559 LVY786559:LVZ786559 MFU786559:MFV786559 MPQ786559:MPR786559 MZM786559:MZN786559 NJI786559:NJJ786559 NTE786559:NTF786559 ODA786559:ODB786559 OMW786559:OMX786559 OWS786559:OWT786559 PGO786559:PGP786559 PQK786559:PQL786559 QAG786559:QAH786559 QKC786559:QKD786559 QTY786559:QTZ786559 RDU786559:RDV786559 RNQ786559:RNR786559 RXM786559:RXN786559 SHI786559:SHJ786559 SRE786559:SRF786559 TBA786559:TBB786559 TKW786559:TKX786559 TUS786559:TUT786559 UEO786559:UEP786559 UOK786559:UOL786559 UYG786559:UYH786559 VIC786559:VID786559 VRY786559:VRZ786559 WBU786559:WBV786559 WLQ786559:WLR786559 WVM786559:WVN786559 E852095:F852095 JA852095:JB852095 SW852095:SX852095 ACS852095:ACT852095 AMO852095:AMP852095 AWK852095:AWL852095 BGG852095:BGH852095 BQC852095:BQD852095 BZY852095:BZZ852095 CJU852095:CJV852095 CTQ852095:CTR852095 DDM852095:DDN852095 DNI852095:DNJ852095 DXE852095:DXF852095 EHA852095:EHB852095 EQW852095:EQX852095 FAS852095:FAT852095 FKO852095:FKP852095 FUK852095:FUL852095 GEG852095:GEH852095 GOC852095:GOD852095 GXY852095:GXZ852095 HHU852095:HHV852095 HRQ852095:HRR852095 IBM852095:IBN852095 ILI852095:ILJ852095 IVE852095:IVF852095 JFA852095:JFB852095 JOW852095:JOX852095 JYS852095:JYT852095 KIO852095:KIP852095 KSK852095:KSL852095 LCG852095:LCH852095 LMC852095:LMD852095 LVY852095:LVZ852095 MFU852095:MFV852095 MPQ852095:MPR852095 MZM852095:MZN852095 NJI852095:NJJ852095 NTE852095:NTF852095 ODA852095:ODB852095 OMW852095:OMX852095 OWS852095:OWT852095 PGO852095:PGP852095 PQK852095:PQL852095 QAG852095:QAH852095 QKC852095:QKD852095 QTY852095:QTZ852095 RDU852095:RDV852095 RNQ852095:RNR852095 RXM852095:RXN852095 SHI852095:SHJ852095 SRE852095:SRF852095 TBA852095:TBB852095 TKW852095:TKX852095 TUS852095:TUT852095 UEO852095:UEP852095 UOK852095:UOL852095 UYG852095:UYH852095 VIC852095:VID852095 VRY852095:VRZ852095 WBU852095:WBV852095 WLQ852095:WLR852095 WVM852095:WVN852095 E917631:F917631 JA917631:JB917631 SW917631:SX917631 ACS917631:ACT917631 AMO917631:AMP917631 AWK917631:AWL917631 BGG917631:BGH917631 BQC917631:BQD917631 BZY917631:BZZ917631 CJU917631:CJV917631 CTQ917631:CTR917631 DDM917631:DDN917631 DNI917631:DNJ917631 DXE917631:DXF917631 EHA917631:EHB917631 EQW917631:EQX917631 FAS917631:FAT917631 FKO917631:FKP917631 FUK917631:FUL917631 GEG917631:GEH917631 GOC917631:GOD917631 GXY917631:GXZ917631 HHU917631:HHV917631 HRQ917631:HRR917631 IBM917631:IBN917631 ILI917631:ILJ917631 IVE917631:IVF917631 JFA917631:JFB917631 JOW917631:JOX917631 JYS917631:JYT917631 KIO917631:KIP917631 KSK917631:KSL917631 LCG917631:LCH917631 LMC917631:LMD917631 LVY917631:LVZ917631 MFU917631:MFV917631 MPQ917631:MPR917631 MZM917631:MZN917631 NJI917631:NJJ917631 NTE917631:NTF917631 ODA917631:ODB917631 OMW917631:OMX917631 OWS917631:OWT917631 PGO917631:PGP917631 PQK917631:PQL917631 QAG917631:QAH917631 QKC917631:QKD917631 QTY917631:QTZ917631 RDU917631:RDV917631 RNQ917631:RNR917631 RXM917631:RXN917631 SHI917631:SHJ917631 SRE917631:SRF917631 TBA917631:TBB917631 TKW917631:TKX917631 TUS917631:TUT917631 UEO917631:UEP917631 UOK917631:UOL917631 UYG917631:UYH917631 VIC917631:VID917631 VRY917631:VRZ917631 WBU917631:WBV917631 WLQ917631:WLR917631 WVM917631:WVN917631 E983167:F983167 JA983167:JB983167 SW983167:SX983167 ACS983167:ACT983167 AMO983167:AMP983167 AWK983167:AWL983167 BGG983167:BGH983167 BQC983167:BQD983167 BZY983167:BZZ983167 CJU983167:CJV983167 CTQ983167:CTR983167 DDM983167:DDN983167 DNI983167:DNJ983167 DXE983167:DXF983167 EHA983167:EHB983167 EQW983167:EQX983167 FAS983167:FAT983167 FKO983167:FKP983167 FUK983167:FUL983167 GEG983167:GEH983167 GOC983167:GOD983167 GXY983167:GXZ983167 HHU983167:HHV983167 HRQ983167:HRR983167 IBM983167:IBN983167 ILI983167:ILJ983167 IVE983167:IVF983167 JFA983167:JFB983167 JOW983167:JOX983167 JYS983167:JYT983167 KIO983167:KIP983167 KSK983167:KSL983167 LCG983167:LCH983167 LMC983167:LMD983167 LVY983167:LVZ983167 MFU983167:MFV983167 MPQ983167:MPR983167 MZM983167:MZN983167 NJI983167:NJJ983167 NTE983167:NTF983167 ODA983167:ODB983167 OMW983167:OMX983167 OWS983167:OWT983167 PGO983167:PGP983167 PQK983167:PQL983167 QAG983167:QAH983167 QKC983167:QKD983167 QTY983167:QTZ983167 RDU983167:RDV983167 RNQ983167:RNR983167 RXM983167:RXN983167 SHI983167:SHJ983167 SRE983167:SRF983167 TBA983167:TBB983167 TKW983167:TKX983167 TUS983167:TUT983167 UEO983167:UEP983167 UOK983167:UOL983167 UYG983167:UYH983167 VIC983167:VID983167 VRY983167:VRZ983167 WBU983167:WBV983167 WLQ983167:WLR983167 WVM983167:WVN983167" xr:uid="{E7BF78B5-67B5-4970-9943-25070734C222}">
      <formula1>"自立,自立、要支援,自立、要支援、要介護,要支援、要介護,要介護"</formula1>
    </dataValidation>
    <dataValidation type="list" allowBlank="1" showInputMessage="1" showErrorMessage="1" sqref="F111 JB111 SX111 ACT111 AMP111 AWL111 BGH111 BQD111 BZZ111 CJV111 CTR111 DDN111 DNJ111 DXF111 EHB111 EQX111 FAT111 FKP111 FUL111 GEH111 GOD111 GXZ111 HHV111 HRR111 IBN111 ILJ111 IVF111 JFB111 JOX111 JYT111 KIP111 KSL111 LCH111 LMD111 LVZ111 MFV111 MPR111 MZN111 NJJ111 NTF111 ODB111 OMX111 OWT111 PGP111 PQL111 QAH111 QKD111 QTZ111 RDV111 RNR111 RXN111 SHJ111 SRF111 TBB111 TKX111 TUT111 UEP111 UOL111 UYH111 VID111 VRZ111 WBV111 WLR111 WVN111 F65647 JB65647 SX65647 ACT65647 AMP65647 AWL65647 BGH65647 BQD65647 BZZ65647 CJV65647 CTR65647 DDN65647 DNJ65647 DXF65647 EHB65647 EQX65647 FAT65647 FKP65647 FUL65647 GEH65647 GOD65647 GXZ65647 HHV65647 HRR65647 IBN65647 ILJ65647 IVF65647 JFB65647 JOX65647 JYT65647 KIP65647 KSL65647 LCH65647 LMD65647 LVZ65647 MFV65647 MPR65647 MZN65647 NJJ65647 NTF65647 ODB65647 OMX65647 OWT65647 PGP65647 PQL65647 QAH65647 QKD65647 QTZ65647 RDV65647 RNR65647 RXN65647 SHJ65647 SRF65647 TBB65647 TKX65647 TUT65647 UEP65647 UOL65647 UYH65647 VID65647 VRZ65647 WBV65647 WLR65647 WVN65647 F131183 JB131183 SX131183 ACT131183 AMP131183 AWL131183 BGH131183 BQD131183 BZZ131183 CJV131183 CTR131183 DDN131183 DNJ131183 DXF131183 EHB131183 EQX131183 FAT131183 FKP131183 FUL131183 GEH131183 GOD131183 GXZ131183 HHV131183 HRR131183 IBN131183 ILJ131183 IVF131183 JFB131183 JOX131183 JYT131183 KIP131183 KSL131183 LCH131183 LMD131183 LVZ131183 MFV131183 MPR131183 MZN131183 NJJ131183 NTF131183 ODB131183 OMX131183 OWT131183 PGP131183 PQL131183 QAH131183 QKD131183 QTZ131183 RDV131183 RNR131183 RXN131183 SHJ131183 SRF131183 TBB131183 TKX131183 TUT131183 UEP131183 UOL131183 UYH131183 VID131183 VRZ131183 WBV131183 WLR131183 WVN131183 F196719 JB196719 SX196719 ACT196719 AMP196719 AWL196719 BGH196719 BQD196719 BZZ196719 CJV196719 CTR196719 DDN196719 DNJ196719 DXF196719 EHB196719 EQX196719 FAT196719 FKP196719 FUL196719 GEH196719 GOD196719 GXZ196719 HHV196719 HRR196719 IBN196719 ILJ196719 IVF196719 JFB196719 JOX196719 JYT196719 KIP196719 KSL196719 LCH196719 LMD196719 LVZ196719 MFV196719 MPR196719 MZN196719 NJJ196719 NTF196719 ODB196719 OMX196719 OWT196719 PGP196719 PQL196719 QAH196719 QKD196719 QTZ196719 RDV196719 RNR196719 RXN196719 SHJ196719 SRF196719 TBB196719 TKX196719 TUT196719 UEP196719 UOL196719 UYH196719 VID196719 VRZ196719 WBV196719 WLR196719 WVN196719 F262255 JB262255 SX262255 ACT262255 AMP262255 AWL262255 BGH262255 BQD262255 BZZ262255 CJV262255 CTR262255 DDN262255 DNJ262255 DXF262255 EHB262255 EQX262255 FAT262255 FKP262255 FUL262255 GEH262255 GOD262255 GXZ262255 HHV262255 HRR262255 IBN262255 ILJ262255 IVF262255 JFB262255 JOX262255 JYT262255 KIP262255 KSL262255 LCH262255 LMD262255 LVZ262255 MFV262255 MPR262255 MZN262255 NJJ262255 NTF262255 ODB262255 OMX262255 OWT262255 PGP262255 PQL262255 QAH262255 QKD262255 QTZ262255 RDV262255 RNR262255 RXN262255 SHJ262255 SRF262255 TBB262255 TKX262255 TUT262255 UEP262255 UOL262255 UYH262255 VID262255 VRZ262255 WBV262255 WLR262255 WVN262255 F327791 JB327791 SX327791 ACT327791 AMP327791 AWL327791 BGH327791 BQD327791 BZZ327791 CJV327791 CTR327791 DDN327791 DNJ327791 DXF327791 EHB327791 EQX327791 FAT327791 FKP327791 FUL327791 GEH327791 GOD327791 GXZ327791 HHV327791 HRR327791 IBN327791 ILJ327791 IVF327791 JFB327791 JOX327791 JYT327791 KIP327791 KSL327791 LCH327791 LMD327791 LVZ327791 MFV327791 MPR327791 MZN327791 NJJ327791 NTF327791 ODB327791 OMX327791 OWT327791 PGP327791 PQL327791 QAH327791 QKD327791 QTZ327791 RDV327791 RNR327791 RXN327791 SHJ327791 SRF327791 TBB327791 TKX327791 TUT327791 UEP327791 UOL327791 UYH327791 VID327791 VRZ327791 WBV327791 WLR327791 WVN327791 F393327 JB393327 SX393327 ACT393327 AMP393327 AWL393327 BGH393327 BQD393327 BZZ393327 CJV393327 CTR393327 DDN393327 DNJ393327 DXF393327 EHB393327 EQX393327 FAT393327 FKP393327 FUL393327 GEH393327 GOD393327 GXZ393327 HHV393327 HRR393327 IBN393327 ILJ393327 IVF393327 JFB393327 JOX393327 JYT393327 KIP393327 KSL393327 LCH393327 LMD393327 LVZ393327 MFV393327 MPR393327 MZN393327 NJJ393327 NTF393327 ODB393327 OMX393327 OWT393327 PGP393327 PQL393327 QAH393327 QKD393327 QTZ393327 RDV393327 RNR393327 RXN393327 SHJ393327 SRF393327 TBB393327 TKX393327 TUT393327 UEP393327 UOL393327 UYH393327 VID393327 VRZ393327 WBV393327 WLR393327 WVN393327 F458863 JB458863 SX458863 ACT458863 AMP458863 AWL458863 BGH458863 BQD458863 BZZ458863 CJV458863 CTR458863 DDN458863 DNJ458863 DXF458863 EHB458863 EQX458863 FAT458863 FKP458863 FUL458863 GEH458863 GOD458863 GXZ458863 HHV458863 HRR458863 IBN458863 ILJ458863 IVF458863 JFB458863 JOX458863 JYT458863 KIP458863 KSL458863 LCH458863 LMD458863 LVZ458863 MFV458863 MPR458863 MZN458863 NJJ458863 NTF458863 ODB458863 OMX458863 OWT458863 PGP458863 PQL458863 QAH458863 QKD458863 QTZ458863 RDV458863 RNR458863 RXN458863 SHJ458863 SRF458863 TBB458863 TKX458863 TUT458863 UEP458863 UOL458863 UYH458863 VID458863 VRZ458863 WBV458863 WLR458863 WVN458863 F524399 JB524399 SX524399 ACT524399 AMP524399 AWL524399 BGH524399 BQD524399 BZZ524399 CJV524399 CTR524399 DDN524399 DNJ524399 DXF524399 EHB524399 EQX524399 FAT524399 FKP524399 FUL524399 GEH524399 GOD524399 GXZ524399 HHV524399 HRR524399 IBN524399 ILJ524399 IVF524399 JFB524399 JOX524399 JYT524399 KIP524399 KSL524399 LCH524399 LMD524399 LVZ524399 MFV524399 MPR524399 MZN524399 NJJ524399 NTF524399 ODB524399 OMX524399 OWT524399 PGP524399 PQL524399 QAH524399 QKD524399 QTZ524399 RDV524399 RNR524399 RXN524399 SHJ524399 SRF524399 TBB524399 TKX524399 TUT524399 UEP524399 UOL524399 UYH524399 VID524399 VRZ524399 WBV524399 WLR524399 WVN524399 F589935 JB589935 SX589935 ACT589935 AMP589935 AWL589935 BGH589935 BQD589935 BZZ589935 CJV589935 CTR589935 DDN589935 DNJ589935 DXF589935 EHB589935 EQX589935 FAT589935 FKP589935 FUL589935 GEH589935 GOD589935 GXZ589935 HHV589935 HRR589935 IBN589935 ILJ589935 IVF589935 JFB589935 JOX589935 JYT589935 KIP589935 KSL589935 LCH589935 LMD589935 LVZ589935 MFV589935 MPR589935 MZN589935 NJJ589935 NTF589935 ODB589935 OMX589935 OWT589935 PGP589935 PQL589935 QAH589935 QKD589935 QTZ589935 RDV589935 RNR589935 RXN589935 SHJ589935 SRF589935 TBB589935 TKX589935 TUT589935 UEP589935 UOL589935 UYH589935 VID589935 VRZ589935 WBV589935 WLR589935 WVN589935 F655471 JB655471 SX655471 ACT655471 AMP655471 AWL655471 BGH655471 BQD655471 BZZ655471 CJV655471 CTR655471 DDN655471 DNJ655471 DXF655471 EHB655471 EQX655471 FAT655471 FKP655471 FUL655471 GEH655471 GOD655471 GXZ655471 HHV655471 HRR655471 IBN655471 ILJ655471 IVF655471 JFB655471 JOX655471 JYT655471 KIP655471 KSL655471 LCH655471 LMD655471 LVZ655471 MFV655471 MPR655471 MZN655471 NJJ655471 NTF655471 ODB655471 OMX655471 OWT655471 PGP655471 PQL655471 QAH655471 QKD655471 QTZ655471 RDV655471 RNR655471 RXN655471 SHJ655471 SRF655471 TBB655471 TKX655471 TUT655471 UEP655471 UOL655471 UYH655471 VID655471 VRZ655471 WBV655471 WLR655471 WVN655471 F721007 JB721007 SX721007 ACT721007 AMP721007 AWL721007 BGH721007 BQD721007 BZZ721007 CJV721007 CTR721007 DDN721007 DNJ721007 DXF721007 EHB721007 EQX721007 FAT721007 FKP721007 FUL721007 GEH721007 GOD721007 GXZ721007 HHV721007 HRR721007 IBN721007 ILJ721007 IVF721007 JFB721007 JOX721007 JYT721007 KIP721007 KSL721007 LCH721007 LMD721007 LVZ721007 MFV721007 MPR721007 MZN721007 NJJ721007 NTF721007 ODB721007 OMX721007 OWT721007 PGP721007 PQL721007 QAH721007 QKD721007 QTZ721007 RDV721007 RNR721007 RXN721007 SHJ721007 SRF721007 TBB721007 TKX721007 TUT721007 UEP721007 UOL721007 UYH721007 VID721007 VRZ721007 WBV721007 WLR721007 WVN721007 F786543 JB786543 SX786543 ACT786543 AMP786543 AWL786543 BGH786543 BQD786543 BZZ786543 CJV786543 CTR786543 DDN786543 DNJ786543 DXF786543 EHB786543 EQX786543 FAT786543 FKP786543 FUL786543 GEH786543 GOD786543 GXZ786543 HHV786543 HRR786543 IBN786543 ILJ786543 IVF786543 JFB786543 JOX786543 JYT786543 KIP786543 KSL786543 LCH786543 LMD786543 LVZ786543 MFV786543 MPR786543 MZN786543 NJJ786543 NTF786543 ODB786543 OMX786543 OWT786543 PGP786543 PQL786543 QAH786543 QKD786543 QTZ786543 RDV786543 RNR786543 RXN786543 SHJ786543 SRF786543 TBB786543 TKX786543 TUT786543 UEP786543 UOL786543 UYH786543 VID786543 VRZ786543 WBV786543 WLR786543 WVN786543 F852079 JB852079 SX852079 ACT852079 AMP852079 AWL852079 BGH852079 BQD852079 BZZ852079 CJV852079 CTR852079 DDN852079 DNJ852079 DXF852079 EHB852079 EQX852079 FAT852079 FKP852079 FUL852079 GEH852079 GOD852079 GXZ852079 HHV852079 HRR852079 IBN852079 ILJ852079 IVF852079 JFB852079 JOX852079 JYT852079 KIP852079 KSL852079 LCH852079 LMD852079 LVZ852079 MFV852079 MPR852079 MZN852079 NJJ852079 NTF852079 ODB852079 OMX852079 OWT852079 PGP852079 PQL852079 QAH852079 QKD852079 QTZ852079 RDV852079 RNR852079 RXN852079 SHJ852079 SRF852079 TBB852079 TKX852079 TUT852079 UEP852079 UOL852079 UYH852079 VID852079 VRZ852079 WBV852079 WLR852079 WVN852079 F917615 JB917615 SX917615 ACT917615 AMP917615 AWL917615 BGH917615 BQD917615 BZZ917615 CJV917615 CTR917615 DDN917615 DNJ917615 DXF917615 EHB917615 EQX917615 FAT917615 FKP917615 FUL917615 GEH917615 GOD917615 GXZ917615 HHV917615 HRR917615 IBN917615 ILJ917615 IVF917615 JFB917615 JOX917615 JYT917615 KIP917615 KSL917615 LCH917615 LMD917615 LVZ917615 MFV917615 MPR917615 MZN917615 NJJ917615 NTF917615 ODB917615 OMX917615 OWT917615 PGP917615 PQL917615 QAH917615 QKD917615 QTZ917615 RDV917615 RNR917615 RXN917615 SHJ917615 SRF917615 TBB917615 TKX917615 TUT917615 UEP917615 UOL917615 UYH917615 VID917615 VRZ917615 WBV917615 WLR917615 WVN917615 F983151 JB983151 SX983151 ACT983151 AMP983151 AWL983151 BGH983151 BQD983151 BZZ983151 CJV983151 CTR983151 DDN983151 DNJ983151 DXF983151 EHB983151 EQX983151 FAT983151 FKP983151 FUL983151 GEH983151 GOD983151 GXZ983151 HHV983151 HRR983151 IBN983151 ILJ983151 IVF983151 JFB983151 JOX983151 JYT983151 KIP983151 KSL983151 LCH983151 LMD983151 LVZ983151 MFV983151 MPR983151 MZN983151 NJJ983151 NTF983151 ODB983151 OMX983151 OWT983151 PGP983151 PQL983151 QAH983151 QKD983151 QTZ983151 RDV983151 RNR983151 RXN983151 SHJ983151 SRF983151 TBB983151 TKX983151 TUT983151 UEP983151 UOL983151 UYH983151 VID983151 VRZ983151 WBV983151 WLR983151 WVN983151" xr:uid="{AF28C351-FF50-42E8-85B7-89240C406CA8}">
      <formula1>"一時介護室へ移る場合,介護居室へ移る場合,その他"</formula1>
    </dataValidation>
    <dataValidation type="list" allowBlank="1" showInputMessage="1" showErrorMessage="1" sqref="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85 JB85 SX85 ACT85 AMP85 AWL85 BGH85 BQD85 BZZ85 CJV85 CTR85 DDN85 DNJ85 DXF85 EHB85 EQX85 FAT85 FKP85 FUL85 GEH85 GOD85 GXZ85 HHV85 HRR85 IBN85 ILJ85 IVF85 JFB85 JOX85 JYT85 KIP85 KSL85 LCH85 LMD85 LVZ85 MFV85 MPR85 MZN85 NJJ85 NTF85 ODB85 OMX85 OWT85 PGP85 PQL85 QAH85 QKD85 QTZ85 RDV85 RNR85 RXN85 SHJ85 SRF85 TBB85 TKX85 TUT85 UEP85 UOL85 UYH85 VID85 VRZ85 WBV85 WLR85 WVN85 F65621 JB65621 SX65621 ACT65621 AMP65621 AWL65621 BGH65621 BQD65621 BZZ65621 CJV65621 CTR65621 DDN65621 DNJ65621 DXF65621 EHB65621 EQX65621 FAT65621 FKP65621 FUL65621 GEH65621 GOD65621 GXZ65621 HHV65621 HRR65621 IBN65621 ILJ65621 IVF65621 JFB65621 JOX65621 JYT65621 KIP65621 KSL65621 LCH65621 LMD65621 LVZ65621 MFV65621 MPR65621 MZN65621 NJJ65621 NTF65621 ODB65621 OMX65621 OWT65621 PGP65621 PQL65621 QAH65621 QKD65621 QTZ65621 RDV65621 RNR65621 RXN65621 SHJ65621 SRF65621 TBB65621 TKX65621 TUT65621 UEP65621 UOL65621 UYH65621 VID65621 VRZ65621 WBV65621 WLR65621 WVN65621 F131157 JB131157 SX131157 ACT131157 AMP131157 AWL131157 BGH131157 BQD131157 BZZ131157 CJV131157 CTR131157 DDN131157 DNJ131157 DXF131157 EHB131157 EQX131157 FAT131157 FKP131157 FUL131157 GEH131157 GOD131157 GXZ131157 HHV131157 HRR131157 IBN131157 ILJ131157 IVF131157 JFB131157 JOX131157 JYT131157 KIP131157 KSL131157 LCH131157 LMD131157 LVZ131157 MFV131157 MPR131157 MZN131157 NJJ131157 NTF131157 ODB131157 OMX131157 OWT131157 PGP131157 PQL131157 QAH131157 QKD131157 QTZ131157 RDV131157 RNR131157 RXN131157 SHJ131157 SRF131157 TBB131157 TKX131157 TUT131157 UEP131157 UOL131157 UYH131157 VID131157 VRZ131157 WBV131157 WLR131157 WVN131157 F196693 JB196693 SX196693 ACT196693 AMP196693 AWL196693 BGH196693 BQD196693 BZZ196693 CJV196693 CTR196693 DDN196693 DNJ196693 DXF196693 EHB196693 EQX196693 FAT196693 FKP196693 FUL196693 GEH196693 GOD196693 GXZ196693 HHV196693 HRR196693 IBN196693 ILJ196693 IVF196693 JFB196693 JOX196693 JYT196693 KIP196693 KSL196693 LCH196693 LMD196693 LVZ196693 MFV196693 MPR196693 MZN196693 NJJ196693 NTF196693 ODB196693 OMX196693 OWT196693 PGP196693 PQL196693 QAH196693 QKD196693 QTZ196693 RDV196693 RNR196693 RXN196693 SHJ196693 SRF196693 TBB196693 TKX196693 TUT196693 UEP196693 UOL196693 UYH196693 VID196693 VRZ196693 WBV196693 WLR196693 WVN196693 F262229 JB262229 SX262229 ACT262229 AMP262229 AWL262229 BGH262229 BQD262229 BZZ262229 CJV262229 CTR262229 DDN262229 DNJ262229 DXF262229 EHB262229 EQX262229 FAT262229 FKP262229 FUL262229 GEH262229 GOD262229 GXZ262229 HHV262229 HRR262229 IBN262229 ILJ262229 IVF262229 JFB262229 JOX262229 JYT262229 KIP262229 KSL262229 LCH262229 LMD262229 LVZ262229 MFV262229 MPR262229 MZN262229 NJJ262229 NTF262229 ODB262229 OMX262229 OWT262229 PGP262229 PQL262229 QAH262229 QKD262229 QTZ262229 RDV262229 RNR262229 RXN262229 SHJ262229 SRF262229 TBB262229 TKX262229 TUT262229 UEP262229 UOL262229 UYH262229 VID262229 VRZ262229 WBV262229 WLR262229 WVN262229 F327765 JB327765 SX327765 ACT327765 AMP327765 AWL327765 BGH327765 BQD327765 BZZ327765 CJV327765 CTR327765 DDN327765 DNJ327765 DXF327765 EHB327765 EQX327765 FAT327765 FKP327765 FUL327765 GEH327765 GOD327765 GXZ327765 HHV327765 HRR327765 IBN327765 ILJ327765 IVF327765 JFB327765 JOX327765 JYT327765 KIP327765 KSL327765 LCH327765 LMD327765 LVZ327765 MFV327765 MPR327765 MZN327765 NJJ327765 NTF327765 ODB327765 OMX327765 OWT327765 PGP327765 PQL327765 QAH327765 QKD327765 QTZ327765 RDV327765 RNR327765 RXN327765 SHJ327765 SRF327765 TBB327765 TKX327765 TUT327765 UEP327765 UOL327765 UYH327765 VID327765 VRZ327765 WBV327765 WLR327765 WVN327765 F393301 JB393301 SX393301 ACT393301 AMP393301 AWL393301 BGH393301 BQD393301 BZZ393301 CJV393301 CTR393301 DDN393301 DNJ393301 DXF393301 EHB393301 EQX393301 FAT393301 FKP393301 FUL393301 GEH393301 GOD393301 GXZ393301 HHV393301 HRR393301 IBN393301 ILJ393301 IVF393301 JFB393301 JOX393301 JYT393301 KIP393301 KSL393301 LCH393301 LMD393301 LVZ393301 MFV393301 MPR393301 MZN393301 NJJ393301 NTF393301 ODB393301 OMX393301 OWT393301 PGP393301 PQL393301 QAH393301 QKD393301 QTZ393301 RDV393301 RNR393301 RXN393301 SHJ393301 SRF393301 TBB393301 TKX393301 TUT393301 UEP393301 UOL393301 UYH393301 VID393301 VRZ393301 WBV393301 WLR393301 WVN393301 F458837 JB458837 SX458837 ACT458837 AMP458837 AWL458837 BGH458837 BQD458837 BZZ458837 CJV458837 CTR458837 DDN458837 DNJ458837 DXF458837 EHB458837 EQX458837 FAT458837 FKP458837 FUL458837 GEH458837 GOD458837 GXZ458837 HHV458837 HRR458837 IBN458837 ILJ458837 IVF458837 JFB458837 JOX458837 JYT458837 KIP458837 KSL458837 LCH458837 LMD458837 LVZ458837 MFV458837 MPR458837 MZN458837 NJJ458837 NTF458837 ODB458837 OMX458837 OWT458837 PGP458837 PQL458837 QAH458837 QKD458837 QTZ458837 RDV458837 RNR458837 RXN458837 SHJ458837 SRF458837 TBB458837 TKX458837 TUT458837 UEP458837 UOL458837 UYH458837 VID458837 VRZ458837 WBV458837 WLR458837 WVN458837 F524373 JB524373 SX524373 ACT524373 AMP524373 AWL524373 BGH524373 BQD524373 BZZ524373 CJV524373 CTR524373 DDN524373 DNJ524373 DXF524373 EHB524373 EQX524373 FAT524373 FKP524373 FUL524373 GEH524373 GOD524373 GXZ524373 HHV524373 HRR524373 IBN524373 ILJ524373 IVF524373 JFB524373 JOX524373 JYT524373 KIP524373 KSL524373 LCH524373 LMD524373 LVZ524373 MFV524373 MPR524373 MZN524373 NJJ524373 NTF524373 ODB524373 OMX524373 OWT524373 PGP524373 PQL524373 QAH524373 QKD524373 QTZ524373 RDV524373 RNR524373 RXN524373 SHJ524373 SRF524373 TBB524373 TKX524373 TUT524373 UEP524373 UOL524373 UYH524373 VID524373 VRZ524373 WBV524373 WLR524373 WVN524373 F589909 JB589909 SX589909 ACT589909 AMP589909 AWL589909 BGH589909 BQD589909 BZZ589909 CJV589909 CTR589909 DDN589909 DNJ589909 DXF589909 EHB589909 EQX589909 FAT589909 FKP589909 FUL589909 GEH589909 GOD589909 GXZ589909 HHV589909 HRR589909 IBN589909 ILJ589909 IVF589909 JFB589909 JOX589909 JYT589909 KIP589909 KSL589909 LCH589909 LMD589909 LVZ589909 MFV589909 MPR589909 MZN589909 NJJ589909 NTF589909 ODB589909 OMX589909 OWT589909 PGP589909 PQL589909 QAH589909 QKD589909 QTZ589909 RDV589909 RNR589909 RXN589909 SHJ589909 SRF589909 TBB589909 TKX589909 TUT589909 UEP589909 UOL589909 UYH589909 VID589909 VRZ589909 WBV589909 WLR589909 WVN589909 F655445 JB655445 SX655445 ACT655445 AMP655445 AWL655445 BGH655445 BQD655445 BZZ655445 CJV655445 CTR655445 DDN655445 DNJ655445 DXF655445 EHB655445 EQX655445 FAT655445 FKP655445 FUL655445 GEH655445 GOD655445 GXZ655445 HHV655445 HRR655445 IBN655445 ILJ655445 IVF655445 JFB655445 JOX655445 JYT655445 KIP655445 KSL655445 LCH655445 LMD655445 LVZ655445 MFV655445 MPR655445 MZN655445 NJJ655445 NTF655445 ODB655445 OMX655445 OWT655445 PGP655445 PQL655445 QAH655445 QKD655445 QTZ655445 RDV655445 RNR655445 RXN655445 SHJ655445 SRF655445 TBB655445 TKX655445 TUT655445 UEP655445 UOL655445 UYH655445 VID655445 VRZ655445 WBV655445 WLR655445 WVN655445 F720981 JB720981 SX720981 ACT720981 AMP720981 AWL720981 BGH720981 BQD720981 BZZ720981 CJV720981 CTR720981 DDN720981 DNJ720981 DXF720981 EHB720981 EQX720981 FAT720981 FKP720981 FUL720981 GEH720981 GOD720981 GXZ720981 HHV720981 HRR720981 IBN720981 ILJ720981 IVF720981 JFB720981 JOX720981 JYT720981 KIP720981 KSL720981 LCH720981 LMD720981 LVZ720981 MFV720981 MPR720981 MZN720981 NJJ720981 NTF720981 ODB720981 OMX720981 OWT720981 PGP720981 PQL720981 QAH720981 QKD720981 QTZ720981 RDV720981 RNR720981 RXN720981 SHJ720981 SRF720981 TBB720981 TKX720981 TUT720981 UEP720981 UOL720981 UYH720981 VID720981 VRZ720981 WBV720981 WLR720981 WVN720981 F786517 JB786517 SX786517 ACT786517 AMP786517 AWL786517 BGH786517 BQD786517 BZZ786517 CJV786517 CTR786517 DDN786517 DNJ786517 DXF786517 EHB786517 EQX786517 FAT786517 FKP786517 FUL786517 GEH786517 GOD786517 GXZ786517 HHV786517 HRR786517 IBN786517 ILJ786517 IVF786517 JFB786517 JOX786517 JYT786517 KIP786517 KSL786517 LCH786517 LMD786517 LVZ786517 MFV786517 MPR786517 MZN786517 NJJ786517 NTF786517 ODB786517 OMX786517 OWT786517 PGP786517 PQL786517 QAH786517 QKD786517 QTZ786517 RDV786517 RNR786517 RXN786517 SHJ786517 SRF786517 TBB786517 TKX786517 TUT786517 UEP786517 UOL786517 UYH786517 VID786517 VRZ786517 WBV786517 WLR786517 WVN786517 F852053 JB852053 SX852053 ACT852053 AMP852053 AWL852053 BGH852053 BQD852053 BZZ852053 CJV852053 CTR852053 DDN852053 DNJ852053 DXF852053 EHB852053 EQX852053 FAT852053 FKP852053 FUL852053 GEH852053 GOD852053 GXZ852053 HHV852053 HRR852053 IBN852053 ILJ852053 IVF852053 JFB852053 JOX852053 JYT852053 KIP852053 KSL852053 LCH852053 LMD852053 LVZ852053 MFV852053 MPR852053 MZN852053 NJJ852053 NTF852053 ODB852053 OMX852053 OWT852053 PGP852053 PQL852053 QAH852053 QKD852053 QTZ852053 RDV852053 RNR852053 RXN852053 SHJ852053 SRF852053 TBB852053 TKX852053 TUT852053 UEP852053 UOL852053 UYH852053 VID852053 VRZ852053 WBV852053 WLR852053 WVN852053 F917589 JB917589 SX917589 ACT917589 AMP917589 AWL917589 BGH917589 BQD917589 BZZ917589 CJV917589 CTR917589 DDN917589 DNJ917589 DXF917589 EHB917589 EQX917589 FAT917589 FKP917589 FUL917589 GEH917589 GOD917589 GXZ917589 HHV917589 HRR917589 IBN917589 ILJ917589 IVF917589 JFB917589 JOX917589 JYT917589 KIP917589 KSL917589 LCH917589 LMD917589 LVZ917589 MFV917589 MPR917589 MZN917589 NJJ917589 NTF917589 ODB917589 OMX917589 OWT917589 PGP917589 PQL917589 QAH917589 QKD917589 QTZ917589 RDV917589 RNR917589 RXN917589 SHJ917589 SRF917589 TBB917589 TKX917589 TUT917589 UEP917589 UOL917589 UYH917589 VID917589 VRZ917589 WBV917589 WLR917589 WVN917589 F983125 JB983125 SX983125 ACT983125 AMP983125 AWL983125 BGH983125 BQD983125 BZZ983125 CJV983125 CTR983125 DDN983125 DNJ983125 DXF983125 EHB983125 EQX983125 FAT983125 FKP983125 FUL983125 GEH983125 GOD983125 GXZ983125 HHV983125 HRR983125 IBN983125 ILJ983125 IVF983125 JFB983125 JOX983125 JYT983125 KIP983125 KSL983125 LCH983125 LMD983125 LVZ983125 MFV983125 MPR983125 MZN983125 NJJ983125 NTF983125 ODB983125 OMX983125 OWT983125 PGP983125 PQL983125 QAH983125 QKD983125 QTZ983125 RDV983125 RNR983125 RXN983125 SHJ983125 SRF983125 TBB983125 TKX983125 TUT983125 UEP983125 UOL983125 UYH983125 VID983125 VRZ983125 WBV983125 WLR983125 WVN983125 F107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F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F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F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F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F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F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F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F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F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F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F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F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F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F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F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WVN983147 F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F65639 JB65639 SX65639 ACT65639 AMP65639 AWL65639 BGH65639 BQD65639 BZZ65639 CJV65639 CTR65639 DDN65639 DNJ65639 DXF65639 EHB65639 EQX65639 FAT65639 FKP65639 FUL65639 GEH65639 GOD65639 GXZ65639 HHV65639 HRR65639 IBN65639 ILJ65639 IVF65639 JFB65639 JOX65639 JYT65639 KIP65639 KSL65639 LCH65639 LMD65639 LVZ65639 MFV65639 MPR65639 MZN65639 NJJ65639 NTF65639 ODB65639 OMX65639 OWT65639 PGP65639 PQL65639 QAH65639 QKD65639 QTZ65639 RDV65639 RNR65639 RXN65639 SHJ65639 SRF65639 TBB65639 TKX65639 TUT65639 UEP65639 UOL65639 UYH65639 VID65639 VRZ65639 WBV65639 WLR65639 WVN65639 F131175 JB131175 SX131175 ACT131175 AMP131175 AWL131175 BGH131175 BQD131175 BZZ131175 CJV131175 CTR131175 DDN131175 DNJ131175 DXF131175 EHB131175 EQX131175 FAT131175 FKP131175 FUL131175 GEH131175 GOD131175 GXZ131175 HHV131175 HRR131175 IBN131175 ILJ131175 IVF131175 JFB131175 JOX131175 JYT131175 KIP131175 KSL131175 LCH131175 LMD131175 LVZ131175 MFV131175 MPR131175 MZN131175 NJJ131175 NTF131175 ODB131175 OMX131175 OWT131175 PGP131175 PQL131175 QAH131175 QKD131175 QTZ131175 RDV131175 RNR131175 RXN131175 SHJ131175 SRF131175 TBB131175 TKX131175 TUT131175 UEP131175 UOL131175 UYH131175 VID131175 VRZ131175 WBV131175 WLR131175 WVN131175 F196711 JB196711 SX196711 ACT196711 AMP196711 AWL196711 BGH196711 BQD196711 BZZ196711 CJV196711 CTR196711 DDN196711 DNJ196711 DXF196711 EHB196711 EQX196711 FAT196711 FKP196711 FUL196711 GEH196711 GOD196711 GXZ196711 HHV196711 HRR196711 IBN196711 ILJ196711 IVF196711 JFB196711 JOX196711 JYT196711 KIP196711 KSL196711 LCH196711 LMD196711 LVZ196711 MFV196711 MPR196711 MZN196711 NJJ196711 NTF196711 ODB196711 OMX196711 OWT196711 PGP196711 PQL196711 QAH196711 QKD196711 QTZ196711 RDV196711 RNR196711 RXN196711 SHJ196711 SRF196711 TBB196711 TKX196711 TUT196711 UEP196711 UOL196711 UYH196711 VID196711 VRZ196711 WBV196711 WLR196711 WVN196711 F262247 JB262247 SX262247 ACT262247 AMP262247 AWL262247 BGH262247 BQD262247 BZZ262247 CJV262247 CTR262247 DDN262247 DNJ262247 DXF262247 EHB262247 EQX262247 FAT262247 FKP262247 FUL262247 GEH262247 GOD262247 GXZ262247 HHV262247 HRR262247 IBN262247 ILJ262247 IVF262247 JFB262247 JOX262247 JYT262247 KIP262247 KSL262247 LCH262247 LMD262247 LVZ262247 MFV262247 MPR262247 MZN262247 NJJ262247 NTF262247 ODB262247 OMX262247 OWT262247 PGP262247 PQL262247 QAH262247 QKD262247 QTZ262247 RDV262247 RNR262247 RXN262247 SHJ262247 SRF262247 TBB262247 TKX262247 TUT262247 UEP262247 UOL262247 UYH262247 VID262247 VRZ262247 WBV262247 WLR262247 WVN262247 F327783 JB327783 SX327783 ACT327783 AMP327783 AWL327783 BGH327783 BQD327783 BZZ327783 CJV327783 CTR327783 DDN327783 DNJ327783 DXF327783 EHB327783 EQX327783 FAT327783 FKP327783 FUL327783 GEH327783 GOD327783 GXZ327783 HHV327783 HRR327783 IBN327783 ILJ327783 IVF327783 JFB327783 JOX327783 JYT327783 KIP327783 KSL327783 LCH327783 LMD327783 LVZ327783 MFV327783 MPR327783 MZN327783 NJJ327783 NTF327783 ODB327783 OMX327783 OWT327783 PGP327783 PQL327783 QAH327783 QKD327783 QTZ327783 RDV327783 RNR327783 RXN327783 SHJ327783 SRF327783 TBB327783 TKX327783 TUT327783 UEP327783 UOL327783 UYH327783 VID327783 VRZ327783 WBV327783 WLR327783 WVN327783 F393319 JB393319 SX393319 ACT393319 AMP393319 AWL393319 BGH393319 BQD393319 BZZ393319 CJV393319 CTR393319 DDN393319 DNJ393319 DXF393319 EHB393319 EQX393319 FAT393319 FKP393319 FUL393319 GEH393319 GOD393319 GXZ393319 HHV393319 HRR393319 IBN393319 ILJ393319 IVF393319 JFB393319 JOX393319 JYT393319 KIP393319 KSL393319 LCH393319 LMD393319 LVZ393319 MFV393319 MPR393319 MZN393319 NJJ393319 NTF393319 ODB393319 OMX393319 OWT393319 PGP393319 PQL393319 QAH393319 QKD393319 QTZ393319 RDV393319 RNR393319 RXN393319 SHJ393319 SRF393319 TBB393319 TKX393319 TUT393319 UEP393319 UOL393319 UYH393319 VID393319 VRZ393319 WBV393319 WLR393319 WVN393319 F458855 JB458855 SX458855 ACT458855 AMP458855 AWL458855 BGH458855 BQD458855 BZZ458855 CJV458855 CTR458855 DDN458855 DNJ458855 DXF458855 EHB458855 EQX458855 FAT458855 FKP458855 FUL458855 GEH458855 GOD458855 GXZ458855 HHV458855 HRR458855 IBN458855 ILJ458855 IVF458855 JFB458855 JOX458855 JYT458855 KIP458855 KSL458855 LCH458855 LMD458855 LVZ458855 MFV458855 MPR458855 MZN458855 NJJ458855 NTF458855 ODB458855 OMX458855 OWT458855 PGP458855 PQL458855 QAH458855 QKD458855 QTZ458855 RDV458855 RNR458855 RXN458855 SHJ458855 SRF458855 TBB458855 TKX458855 TUT458855 UEP458855 UOL458855 UYH458855 VID458855 VRZ458855 WBV458855 WLR458855 WVN458855 F524391 JB524391 SX524391 ACT524391 AMP524391 AWL524391 BGH524391 BQD524391 BZZ524391 CJV524391 CTR524391 DDN524391 DNJ524391 DXF524391 EHB524391 EQX524391 FAT524391 FKP524391 FUL524391 GEH524391 GOD524391 GXZ524391 HHV524391 HRR524391 IBN524391 ILJ524391 IVF524391 JFB524391 JOX524391 JYT524391 KIP524391 KSL524391 LCH524391 LMD524391 LVZ524391 MFV524391 MPR524391 MZN524391 NJJ524391 NTF524391 ODB524391 OMX524391 OWT524391 PGP524391 PQL524391 QAH524391 QKD524391 QTZ524391 RDV524391 RNR524391 RXN524391 SHJ524391 SRF524391 TBB524391 TKX524391 TUT524391 UEP524391 UOL524391 UYH524391 VID524391 VRZ524391 WBV524391 WLR524391 WVN524391 F589927 JB589927 SX589927 ACT589927 AMP589927 AWL589927 BGH589927 BQD589927 BZZ589927 CJV589927 CTR589927 DDN589927 DNJ589927 DXF589927 EHB589927 EQX589927 FAT589927 FKP589927 FUL589927 GEH589927 GOD589927 GXZ589927 HHV589927 HRR589927 IBN589927 ILJ589927 IVF589927 JFB589927 JOX589927 JYT589927 KIP589927 KSL589927 LCH589927 LMD589927 LVZ589927 MFV589927 MPR589927 MZN589927 NJJ589927 NTF589927 ODB589927 OMX589927 OWT589927 PGP589927 PQL589927 QAH589927 QKD589927 QTZ589927 RDV589927 RNR589927 RXN589927 SHJ589927 SRF589927 TBB589927 TKX589927 TUT589927 UEP589927 UOL589927 UYH589927 VID589927 VRZ589927 WBV589927 WLR589927 WVN589927 F655463 JB655463 SX655463 ACT655463 AMP655463 AWL655463 BGH655463 BQD655463 BZZ655463 CJV655463 CTR655463 DDN655463 DNJ655463 DXF655463 EHB655463 EQX655463 FAT655463 FKP655463 FUL655463 GEH655463 GOD655463 GXZ655463 HHV655463 HRR655463 IBN655463 ILJ655463 IVF655463 JFB655463 JOX655463 JYT655463 KIP655463 KSL655463 LCH655463 LMD655463 LVZ655463 MFV655463 MPR655463 MZN655463 NJJ655463 NTF655463 ODB655463 OMX655463 OWT655463 PGP655463 PQL655463 QAH655463 QKD655463 QTZ655463 RDV655463 RNR655463 RXN655463 SHJ655463 SRF655463 TBB655463 TKX655463 TUT655463 UEP655463 UOL655463 UYH655463 VID655463 VRZ655463 WBV655463 WLR655463 WVN655463 F720999 JB720999 SX720999 ACT720999 AMP720999 AWL720999 BGH720999 BQD720999 BZZ720999 CJV720999 CTR720999 DDN720999 DNJ720999 DXF720999 EHB720999 EQX720999 FAT720999 FKP720999 FUL720999 GEH720999 GOD720999 GXZ720999 HHV720999 HRR720999 IBN720999 ILJ720999 IVF720999 JFB720999 JOX720999 JYT720999 KIP720999 KSL720999 LCH720999 LMD720999 LVZ720999 MFV720999 MPR720999 MZN720999 NJJ720999 NTF720999 ODB720999 OMX720999 OWT720999 PGP720999 PQL720999 QAH720999 QKD720999 QTZ720999 RDV720999 RNR720999 RXN720999 SHJ720999 SRF720999 TBB720999 TKX720999 TUT720999 UEP720999 UOL720999 UYH720999 VID720999 VRZ720999 WBV720999 WLR720999 WVN720999 F786535 JB786535 SX786535 ACT786535 AMP786535 AWL786535 BGH786535 BQD786535 BZZ786535 CJV786535 CTR786535 DDN786535 DNJ786535 DXF786535 EHB786535 EQX786535 FAT786535 FKP786535 FUL786535 GEH786535 GOD786535 GXZ786535 HHV786535 HRR786535 IBN786535 ILJ786535 IVF786535 JFB786535 JOX786535 JYT786535 KIP786535 KSL786535 LCH786535 LMD786535 LVZ786535 MFV786535 MPR786535 MZN786535 NJJ786535 NTF786535 ODB786535 OMX786535 OWT786535 PGP786535 PQL786535 QAH786535 QKD786535 QTZ786535 RDV786535 RNR786535 RXN786535 SHJ786535 SRF786535 TBB786535 TKX786535 TUT786535 UEP786535 UOL786535 UYH786535 VID786535 VRZ786535 WBV786535 WLR786535 WVN786535 F852071 JB852071 SX852071 ACT852071 AMP852071 AWL852071 BGH852071 BQD852071 BZZ852071 CJV852071 CTR852071 DDN852071 DNJ852071 DXF852071 EHB852071 EQX852071 FAT852071 FKP852071 FUL852071 GEH852071 GOD852071 GXZ852071 HHV852071 HRR852071 IBN852071 ILJ852071 IVF852071 JFB852071 JOX852071 JYT852071 KIP852071 KSL852071 LCH852071 LMD852071 LVZ852071 MFV852071 MPR852071 MZN852071 NJJ852071 NTF852071 ODB852071 OMX852071 OWT852071 PGP852071 PQL852071 QAH852071 QKD852071 QTZ852071 RDV852071 RNR852071 RXN852071 SHJ852071 SRF852071 TBB852071 TKX852071 TUT852071 UEP852071 UOL852071 UYH852071 VID852071 VRZ852071 WBV852071 WLR852071 WVN852071 F917607 JB917607 SX917607 ACT917607 AMP917607 AWL917607 BGH917607 BQD917607 BZZ917607 CJV917607 CTR917607 DDN917607 DNJ917607 DXF917607 EHB917607 EQX917607 FAT917607 FKP917607 FUL917607 GEH917607 GOD917607 GXZ917607 HHV917607 HRR917607 IBN917607 ILJ917607 IVF917607 JFB917607 JOX917607 JYT917607 KIP917607 KSL917607 LCH917607 LMD917607 LVZ917607 MFV917607 MPR917607 MZN917607 NJJ917607 NTF917607 ODB917607 OMX917607 OWT917607 PGP917607 PQL917607 QAH917607 QKD917607 QTZ917607 RDV917607 RNR917607 RXN917607 SHJ917607 SRF917607 TBB917607 TKX917607 TUT917607 UEP917607 UOL917607 UYH917607 VID917607 VRZ917607 WBV917607 WLR917607 WVN917607 F983143 JB983143 SX983143 ACT983143 AMP983143 AWL983143 BGH983143 BQD983143 BZZ983143 CJV983143 CTR983143 DDN983143 DNJ983143 DXF983143 EHB983143 EQX983143 FAT983143 FKP983143 FUL983143 GEH983143 GOD983143 GXZ983143 HHV983143 HRR983143 IBN983143 ILJ983143 IVF983143 JFB983143 JOX983143 JYT983143 KIP983143 KSL983143 LCH983143 LMD983143 LVZ983143 MFV983143 MPR983143 MZN983143 NJJ983143 NTF983143 ODB983143 OMX983143 OWT983143 PGP983143 PQL983143 QAH983143 QKD983143 QTZ983143 RDV983143 RNR983143 RXN983143 SHJ983143 SRF983143 TBB983143 TKX983143 TUT983143 UEP983143 UOL983143 UYH983143 VID983143 VRZ983143 WBV983143 WLR983143 WVN983143 F97 JB97 SX97 ACT97 AMP97 AWL97 BGH97 BQD97 BZZ97 CJV97 CTR97 DDN97 DNJ97 DXF97 EHB97 EQX97 FAT97 FKP97 FUL97 GEH97 GOD97 GXZ97 HHV97 HRR97 IBN97 ILJ97 IVF97 JFB97 JOX97 JYT97 KIP97 KSL97 LCH97 LMD97 LVZ97 MFV97 MPR97 MZN97 NJJ97 NTF97 ODB97 OMX97 OWT97 PGP97 PQL97 QAH97 QKD97 QTZ97 RDV97 RNR97 RXN97 SHJ97 SRF97 TBB97 TKX97 TUT97 UEP97 UOL97 UYH97 VID97 VRZ97 WBV97 WLR97 WVN97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xr:uid="{E70A30C7-BF0B-4F4D-91CA-0479619CBD46}">
      <formula1>"訪問診療,急変時の対応,訪問診療、急変時の対応,その他"</formula1>
    </dataValidation>
    <dataValidation type="list" allowBlank="1" showInputMessage="1" showErrorMessage="1" sqref="E79 JA79 SW79 ACS79 AMO79 AWK79 BGG79 BQC79 BZY79 CJU79 CTQ79 DDM79 DNI79 DXE79 EHA79 EQW79 FAS79 FKO79 FUK79 GEG79 GOC79 GXY79 HHU79 HRQ79 IBM79 ILI79 IVE79 JFA79 JOW79 JYS79 KIO79 KSK79 LCG79 LMC79 LVY79 MFU79 MPQ79 MZM79 NJI79 NTE79 ODA79 OMW79 OWS79 PGO79 PQK79 QAG79 QKC79 QTY79 RDU79 RNQ79 RXM79 SHI79 SRE79 TBA79 TKW79 TUS79 UEO79 UOK79 UYG79 VIC79 VRY79 WBU79 WLQ79 WVM79 E65615 JA65615 SW65615 ACS65615 AMO65615 AWK65615 BGG65615 BQC65615 BZY65615 CJU65615 CTQ65615 DDM65615 DNI65615 DXE65615 EHA65615 EQW65615 FAS65615 FKO65615 FUK65615 GEG65615 GOC65615 GXY65615 HHU65615 HRQ65615 IBM65615 ILI65615 IVE65615 JFA65615 JOW65615 JYS65615 KIO65615 KSK65615 LCG65615 LMC65615 LVY65615 MFU65615 MPQ65615 MZM65615 NJI65615 NTE65615 ODA65615 OMW65615 OWS65615 PGO65615 PQK65615 QAG65615 QKC65615 QTY65615 RDU65615 RNQ65615 RXM65615 SHI65615 SRE65615 TBA65615 TKW65615 TUS65615 UEO65615 UOK65615 UYG65615 VIC65615 VRY65615 WBU65615 WLQ65615 WVM65615 E131151 JA131151 SW131151 ACS131151 AMO131151 AWK131151 BGG131151 BQC131151 BZY131151 CJU131151 CTQ131151 DDM131151 DNI131151 DXE131151 EHA131151 EQW131151 FAS131151 FKO131151 FUK131151 GEG131151 GOC131151 GXY131151 HHU131151 HRQ131151 IBM131151 ILI131151 IVE131151 JFA131151 JOW131151 JYS131151 KIO131151 KSK131151 LCG131151 LMC131151 LVY131151 MFU131151 MPQ131151 MZM131151 NJI131151 NTE131151 ODA131151 OMW131151 OWS131151 PGO131151 PQK131151 QAG131151 QKC131151 QTY131151 RDU131151 RNQ131151 RXM131151 SHI131151 SRE131151 TBA131151 TKW131151 TUS131151 UEO131151 UOK131151 UYG131151 VIC131151 VRY131151 WBU131151 WLQ131151 WVM131151 E196687 JA196687 SW196687 ACS196687 AMO196687 AWK196687 BGG196687 BQC196687 BZY196687 CJU196687 CTQ196687 DDM196687 DNI196687 DXE196687 EHA196687 EQW196687 FAS196687 FKO196687 FUK196687 GEG196687 GOC196687 GXY196687 HHU196687 HRQ196687 IBM196687 ILI196687 IVE196687 JFA196687 JOW196687 JYS196687 KIO196687 KSK196687 LCG196687 LMC196687 LVY196687 MFU196687 MPQ196687 MZM196687 NJI196687 NTE196687 ODA196687 OMW196687 OWS196687 PGO196687 PQK196687 QAG196687 QKC196687 QTY196687 RDU196687 RNQ196687 RXM196687 SHI196687 SRE196687 TBA196687 TKW196687 TUS196687 UEO196687 UOK196687 UYG196687 VIC196687 VRY196687 WBU196687 WLQ196687 WVM196687 E262223 JA262223 SW262223 ACS262223 AMO262223 AWK262223 BGG262223 BQC262223 BZY262223 CJU262223 CTQ262223 DDM262223 DNI262223 DXE262223 EHA262223 EQW262223 FAS262223 FKO262223 FUK262223 GEG262223 GOC262223 GXY262223 HHU262223 HRQ262223 IBM262223 ILI262223 IVE262223 JFA262223 JOW262223 JYS262223 KIO262223 KSK262223 LCG262223 LMC262223 LVY262223 MFU262223 MPQ262223 MZM262223 NJI262223 NTE262223 ODA262223 OMW262223 OWS262223 PGO262223 PQK262223 QAG262223 QKC262223 QTY262223 RDU262223 RNQ262223 RXM262223 SHI262223 SRE262223 TBA262223 TKW262223 TUS262223 UEO262223 UOK262223 UYG262223 VIC262223 VRY262223 WBU262223 WLQ262223 WVM262223 E327759 JA327759 SW327759 ACS327759 AMO327759 AWK327759 BGG327759 BQC327759 BZY327759 CJU327759 CTQ327759 DDM327759 DNI327759 DXE327759 EHA327759 EQW327759 FAS327759 FKO327759 FUK327759 GEG327759 GOC327759 GXY327759 HHU327759 HRQ327759 IBM327759 ILI327759 IVE327759 JFA327759 JOW327759 JYS327759 KIO327759 KSK327759 LCG327759 LMC327759 LVY327759 MFU327759 MPQ327759 MZM327759 NJI327759 NTE327759 ODA327759 OMW327759 OWS327759 PGO327759 PQK327759 QAG327759 QKC327759 QTY327759 RDU327759 RNQ327759 RXM327759 SHI327759 SRE327759 TBA327759 TKW327759 TUS327759 UEO327759 UOK327759 UYG327759 VIC327759 VRY327759 WBU327759 WLQ327759 WVM327759 E393295 JA393295 SW393295 ACS393295 AMO393295 AWK393295 BGG393295 BQC393295 BZY393295 CJU393295 CTQ393295 DDM393295 DNI393295 DXE393295 EHA393295 EQW393295 FAS393295 FKO393295 FUK393295 GEG393295 GOC393295 GXY393295 HHU393295 HRQ393295 IBM393295 ILI393295 IVE393295 JFA393295 JOW393295 JYS393295 KIO393295 KSK393295 LCG393295 LMC393295 LVY393295 MFU393295 MPQ393295 MZM393295 NJI393295 NTE393295 ODA393295 OMW393295 OWS393295 PGO393295 PQK393295 QAG393295 QKC393295 QTY393295 RDU393295 RNQ393295 RXM393295 SHI393295 SRE393295 TBA393295 TKW393295 TUS393295 UEO393295 UOK393295 UYG393295 VIC393295 VRY393295 WBU393295 WLQ393295 WVM393295 E458831 JA458831 SW458831 ACS458831 AMO458831 AWK458831 BGG458831 BQC458831 BZY458831 CJU458831 CTQ458831 DDM458831 DNI458831 DXE458831 EHA458831 EQW458831 FAS458831 FKO458831 FUK458831 GEG458831 GOC458831 GXY458831 HHU458831 HRQ458831 IBM458831 ILI458831 IVE458831 JFA458831 JOW458831 JYS458831 KIO458831 KSK458831 LCG458831 LMC458831 LVY458831 MFU458831 MPQ458831 MZM458831 NJI458831 NTE458831 ODA458831 OMW458831 OWS458831 PGO458831 PQK458831 QAG458831 QKC458831 QTY458831 RDU458831 RNQ458831 RXM458831 SHI458831 SRE458831 TBA458831 TKW458831 TUS458831 UEO458831 UOK458831 UYG458831 VIC458831 VRY458831 WBU458831 WLQ458831 WVM458831 E524367 JA524367 SW524367 ACS524367 AMO524367 AWK524367 BGG524367 BQC524367 BZY524367 CJU524367 CTQ524367 DDM524367 DNI524367 DXE524367 EHA524367 EQW524367 FAS524367 FKO524367 FUK524367 GEG524367 GOC524367 GXY524367 HHU524367 HRQ524367 IBM524367 ILI524367 IVE524367 JFA524367 JOW524367 JYS524367 KIO524367 KSK524367 LCG524367 LMC524367 LVY524367 MFU524367 MPQ524367 MZM524367 NJI524367 NTE524367 ODA524367 OMW524367 OWS524367 PGO524367 PQK524367 QAG524367 QKC524367 QTY524367 RDU524367 RNQ524367 RXM524367 SHI524367 SRE524367 TBA524367 TKW524367 TUS524367 UEO524367 UOK524367 UYG524367 VIC524367 VRY524367 WBU524367 WLQ524367 WVM524367 E589903 JA589903 SW589903 ACS589903 AMO589903 AWK589903 BGG589903 BQC589903 BZY589903 CJU589903 CTQ589903 DDM589903 DNI589903 DXE589903 EHA589903 EQW589903 FAS589903 FKO589903 FUK589903 GEG589903 GOC589903 GXY589903 HHU589903 HRQ589903 IBM589903 ILI589903 IVE589903 JFA589903 JOW589903 JYS589903 KIO589903 KSK589903 LCG589903 LMC589903 LVY589903 MFU589903 MPQ589903 MZM589903 NJI589903 NTE589903 ODA589903 OMW589903 OWS589903 PGO589903 PQK589903 QAG589903 QKC589903 QTY589903 RDU589903 RNQ589903 RXM589903 SHI589903 SRE589903 TBA589903 TKW589903 TUS589903 UEO589903 UOK589903 UYG589903 VIC589903 VRY589903 WBU589903 WLQ589903 WVM589903 E655439 JA655439 SW655439 ACS655439 AMO655439 AWK655439 BGG655439 BQC655439 BZY655439 CJU655439 CTQ655439 DDM655439 DNI655439 DXE655439 EHA655439 EQW655439 FAS655439 FKO655439 FUK655439 GEG655439 GOC655439 GXY655439 HHU655439 HRQ655439 IBM655439 ILI655439 IVE655439 JFA655439 JOW655439 JYS655439 KIO655439 KSK655439 LCG655439 LMC655439 LVY655439 MFU655439 MPQ655439 MZM655439 NJI655439 NTE655439 ODA655439 OMW655439 OWS655439 PGO655439 PQK655439 QAG655439 QKC655439 QTY655439 RDU655439 RNQ655439 RXM655439 SHI655439 SRE655439 TBA655439 TKW655439 TUS655439 UEO655439 UOK655439 UYG655439 VIC655439 VRY655439 WBU655439 WLQ655439 WVM655439 E720975 JA720975 SW720975 ACS720975 AMO720975 AWK720975 BGG720975 BQC720975 BZY720975 CJU720975 CTQ720975 DDM720975 DNI720975 DXE720975 EHA720975 EQW720975 FAS720975 FKO720975 FUK720975 GEG720975 GOC720975 GXY720975 HHU720975 HRQ720975 IBM720975 ILI720975 IVE720975 JFA720975 JOW720975 JYS720975 KIO720975 KSK720975 LCG720975 LMC720975 LVY720975 MFU720975 MPQ720975 MZM720975 NJI720975 NTE720975 ODA720975 OMW720975 OWS720975 PGO720975 PQK720975 QAG720975 QKC720975 QTY720975 RDU720975 RNQ720975 RXM720975 SHI720975 SRE720975 TBA720975 TKW720975 TUS720975 UEO720975 UOK720975 UYG720975 VIC720975 VRY720975 WBU720975 WLQ720975 WVM720975 E786511 JA786511 SW786511 ACS786511 AMO786511 AWK786511 BGG786511 BQC786511 BZY786511 CJU786511 CTQ786511 DDM786511 DNI786511 DXE786511 EHA786511 EQW786511 FAS786511 FKO786511 FUK786511 GEG786511 GOC786511 GXY786511 HHU786511 HRQ786511 IBM786511 ILI786511 IVE786511 JFA786511 JOW786511 JYS786511 KIO786511 KSK786511 LCG786511 LMC786511 LVY786511 MFU786511 MPQ786511 MZM786511 NJI786511 NTE786511 ODA786511 OMW786511 OWS786511 PGO786511 PQK786511 QAG786511 QKC786511 QTY786511 RDU786511 RNQ786511 RXM786511 SHI786511 SRE786511 TBA786511 TKW786511 TUS786511 UEO786511 UOK786511 UYG786511 VIC786511 VRY786511 WBU786511 WLQ786511 WVM786511 E852047 JA852047 SW852047 ACS852047 AMO852047 AWK852047 BGG852047 BQC852047 BZY852047 CJU852047 CTQ852047 DDM852047 DNI852047 DXE852047 EHA852047 EQW852047 FAS852047 FKO852047 FUK852047 GEG852047 GOC852047 GXY852047 HHU852047 HRQ852047 IBM852047 ILI852047 IVE852047 JFA852047 JOW852047 JYS852047 KIO852047 KSK852047 LCG852047 LMC852047 LVY852047 MFU852047 MPQ852047 MZM852047 NJI852047 NTE852047 ODA852047 OMW852047 OWS852047 PGO852047 PQK852047 QAG852047 QKC852047 QTY852047 RDU852047 RNQ852047 RXM852047 SHI852047 SRE852047 TBA852047 TKW852047 TUS852047 UEO852047 UOK852047 UYG852047 VIC852047 VRY852047 WBU852047 WLQ852047 WVM852047 E917583 JA917583 SW917583 ACS917583 AMO917583 AWK917583 BGG917583 BQC917583 BZY917583 CJU917583 CTQ917583 DDM917583 DNI917583 DXE917583 EHA917583 EQW917583 FAS917583 FKO917583 FUK917583 GEG917583 GOC917583 GXY917583 HHU917583 HRQ917583 IBM917583 ILI917583 IVE917583 JFA917583 JOW917583 JYS917583 KIO917583 KSK917583 LCG917583 LMC917583 LVY917583 MFU917583 MPQ917583 MZM917583 NJI917583 NTE917583 ODA917583 OMW917583 OWS917583 PGO917583 PQK917583 QAG917583 QKC917583 QTY917583 RDU917583 RNQ917583 RXM917583 SHI917583 SRE917583 TBA917583 TKW917583 TUS917583 UEO917583 UOK917583 UYG917583 VIC917583 VRY917583 WBU917583 WLQ917583 WVM917583 E983119 JA983119 SW983119 ACS983119 AMO983119 AWK983119 BGG983119 BQC983119 BZY983119 CJU983119 CTQ983119 DDM983119 DNI983119 DXE983119 EHA983119 EQW983119 FAS983119 FKO983119 FUK983119 GEG983119 GOC983119 GXY983119 HHU983119 HRQ983119 IBM983119 ILI983119 IVE983119 JFA983119 JOW983119 JYS983119 KIO983119 KSK983119 LCG983119 LMC983119 LVY983119 MFU983119 MPQ983119 MZM983119 NJI983119 NTE983119 ODA983119 OMW983119 OWS983119 PGO983119 PQK983119 QAG983119 QKC983119 QTY983119 RDU983119 RNQ983119 RXM983119 SHI983119 SRE983119 TBA983119 TKW983119 TUS983119 UEO983119 UOK983119 UYG983119 VIC983119 VRY983119 WBU983119 WLQ983119 WVM983119" xr:uid="{B8EB0DE6-3535-4AD6-A500-70C2989718F6}">
      <formula1>"救急車の手配,入退院の付き添い,通院介助,救急車の手配、入退院の付き添い,救急車の手配、入退院の付き添い、通院介助,その他"</formula1>
    </dataValidation>
  </dataValidations>
  <printOptions horizontalCentered="1"/>
  <pageMargins left="0.6692913385826772" right="0.6692913385826772" top="0.59055118110236227" bottom="0.59055118110236227" header="0.51181102362204722" footer="0.39370078740157483"/>
  <pageSetup paperSize="9" scale="85" fitToHeight="0" orientation="portrait" cellComments="asDisplayed" r:id="rId1"/>
  <headerFooter alignWithMargins="0"/>
  <rowBreaks count="4" manualBreakCount="4">
    <brk id="20" max="9" man="1"/>
    <brk id="57" max="9" man="1"/>
    <brk id="98" max="9" man="1"/>
    <brk id="125" max="9"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EE667AA-6BCA-4E14-8741-A24964BE5983}">
          <x14:formula1>
            <xm:f>"あり,なし"</xm:f>
          </x14:formula1>
          <xm:sqref>E55:E56 JA55:JA56 SW55:SW56 ACS55:ACS56 AMO55:AMO56 AWK55:AWK56 BGG55:BGG56 BQC55:BQC56 BZY55:BZY56 CJU55:CJU56 CTQ55:CTQ56 DDM55:DDM56 DNI55:DNI56 DXE55:DXE56 EHA55:EHA56 EQW55:EQW56 FAS55:FAS56 FKO55:FKO56 FUK55:FUK56 GEG55:GEG56 GOC55:GOC56 GXY55:GXY56 HHU55:HHU56 HRQ55:HRQ56 IBM55:IBM56 ILI55:ILI56 IVE55:IVE56 JFA55:JFA56 JOW55:JOW56 JYS55:JYS56 KIO55:KIO56 KSK55:KSK56 LCG55:LCG56 LMC55:LMC56 LVY55:LVY56 MFU55:MFU56 MPQ55:MPQ56 MZM55:MZM56 NJI55:NJI56 NTE55:NTE56 ODA55:ODA56 OMW55:OMW56 OWS55:OWS56 PGO55:PGO56 PQK55:PQK56 QAG55:QAG56 QKC55:QKC56 QTY55:QTY56 RDU55:RDU56 RNQ55:RNQ56 RXM55:RXM56 SHI55:SHI56 SRE55:SRE56 TBA55:TBA56 TKW55:TKW56 TUS55:TUS56 UEO55:UEO56 UOK55:UOK56 UYG55:UYG56 VIC55:VIC56 VRY55:VRY56 WBU55:WBU56 WLQ55:WLQ56 WVM55:WVM56 E65591:E65592 JA65591:JA65592 SW65591:SW65592 ACS65591:ACS65592 AMO65591:AMO65592 AWK65591:AWK65592 BGG65591:BGG65592 BQC65591:BQC65592 BZY65591:BZY65592 CJU65591:CJU65592 CTQ65591:CTQ65592 DDM65591:DDM65592 DNI65591:DNI65592 DXE65591:DXE65592 EHA65591:EHA65592 EQW65591:EQW65592 FAS65591:FAS65592 FKO65591:FKO65592 FUK65591:FUK65592 GEG65591:GEG65592 GOC65591:GOC65592 GXY65591:GXY65592 HHU65591:HHU65592 HRQ65591:HRQ65592 IBM65591:IBM65592 ILI65591:ILI65592 IVE65591:IVE65592 JFA65591:JFA65592 JOW65591:JOW65592 JYS65591:JYS65592 KIO65591:KIO65592 KSK65591:KSK65592 LCG65591:LCG65592 LMC65591:LMC65592 LVY65591:LVY65592 MFU65591:MFU65592 MPQ65591:MPQ65592 MZM65591:MZM65592 NJI65591:NJI65592 NTE65591:NTE65592 ODA65591:ODA65592 OMW65591:OMW65592 OWS65591:OWS65592 PGO65591:PGO65592 PQK65591:PQK65592 QAG65591:QAG65592 QKC65591:QKC65592 QTY65591:QTY65592 RDU65591:RDU65592 RNQ65591:RNQ65592 RXM65591:RXM65592 SHI65591:SHI65592 SRE65591:SRE65592 TBA65591:TBA65592 TKW65591:TKW65592 TUS65591:TUS65592 UEO65591:UEO65592 UOK65591:UOK65592 UYG65591:UYG65592 VIC65591:VIC65592 VRY65591:VRY65592 WBU65591:WBU65592 WLQ65591:WLQ65592 WVM65591:WVM65592 E131127:E131128 JA131127:JA131128 SW131127:SW131128 ACS131127:ACS131128 AMO131127:AMO131128 AWK131127:AWK131128 BGG131127:BGG131128 BQC131127:BQC131128 BZY131127:BZY131128 CJU131127:CJU131128 CTQ131127:CTQ131128 DDM131127:DDM131128 DNI131127:DNI131128 DXE131127:DXE131128 EHA131127:EHA131128 EQW131127:EQW131128 FAS131127:FAS131128 FKO131127:FKO131128 FUK131127:FUK131128 GEG131127:GEG131128 GOC131127:GOC131128 GXY131127:GXY131128 HHU131127:HHU131128 HRQ131127:HRQ131128 IBM131127:IBM131128 ILI131127:ILI131128 IVE131127:IVE131128 JFA131127:JFA131128 JOW131127:JOW131128 JYS131127:JYS131128 KIO131127:KIO131128 KSK131127:KSK131128 LCG131127:LCG131128 LMC131127:LMC131128 LVY131127:LVY131128 MFU131127:MFU131128 MPQ131127:MPQ131128 MZM131127:MZM131128 NJI131127:NJI131128 NTE131127:NTE131128 ODA131127:ODA131128 OMW131127:OMW131128 OWS131127:OWS131128 PGO131127:PGO131128 PQK131127:PQK131128 QAG131127:QAG131128 QKC131127:QKC131128 QTY131127:QTY131128 RDU131127:RDU131128 RNQ131127:RNQ131128 RXM131127:RXM131128 SHI131127:SHI131128 SRE131127:SRE131128 TBA131127:TBA131128 TKW131127:TKW131128 TUS131127:TUS131128 UEO131127:UEO131128 UOK131127:UOK131128 UYG131127:UYG131128 VIC131127:VIC131128 VRY131127:VRY131128 WBU131127:WBU131128 WLQ131127:WLQ131128 WVM131127:WVM131128 E196663:E196664 JA196663:JA196664 SW196663:SW196664 ACS196663:ACS196664 AMO196663:AMO196664 AWK196663:AWK196664 BGG196663:BGG196664 BQC196663:BQC196664 BZY196663:BZY196664 CJU196663:CJU196664 CTQ196663:CTQ196664 DDM196663:DDM196664 DNI196663:DNI196664 DXE196663:DXE196664 EHA196663:EHA196664 EQW196663:EQW196664 FAS196663:FAS196664 FKO196663:FKO196664 FUK196663:FUK196664 GEG196663:GEG196664 GOC196663:GOC196664 GXY196663:GXY196664 HHU196663:HHU196664 HRQ196663:HRQ196664 IBM196663:IBM196664 ILI196663:ILI196664 IVE196663:IVE196664 JFA196663:JFA196664 JOW196663:JOW196664 JYS196663:JYS196664 KIO196663:KIO196664 KSK196663:KSK196664 LCG196663:LCG196664 LMC196663:LMC196664 LVY196663:LVY196664 MFU196663:MFU196664 MPQ196663:MPQ196664 MZM196663:MZM196664 NJI196663:NJI196664 NTE196663:NTE196664 ODA196663:ODA196664 OMW196663:OMW196664 OWS196663:OWS196664 PGO196663:PGO196664 PQK196663:PQK196664 QAG196663:QAG196664 QKC196663:QKC196664 QTY196663:QTY196664 RDU196663:RDU196664 RNQ196663:RNQ196664 RXM196663:RXM196664 SHI196663:SHI196664 SRE196663:SRE196664 TBA196663:TBA196664 TKW196663:TKW196664 TUS196663:TUS196664 UEO196663:UEO196664 UOK196663:UOK196664 UYG196663:UYG196664 VIC196663:VIC196664 VRY196663:VRY196664 WBU196663:WBU196664 WLQ196663:WLQ196664 WVM196663:WVM196664 E262199:E262200 JA262199:JA262200 SW262199:SW262200 ACS262199:ACS262200 AMO262199:AMO262200 AWK262199:AWK262200 BGG262199:BGG262200 BQC262199:BQC262200 BZY262199:BZY262200 CJU262199:CJU262200 CTQ262199:CTQ262200 DDM262199:DDM262200 DNI262199:DNI262200 DXE262199:DXE262200 EHA262199:EHA262200 EQW262199:EQW262200 FAS262199:FAS262200 FKO262199:FKO262200 FUK262199:FUK262200 GEG262199:GEG262200 GOC262199:GOC262200 GXY262199:GXY262200 HHU262199:HHU262200 HRQ262199:HRQ262200 IBM262199:IBM262200 ILI262199:ILI262200 IVE262199:IVE262200 JFA262199:JFA262200 JOW262199:JOW262200 JYS262199:JYS262200 KIO262199:KIO262200 KSK262199:KSK262200 LCG262199:LCG262200 LMC262199:LMC262200 LVY262199:LVY262200 MFU262199:MFU262200 MPQ262199:MPQ262200 MZM262199:MZM262200 NJI262199:NJI262200 NTE262199:NTE262200 ODA262199:ODA262200 OMW262199:OMW262200 OWS262199:OWS262200 PGO262199:PGO262200 PQK262199:PQK262200 QAG262199:QAG262200 QKC262199:QKC262200 QTY262199:QTY262200 RDU262199:RDU262200 RNQ262199:RNQ262200 RXM262199:RXM262200 SHI262199:SHI262200 SRE262199:SRE262200 TBA262199:TBA262200 TKW262199:TKW262200 TUS262199:TUS262200 UEO262199:UEO262200 UOK262199:UOK262200 UYG262199:UYG262200 VIC262199:VIC262200 VRY262199:VRY262200 WBU262199:WBU262200 WLQ262199:WLQ262200 WVM262199:WVM262200 E327735:E327736 JA327735:JA327736 SW327735:SW327736 ACS327735:ACS327736 AMO327735:AMO327736 AWK327735:AWK327736 BGG327735:BGG327736 BQC327735:BQC327736 BZY327735:BZY327736 CJU327735:CJU327736 CTQ327735:CTQ327736 DDM327735:DDM327736 DNI327735:DNI327736 DXE327735:DXE327736 EHA327735:EHA327736 EQW327735:EQW327736 FAS327735:FAS327736 FKO327735:FKO327736 FUK327735:FUK327736 GEG327735:GEG327736 GOC327735:GOC327736 GXY327735:GXY327736 HHU327735:HHU327736 HRQ327735:HRQ327736 IBM327735:IBM327736 ILI327735:ILI327736 IVE327735:IVE327736 JFA327735:JFA327736 JOW327735:JOW327736 JYS327735:JYS327736 KIO327735:KIO327736 KSK327735:KSK327736 LCG327735:LCG327736 LMC327735:LMC327736 LVY327735:LVY327736 MFU327735:MFU327736 MPQ327735:MPQ327736 MZM327735:MZM327736 NJI327735:NJI327736 NTE327735:NTE327736 ODA327735:ODA327736 OMW327735:OMW327736 OWS327735:OWS327736 PGO327735:PGO327736 PQK327735:PQK327736 QAG327735:QAG327736 QKC327735:QKC327736 QTY327735:QTY327736 RDU327735:RDU327736 RNQ327735:RNQ327736 RXM327735:RXM327736 SHI327735:SHI327736 SRE327735:SRE327736 TBA327735:TBA327736 TKW327735:TKW327736 TUS327735:TUS327736 UEO327735:UEO327736 UOK327735:UOK327736 UYG327735:UYG327736 VIC327735:VIC327736 VRY327735:VRY327736 WBU327735:WBU327736 WLQ327735:WLQ327736 WVM327735:WVM327736 E393271:E393272 JA393271:JA393272 SW393271:SW393272 ACS393271:ACS393272 AMO393271:AMO393272 AWK393271:AWK393272 BGG393271:BGG393272 BQC393271:BQC393272 BZY393271:BZY393272 CJU393271:CJU393272 CTQ393271:CTQ393272 DDM393271:DDM393272 DNI393271:DNI393272 DXE393271:DXE393272 EHA393271:EHA393272 EQW393271:EQW393272 FAS393271:FAS393272 FKO393271:FKO393272 FUK393271:FUK393272 GEG393271:GEG393272 GOC393271:GOC393272 GXY393271:GXY393272 HHU393271:HHU393272 HRQ393271:HRQ393272 IBM393271:IBM393272 ILI393271:ILI393272 IVE393271:IVE393272 JFA393271:JFA393272 JOW393271:JOW393272 JYS393271:JYS393272 KIO393271:KIO393272 KSK393271:KSK393272 LCG393271:LCG393272 LMC393271:LMC393272 LVY393271:LVY393272 MFU393271:MFU393272 MPQ393271:MPQ393272 MZM393271:MZM393272 NJI393271:NJI393272 NTE393271:NTE393272 ODA393271:ODA393272 OMW393271:OMW393272 OWS393271:OWS393272 PGO393271:PGO393272 PQK393271:PQK393272 QAG393271:QAG393272 QKC393271:QKC393272 QTY393271:QTY393272 RDU393271:RDU393272 RNQ393271:RNQ393272 RXM393271:RXM393272 SHI393271:SHI393272 SRE393271:SRE393272 TBA393271:TBA393272 TKW393271:TKW393272 TUS393271:TUS393272 UEO393271:UEO393272 UOK393271:UOK393272 UYG393271:UYG393272 VIC393271:VIC393272 VRY393271:VRY393272 WBU393271:WBU393272 WLQ393271:WLQ393272 WVM393271:WVM393272 E458807:E458808 JA458807:JA458808 SW458807:SW458808 ACS458807:ACS458808 AMO458807:AMO458808 AWK458807:AWK458808 BGG458807:BGG458808 BQC458807:BQC458808 BZY458807:BZY458808 CJU458807:CJU458808 CTQ458807:CTQ458808 DDM458807:DDM458808 DNI458807:DNI458808 DXE458807:DXE458808 EHA458807:EHA458808 EQW458807:EQW458808 FAS458807:FAS458808 FKO458807:FKO458808 FUK458807:FUK458808 GEG458807:GEG458808 GOC458807:GOC458808 GXY458807:GXY458808 HHU458807:HHU458808 HRQ458807:HRQ458808 IBM458807:IBM458808 ILI458807:ILI458808 IVE458807:IVE458808 JFA458807:JFA458808 JOW458807:JOW458808 JYS458807:JYS458808 KIO458807:KIO458808 KSK458807:KSK458808 LCG458807:LCG458808 LMC458807:LMC458808 LVY458807:LVY458808 MFU458807:MFU458808 MPQ458807:MPQ458808 MZM458807:MZM458808 NJI458807:NJI458808 NTE458807:NTE458808 ODA458807:ODA458808 OMW458807:OMW458808 OWS458807:OWS458808 PGO458807:PGO458808 PQK458807:PQK458808 QAG458807:QAG458808 QKC458807:QKC458808 QTY458807:QTY458808 RDU458807:RDU458808 RNQ458807:RNQ458808 RXM458807:RXM458808 SHI458807:SHI458808 SRE458807:SRE458808 TBA458807:TBA458808 TKW458807:TKW458808 TUS458807:TUS458808 UEO458807:UEO458808 UOK458807:UOK458808 UYG458807:UYG458808 VIC458807:VIC458808 VRY458807:VRY458808 WBU458807:WBU458808 WLQ458807:WLQ458808 WVM458807:WVM458808 E524343:E524344 JA524343:JA524344 SW524343:SW524344 ACS524343:ACS524344 AMO524343:AMO524344 AWK524343:AWK524344 BGG524343:BGG524344 BQC524343:BQC524344 BZY524343:BZY524344 CJU524343:CJU524344 CTQ524343:CTQ524344 DDM524343:DDM524344 DNI524343:DNI524344 DXE524343:DXE524344 EHA524343:EHA524344 EQW524343:EQW524344 FAS524343:FAS524344 FKO524343:FKO524344 FUK524343:FUK524344 GEG524343:GEG524344 GOC524343:GOC524344 GXY524343:GXY524344 HHU524343:HHU524344 HRQ524343:HRQ524344 IBM524343:IBM524344 ILI524343:ILI524344 IVE524343:IVE524344 JFA524343:JFA524344 JOW524343:JOW524344 JYS524343:JYS524344 KIO524343:KIO524344 KSK524343:KSK524344 LCG524343:LCG524344 LMC524343:LMC524344 LVY524343:LVY524344 MFU524343:MFU524344 MPQ524343:MPQ524344 MZM524343:MZM524344 NJI524343:NJI524344 NTE524343:NTE524344 ODA524343:ODA524344 OMW524343:OMW524344 OWS524343:OWS524344 PGO524343:PGO524344 PQK524343:PQK524344 QAG524343:QAG524344 QKC524343:QKC524344 QTY524343:QTY524344 RDU524343:RDU524344 RNQ524343:RNQ524344 RXM524343:RXM524344 SHI524343:SHI524344 SRE524343:SRE524344 TBA524343:TBA524344 TKW524343:TKW524344 TUS524343:TUS524344 UEO524343:UEO524344 UOK524343:UOK524344 UYG524343:UYG524344 VIC524343:VIC524344 VRY524343:VRY524344 WBU524343:WBU524344 WLQ524343:WLQ524344 WVM524343:WVM524344 E589879:E589880 JA589879:JA589880 SW589879:SW589880 ACS589879:ACS589880 AMO589879:AMO589880 AWK589879:AWK589880 BGG589879:BGG589880 BQC589879:BQC589880 BZY589879:BZY589880 CJU589879:CJU589880 CTQ589879:CTQ589880 DDM589879:DDM589880 DNI589879:DNI589880 DXE589879:DXE589880 EHA589879:EHA589880 EQW589879:EQW589880 FAS589879:FAS589880 FKO589879:FKO589880 FUK589879:FUK589880 GEG589879:GEG589880 GOC589879:GOC589880 GXY589879:GXY589880 HHU589879:HHU589880 HRQ589879:HRQ589880 IBM589879:IBM589880 ILI589879:ILI589880 IVE589879:IVE589880 JFA589879:JFA589880 JOW589879:JOW589880 JYS589879:JYS589880 KIO589879:KIO589880 KSK589879:KSK589880 LCG589879:LCG589880 LMC589879:LMC589880 LVY589879:LVY589880 MFU589879:MFU589880 MPQ589879:MPQ589880 MZM589879:MZM589880 NJI589879:NJI589880 NTE589879:NTE589880 ODA589879:ODA589880 OMW589879:OMW589880 OWS589879:OWS589880 PGO589879:PGO589880 PQK589879:PQK589880 QAG589879:QAG589880 QKC589879:QKC589880 QTY589879:QTY589880 RDU589879:RDU589880 RNQ589879:RNQ589880 RXM589879:RXM589880 SHI589879:SHI589880 SRE589879:SRE589880 TBA589879:TBA589880 TKW589879:TKW589880 TUS589879:TUS589880 UEO589879:UEO589880 UOK589879:UOK589880 UYG589879:UYG589880 VIC589879:VIC589880 VRY589879:VRY589880 WBU589879:WBU589880 WLQ589879:WLQ589880 WVM589879:WVM589880 E655415:E655416 JA655415:JA655416 SW655415:SW655416 ACS655415:ACS655416 AMO655415:AMO655416 AWK655415:AWK655416 BGG655415:BGG655416 BQC655415:BQC655416 BZY655415:BZY655416 CJU655415:CJU655416 CTQ655415:CTQ655416 DDM655415:DDM655416 DNI655415:DNI655416 DXE655415:DXE655416 EHA655415:EHA655416 EQW655415:EQW655416 FAS655415:FAS655416 FKO655415:FKO655416 FUK655415:FUK655416 GEG655415:GEG655416 GOC655415:GOC655416 GXY655415:GXY655416 HHU655415:HHU655416 HRQ655415:HRQ655416 IBM655415:IBM655416 ILI655415:ILI655416 IVE655415:IVE655416 JFA655415:JFA655416 JOW655415:JOW655416 JYS655415:JYS655416 KIO655415:KIO655416 KSK655415:KSK655416 LCG655415:LCG655416 LMC655415:LMC655416 LVY655415:LVY655416 MFU655415:MFU655416 MPQ655415:MPQ655416 MZM655415:MZM655416 NJI655415:NJI655416 NTE655415:NTE655416 ODA655415:ODA655416 OMW655415:OMW655416 OWS655415:OWS655416 PGO655415:PGO655416 PQK655415:PQK655416 QAG655415:QAG655416 QKC655415:QKC655416 QTY655415:QTY655416 RDU655415:RDU655416 RNQ655415:RNQ655416 RXM655415:RXM655416 SHI655415:SHI655416 SRE655415:SRE655416 TBA655415:TBA655416 TKW655415:TKW655416 TUS655415:TUS655416 UEO655415:UEO655416 UOK655415:UOK655416 UYG655415:UYG655416 VIC655415:VIC655416 VRY655415:VRY655416 WBU655415:WBU655416 WLQ655415:WLQ655416 WVM655415:WVM655416 E720951:E720952 JA720951:JA720952 SW720951:SW720952 ACS720951:ACS720952 AMO720951:AMO720952 AWK720951:AWK720952 BGG720951:BGG720952 BQC720951:BQC720952 BZY720951:BZY720952 CJU720951:CJU720952 CTQ720951:CTQ720952 DDM720951:DDM720952 DNI720951:DNI720952 DXE720951:DXE720952 EHA720951:EHA720952 EQW720951:EQW720952 FAS720951:FAS720952 FKO720951:FKO720952 FUK720951:FUK720952 GEG720951:GEG720952 GOC720951:GOC720952 GXY720951:GXY720952 HHU720951:HHU720952 HRQ720951:HRQ720952 IBM720951:IBM720952 ILI720951:ILI720952 IVE720951:IVE720952 JFA720951:JFA720952 JOW720951:JOW720952 JYS720951:JYS720952 KIO720951:KIO720952 KSK720951:KSK720952 LCG720951:LCG720952 LMC720951:LMC720952 LVY720951:LVY720952 MFU720951:MFU720952 MPQ720951:MPQ720952 MZM720951:MZM720952 NJI720951:NJI720952 NTE720951:NTE720952 ODA720951:ODA720952 OMW720951:OMW720952 OWS720951:OWS720952 PGO720951:PGO720952 PQK720951:PQK720952 QAG720951:QAG720952 QKC720951:QKC720952 QTY720951:QTY720952 RDU720951:RDU720952 RNQ720951:RNQ720952 RXM720951:RXM720952 SHI720951:SHI720952 SRE720951:SRE720952 TBA720951:TBA720952 TKW720951:TKW720952 TUS720951:TUS720952 UEO720951:UEO720952 UOK720951:UOK720952 UYG720951:UYG720952 VIC720951:VIC720952 VRY720951:VRY720952 WBU720951:WBU720952 WLQ720951:WLQ720952 WVM720951:WVM720952 E786487:E786488 JA786487:JA786488 SW786487:SW786488 ACS786487:ACS786488 AMO786487:AMO786488 AWK786487:AWK786488 BGG786487:BGG786488 BQC786487:BQC786488 BZY786487:BZY786488 CJU786487:CJU786488 CTQ786487:CTQ786488 DDM786487:DDM786488 DNI786487:DNI786488 DXE786487:DXE786488 EHA786487:EHA786488 EQW786487:EQW786488 FAS786487:FAS786488 FKO786487:FKO786488 FUK786487:FUK786488 GEG786487:GEG786488 GOC786487:GOC786488 GXY786487:GXY786488 HHU786487:HHU786488 HRQ786487:HRQ786488 IBM786487:IBM786488 ILI786487:ILI786488 IVE786487:IVE786488 JFA786487:JFA786488 JOW786487:JOW786488 JYS786487:JYS786488 KIO786487:KIO786488 KSK786487:KSK786488 LCG786487:LCG786488 LMC786487:LMC786488 LVY786487:LVY786488 MFU786487:MFU786488 MPQ786487:MPQ786488 MZM786487:MZM786488 NJI786487:NJI786488 NTE786487:NTE786488 ODA786487:ODA786488 OMW786487:OMW786488 OWS786487:OWS786488 PGO786487:PGO786488 PQK786487:PQK786488 QAG786487:QAG786488 QKC786487:QKC786488 QTY786487:QTY786488 RDU786487:RDU786488 RNQ786487:RNQ786488 RXM786487:RXM786488 SHI786487:SHI786488 SRE786487:SRE786488 TBA786487:TBA786488 TKW786487:TKW786488 TUS786487:TUS786488 UEO786487:UEO786488 UOK786487:UOK786488 UYG786487:UYG786488 VIC786487:VIC786488 VRY786487:VRY786488 WBU786487:WBU786488 WLQ786487:WLQ786488 WVM786487:WVM786488 E852023:E852024 JA852023:JA852024 SW852023:SW852024 ACS852023:ACS852024 AMO852023:AMO852024 AWK852023:AWK852024 BGG852023:BGG852024 BQC852023:BQC852024 BZY852023:BZY852024 CJU852023:CJU852024 CTQ852023:CTQ852024 DDM852023:DDM852024 DNI852023:DNI852024 DXE852023:DXE852024 EHA852023:EHA852024 EQW852023:EQW852024 FAS852023:FAS852024 FKO852023:FKO852024 FUK852023:FUK852024 GEG852023:GEG852024 GOC852023:GOC852024 GXY852023:GXY852024 HHU852023:HHU852024 HRQ852023:HRQ852024 IBM852023:IBM852024 ILI852023:ILI852024 IVE852023:IVE852024 JFA852023:JFA852024 JOW852023:JOW852024 JYS852023:JYS852024 KIO852023:KIO852024 KSK852023:KSK852024 LCG852023:LCG852024 LMC852023:LMC852024 LVY852023:LVY852024 MFU852023:MFU852024 MPQ852023:MPQ852024 MZM852023:MZM852024 NJI852023:NJI852024 NTE852023:NTE852024 ODA852023:ODA852024 OMW852023:OMW852024 OWS852023:OWS852024 PGO852023:PGO852024 PQK852023:PQK852024 QAG852023:QAG852024 QKC852023:QKC852024 QTY852023:QTY852024 RDU852023:RDU852024 RNQ852023:RNQ852024 RXM852023:RXM852024 SHI852023:SHI852024 SRE852023:SRE852024 TBA852023:TBA852024 TKW852023:TKW852024 TUS852023:TUS852024 UEO852023:UEO852024 UOK852023:UOK852024 UYG852023:UYG852024 VIC852023:VIC852024 VRY852023:VRY852024 WBU852023:WBU852024 WLQ852023:WLQ852024 WVM852023:WVM852024 E917559:E917560 JA917559:JA917560 SW917559:SW917560 ACS917559:ACS917560 AMO917559:AMO917560 AWK917559:AWK917560 BGG917559:BGG917560 BQC917559:BQC917560 BZY917559:BZY917560 CJU917559:CJU917560 CTQ917559:CTQ917560 DDM917559:DDM917560 DNI917559:DNI917560 DXE917559:DXE917560 EHA917559:EHA917560 EQW917559:EQW917560 FAS917559:FAS917560 FKO917559:FKO917560 FUK917559:FUK917560 GEG917559:GEG917560 GOC917559:GOC917560 GXY917559:GXY917560 HHU917559:HHU917560 HRQ917559:HRQ917560 IBM917559:IBM917560 ILI917559:ILI917560 IVE917559:IVE917560 JFA917559:JFA917560 JOW917559:JOW917560 JYS917559:JYS917560 KIO917559:KIO917560 KSK917559:KSK917560 LCG917559:LCG917560 LMC917559:LMC917560 LVY917559:LVY917560 MFU917559:MFU917560 MPQ917559:MPQ917560 MZM917559:MZM917560 NJI917559:NJI917560 NTE917559:NTE917560 ODA917559:ODA917560 OMW917559:OMW917560 OWS917559:OWS917560 PGO917559:PGO917560 PQK917559:PQK917560 QAG917559:QAG917560 QKC917559:QKC917560 QTY917559:QTY917560 RDU917559:RDU917560 RNQ917559:RNQ917560 RXM917559:RXM917560 SHI917559:SHI917560 SRE917559:SRE917560 TBA917559:TBA917560 TKW917559:TKW917560 TUS917559:TUS917560 UEO917559:UEO917560 UOK917559:UOK917560 UYG917559:UYG917560 VIC917559:VIC917560 VRY917559:VRY917560 WBU917559:WBU917560 WLQ917559:WLQ917560 WVM917559:WVM917560 E983095:E983096 JA983095:JA983096 SW983095:SW983096 ACS983095:ACS983096 AMO983095:AMO983096 AWK983095:AWK983096 BGG983095:BGG983096 BQC983095:BQC983096 BZY983095:BZY983096 CJU983095:CJU983096 CTQ983095:CTQ983096 DDM983095:DDM983096 DNI983095:DNI983096 DXE983095:DXE983096 EHA983095:EHA983096 EQW983095:EQW983096 FAS983095:FAS983096 FKO983095:FKO983096 FUK983095:FUK983096 GEG983095:GEG983096 GOC983095:GOC983096 GXY983095:GXY983096 HHU983095:HHU983096 HRQ983095:HRQ983096 IBM983095:IBM983096 ILI983095:ILI983096 IVE983095:IVE983096 JFA983095:JFA983096 JOW983095:JOW983096 JYS983095:JYS983096 KIO983095:KIO983096 KSK983095:KSK983096 LCG983095:LCG983096 LMC983095:LMC983096 LVY983095:LVY983096 MFU983095:MFU983096 MPQ983095:MPQ983096 MZM983095:MZM983096 NJI983095:NJI983096 NTE983095:NTE983096 ODA983095:ODA983096 OMW983095:OMW983096 OWS983095:OWS983096 PGO983095:PGO983096 PQK983095:PQK983096 QAG983095:QAG983096 QKC983095:QKC983096 QTY983095:QTY983096 RDU983095:RDU983096 RNQ983095:RNQ983096 RXM983095:RXM983096 SHI983095:SHI983096 SRE983095:SRE983096 TBA983095:TBA983096 TKW983095:TKW983096 TUS983095:TUS983096 UEO983095:UEO983096 UOK983095:UOK983096 UYG983095:UYG983096 VIC983095:VIC983096 VRY983095:VRY983096 WBU983095:WBU983096 WLQ983095:WLQ983096 WVM983095:WVM983096 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F118:F124 JB118:JB124 SX118:SX124 ACT118:ACT124 AMP118:AMP124 AWL118:AWL124 BGH118:BGH124 BQD118:BQD124 BZZ118:BZZ124 CJV118:CJV124 CTR118:CTR124 DDN118:DDN124 DNJ118:DNJ124 DXF118:DXF124 EHB118:EHB124 EQX118:EQX124 FAT118:FAT124 FKP118:FKP124 FUL118:FUL124 GEH118:GEH124 GOD118:GOD124 GXZ118:GXZ124 HHV118:HHV124 HRR118:HRR124 IBN118:IBN124 ILJ118:ILJ124 IVF118:IVF124 JFB118:JFB124 JOX118:JOX124 JYT118:JYT124 KIP118:KIP124 KSL118:KSL124 LCH118:LCH124 LMD118:LMD124 LVZ118:LVZ124 MFV118:MFV124 MPR118:MPR124 MZN118:MZN124 NJJ118:NJJ124 NTF118:NTF124 ODB118:ODB124 OMX118:OMX124 OWT118:OWT124 PGP118:PGP124 PQL118:PQL124 QAH118:QAH124 QKD118:QKD124 QTZ118:QTZ124 RDV118:RDV124 RNR118:RNR124 RXN118:RXN124 SHJ118:SHJ124 SRF118:SRF124 TBB118:TBB124 TKX118:TKX124 TUT118:TUT124 UEP118:UEP124 UOL118:UOL124 UYH118:UYH124 VID118:VID124 VRZ118:VRZ124 WBV118:WBV124 WLR118:WLR124 WVN118:WVN124 F65654:F65660 JB65654:JB65660 SX65654:SX65660 ACT65654:ACT65660 AMP65654:AMP65660 AWL65654:AWL65660 BGH65654:BGH65660 BQD65654:BQD65660 BZZ65654:BZZ65660 CJV65654:CJV65660 CTR65654:CTR65660 DDN65654:DDN65660 DNJ65654:DNJ65660 DXF65654:DXF65660 EHB65654:EHB65660 EQX65654:EQX65660 FAT65654:FAT65660 FKP65654:FKP65660 FUL65654:FUL65660 GEH65654:GEH65660 GOD65654:GOD65660 GXZ65654:GXZ65660 HHV65654:HHV65660 HRR65654:HRR65660 IBN65654:IBN65660 ILJ65654:ILJ65660 IVF65654:IVF65660 JFB65654:JFB65660 JOX65654:JOX65660 JYT65654:JYT65660 KIP65654:KIP65660 KSL65654:KSL65660 LCH65654:LCH65660 LMD65654:LMD65660 LVZ65654:LVZ65660 MFV65654:MFV65660 MPR65654:MPR65660 MZN65654:MZN65660 NJJ65654:NJJ65660 NTF65654:NTF65660 ODB65654:ODB65660 OMX65654:OMX65660 OWT65654:OWT65660 PGP65654:PGP65660 PQL65654:PQL65660 QAH65654:QAH65660 QKD65654:QKD65660 QTZ65654:QTZ65660 RDV65654:RDV65660 RNR65654:RNR65660 RXN65654:RXN65660 SHJ65654:SHJ65660 SRF65654:SRF65660 TBB65654:TBB65660 TKX65654:TKX65660 TUT65654:TUT65660 UEP65654:UEP65660 UOL65654:UOL65660 UYH65654:UYH65660 VID65654:VID65660 VRZ65654:VRZ65660 WBV65654:WBV65660 WLR65654:WLR65660 WVN65654:WVN65660 F131190:F131196 JB131190:JB131196 SX131190:SX131196 ACT131190:ACT131196 AMP131190:AMP131196 AWL131190:AWL131196 BGH131190:BGH131196 BQD131190:BQD131196 BZZ131190:BZZ131196 CJV131190:CJV131196 CTR131190:CTR131196 DDN131190:DDN131196 DNJ131190:DNJ131196 DXF131190:DXF131196 EHB131190:EHB131196 EQX131190:EQX131196 FAT131190:FAT131196 FKP131190:FKP131196 FUL131190:FUL131196 GEH131190:GEH131196 GOD131190:GOD131196 GXZ131190:GXZ131196 HHV131190:HHV131196 HRR131190:HRR131196 IBN131190:IBN131196 ILJ131190:ILJ131196 IVF131190:IVF131196 JFB131190:JFB131196 JOX131190:JOX131196 JYT131190:JYT131196 KIP131190:KIP131196 KSL131190:KSL131196 LCH131190:LCH131196 LMD131190:LMD131196 LVZ131190:LVZ131196 MFV131190:MFV131196 MPR131190:MPR131196 MZN131190:MZN131196 NJJ131190:NJJ131196 NTF131190:NTF131196 ODB131190:ODB131196 OMX131190:OMX131196 OWT131190:OWT131196 PGP131190:PGP131196 PQL131190:PQL131196 QAH131190:QAH131196 QKD131190:QKD131196 QTZ131190:QTZ131196 RDV131190:RDV131196 RNR131190:RNR131196 RXN131190:RXN131196 SHJ131190:SHJ131196 SRF131190:SRF131196 TBB131190:TBB131196 TKX131190:TKX131196 TUT131190:TUT131196 UEP131190:UEP131196 UOL131190:UOL131196 UYH131190:UYH131196 VID131190:VID131196 VRZ131190:VRZ131196 WBV131190:WBV131196 WLR131190:WLR131196 WVN131190:WVN131196 F196726:F196732 JB196726:JB196732 SX196726:SX196732 ACT196726:ACT196732 AMP196726:AMP196732 AWL196726:AWL196732 BGH196726:BGH196732 BQD196726:BQD196732 BZZ196726:BZZ196732 CJV196726:CJV196732 CTR196726:CTR196732 DDN196726:DDN196732 DNJ196726:DNJ196732 DXF196726:DXF196732 EHB196726:EHB196732 EQX196726:EQX196732 FAT196726:FAT196732 FKP196726:FKP196732 FUL196726:FUL196732 GEH196726:GEH196732 GOD196726:GOD196732 GXZ196726:GXZ196732 HHV196726:HHV196732 HRR196726:HRR196732 IBN196726:IBN196732 ILJ196726:ILJ196732 IVF196726:IVF196732 JFB196726:JFB196732 JOX196726:JOX196732 JYT196726:JYT196732 KIP196726:KIP196732 KSL196726:KSL196732 LCH196726:LCH196732 LMD196726:LMD196732 LVZ196726:LVZ196732 MFV196726:MFV196732 MPR196726:MPR196732 MZN196726:MZN196732 NJJ196726:NJJ196732 NTF196726:NTF196732 ODB196726:ODB196732 OMX196726:OMX196732 OWT196726:OWT196732 PGP196726:PGP196732 PQL196726:PQL196732 QAH196726:QAH196732 QKD196726:QKD196732 QTZ196726:QTZ196732 RDV196726:RDV196732 RNR196726:RNR196732 RXN196726:RXN196732 SHJ196726:SHJ196732 SRF196726:SRF196732 TBB196726:TBB196732 TKX196726:TKX196732 TUT196726:TUT196732 UEP196726:UEP196732 UOL196726:UOL196732 UYH196726:UYH196732 VID196726:VID196732 VRZ196726:VRZ196732 WBV196726:WBV196732 WLR196726:WLR196732 WVN196726:WVN196732 F262262:F262268 JB262262:JB262268 SX262262:SX262268 ACT262262:ACT262268 AMP262262:AMP262268 AWL262262:AWL262268 BGH262262:BGH262268 BQD262262:BQD262268 BZZ262262:BZZ262268 CJV262262:CJV262268 CTR262262:CTR262268 DDN262262:DDN262268 DNJ262262:DNJ262268 DXF262262:DXF262268 EHB262262:EHB262268 EQX262262:EQX262268 FAT262262:FAT262268 FKP262262:FKP262268 FUL262262:FUL262268 GEH262262:GEH262268 GOD262262:GOD262268 GXZ262262:GXZ262268 HHV262262:HHV262268 HRR262262:HRR262268 IBN262262:IBN262268 ILJ262262:ILJ262268 IVF262262:IVF262268 JFB262262:JFB262268 JOX262262:JOX262268 JYT262262:JYT262268 KIP262262:KIP262268 KSL262262:KSL262268 LCH262262:LCH262268 LMD262262:LMD262268 LVZ262262:LVZ262268 MFV262262:MFV262268 MPR262262:MPR262268 MZN262262:MZN262268 NJJ262262:NJJ262268 NTF262262:NTF262268 ODB262262:ODB262268 OMX262262:OMX262268 OWT262262:OWT262268 PGP262262:PGP262268 PQL262262:PQL262268 QAH262262:QAH262268 QKD262262:QKD262268 QTZ262262:QTZ262268 RDV262262:RDV262268 RNR262262:RNR262268 RXN262262:RXN262268 SHJ262262:SHJ262268 SRF262262:SRF262268 TBB262262:TBB262268 TKX262262:TKX262268 TUT262262:TUT262268 UEP262262:UEP262268 UOL262262:UOL262268 UYH262262:UYH262268 VID262262:VID262268 VRZ262262:VRZ262268 WBV262262:WBV262268 WLR262262:WLR262268 WVN262262:WVN262268 F327798:F327804 JB327798:JB327804 SX327798:SX327804 ACT327798:ACT327804 AMP327798:AMP327804 AWL327798:AWL327804 BGH327798:BGH327804 BQD327798:BQD327804 BZZ327798:BZZ327804 CJV327798:CJV327804 CTR327798:CTR327804 DDN327798:DDN327804 DNJ327798:DNJ327804 DXF327798:DXF327804 EHB327798:EHB327804 EQX327798:EQX327804 FAT327798:FAT327804 FKP327798:FKP327804 FUL327798:FUL327804 GEH327798:GEH327804 GOD327798:GOD327804 GXZ327798:GXZ327804 HHV327798:HHV327804 HRR327798:HRR327804 IBN327798:IBN327804 ILJ327798:ILJ327804 IVF327798:IVF327804 JFB327798:JFB327804 JOX327798:JOX327804 JYT327798:JYT327804 KIP327798:KIP327804 KSL327798:KSL327804 LCH327798:LCH327804 LMD327798:LMD327804 LVZ327798:LVZ327804 MFV327798:MFV327804 MPR327798:MPR327804 MZN327798:MZN327804 NJJ327798:NJJ327804 NTF327798:NTF327804 ODB327798:ODB327804 OMX327798:OMX327804 OWT327798:OWT327804 PGP327798:PGP327804 PQL327798:PQL327804 QAH327798:QAH327804 QKD327798:QKD327804 QTZ327798:QTZ327804 RDV327798:RDV327804 RNR327798:RNR327804 RXN327798:RXN327804 SHJ327798:SHJ327804 SRF327798:SRF327804 TBB327798:TBB327804 TKX327798:TKX327804 TUT327798:TUT327804 UEP327798:UEP327804 UOL327798:UOL327804 UYH327798:UYH327804 VID327798:VID327804 VRZ327798:VRZ327804 WBV327798:WBV327804 WLR327798:WLR327804 WVN327798:WVN327804 F393334:F393340 JB393334:JB393340 SX393334:SX393340 ACT393334:ACT393340 AMP393334:AMP393340 AWL393334:AWL393340 BGH393334:BGH393340 BQD393334:BQD393340 BZZ393334:BZZ393340 CJV393334:CJV393340 CTR393334:CTR393340 DDN393334:DDN393340 DNJ393334:DNJ393340 DXF393334:DXF393340 EHB393334:EHB393340 EQX393334:EQX393340 FAT393334:FAT393340 FKP393334:FKP393340 FUL393334:FUL393340 GEH393334:GEH393340 GOD393334:GOD393340 GXZ393334:GXZ393340 HHV393334:HHV393340 HRR393334:HRR393340 IBN393334:IBN393340 ILJ393334:ILJ393340 IVF393334:IVF393340 JFB393334:JFB393340 JOX393334:JOX393340 JYT393334:JYT393340 KIP393334:KIP393340 KSL393334:KSL393340 LCH393334:LCH393340 LMD393334:LMD393340 LVZ393334:LVZ393340 MFV393334:MFV393340 MPR393334:MPR393340 MZN393334:MZN393340 NJJ393334:NJJ393340 NTF393334:NTF393340 ODB393334:ODB393340 OMX393334:OMX393340 OWT393334:OWT393340 PGP393334:PGP393340 PQL393334:PQL393340 QAH393334:QAH393340 QKD393334:QKD393340 QTZ393334:QTZ393340 RDV393334:RDV393340 RNR393334:RNR393340 RXN393334:RXN393340 SHJ393334:SHJ393340 SRF393334:SRF393340 TBB393334:TBB393340 TKX393334:TKX393340 TUT393334:TUT393340 UEP393334:UEP393340 UOL393334:UOL393340 UYH393334:UYH393340 VID393334:VID393340 VRZ393334:VRZ393340 WBV393334:WBV393340 WLR393334:WLR393340 WVN393334:WVN393340 F458870:F458876 JB458870:JB458876 SX458870:SX458876 ACT458870:ACT458876 AMP458870:AMP458876 AWL458870:AWL458876 BGH458870:BGH458876 BQD458870:BQD458876 BZZ458870:BZZ458876 CJV458870:CJV458876 CTR458870:CTR458876 DDN458870:DDN458876 DNJ458870:DNJ458876 DXF458870:DXF458876 EHB458870:EHB458876 EQX458870:EQX458876 FAT458870:FAT458876 FKP458870:FKP458876 FUL458870:FUL458876 GEH458870:GEH458876 GOD458870:GOD458876 GXZ458870:GXZ458876 HHV458870:HHV458876 HRR458870:HRR458876 IBN458870:IBN458876 ILJ458870:ILJ458876 IVF458870:IVF458876 JFB458870:JFB458876 JOX458870:JOX458876 JYT458870:JYT458876 KIP458870:KIP458876 KSL458870:KSL458876 LCH458870:LCH458876 LMD458870:LMD458876 LVZ458870:LVZ458876 MFV458870:MFV458876 MPR458870:MPR458876 MZN458870:MZN458876 NJJ458870:NJJ458876 NTF458870:NTF458876 ODB458870:ODB458876 OMX458870:OMX458876 OWT458870:OWT458876 PGP458870:PGP458876 PQL458870:PQL458876 QAH458870:QAH458876 QKD458870:QKD458876 QTZ458870:QTZ458876 RDV458870:RDV458876 RNR458870:RNR458876 RXN458870:RXN458876 SHJ458870:SHJ458876 SRF458870:SRF458876 TBB458870:TBB458876 TKX458870:TKX458876 TUT458870:TUT458876 UEP458870:UEP458876 UOL458870:UOL458876 UYH458870:UYH458876 VID458870:VID458876 VRZ458870:VRZ458876 WBV458870:WBV458876 WLR458870:WLR458876 WVN458870:WVN458876 F524406:F524412 JB524406:JB524412 SX524406:SX524412 ACT524406:ACT524412 AMP524406:AMP524412 AWL524406:AWL524412 BGH524406:BGH524412 BQD524406:BQD524412 BZZ524406:BZZ524412 CJV524406:CJV524412 CTR524406:CTR524412 DDN524406:DDN524412 DNJ524406:DNJ524412 DXF524406:DXF524412 EHB524406:EHB524412 EQX524406:EQX524412 FAT524406:FAT524412 FKP524406:FKP524412 FUL524406:FUL524412 GEH524406:GEH524412 GOD524406:GOD524412 GXZ524406:GXZ524412 HHV524406:HHV524412 HRR524406:HRR524412 IBN524406:IBN524412 ILJ524406:ILJ524412 IVF524406:IVF524412 JFB524406:JFB524412 JOX524406:JOX524412 JYT524406:JYT524412 KIP524406:KIP524412 KSL524406:KSL524412 LCH524406:LCH524412 LMD524406:LMD524412 LVZ524406:LVZ524412 MFV524406:MFV524412 MPR524406:MPR524412 MZN524406:MZN524412 NJJ524406:NJJ524412 NTF524406:NTF524412 ODB524406:ODB524412 OMX524406:OMX524412 OWT524406:OWT524412 PGP524406:PGP524412 PQL524406:PQL524412 QAH524406:QAH524412 QKD524406:QKD524412 QTZ524406:QTZ524412 RDV524406:RDV524412 RNR524406:RNR524412 RXN524406:RXN524412 SHJ524406:SHJ524412 SRF524406:SRF524412 TBB524406:TBB524412 TKX524406:TKX524412 TUT524406:TUT524412 UEP524406:UEP524412 UOL524406:UOL524412 UYH524406:UYH524412 VID524406:VID524412 VRZ524406:VRZ524412 WBV524406:WBV524412 WLR524406:WLR524412 WVN524406:WVN524412 F589942:F589948 JB589942:JB589948 SX589942:SX589948 ACT589942:ACT589948 AMP589942:AMP589948 AWL589942:AWL589948 BGH589942:BGH589948 BQD589942:BQD589948 BZZ589942:BZZ589948 CJV589942:CJV589948 CTR589942:CTR589948 DDN589942:DDN589948 DNJ589942:DNJ589948 DXF589942:DXF589948 EHB589942:EHB589948 EQX589942:EQX589948 FAT589942:FAT589948 FKP589942:FKP589948 FUL589942:FUL589948 GEH589942:GEH589948 GOD589942:GOD589948 GXZ589942:GXZ589948 HHV589942:HHV589948 HRR589942:HRR589948 IBN589942:IBN589948 ILJ589942:ILJ589948 IVF589942:IVF589948 JFB589942:JFB589948 JOX589942:JOX589948 JYT589942:JYT589948 KIP589942:KIP589948 KSL589942:KSL589948 LCH589942:LCH589948 LMD589942:LMD589948 LVZ589942:LVZ589948 MFV589942:MFV589948 MPR589942:MPR589948 MZN589942:MZN589948 NJJ589942:NJJ589948 NTF589942:NTF589948 ODB589942:ODB589948 OMX589942:OMX589948 OWT589942:OWT589948 PGP589942:PGP589948 PQL589942:PQL589948 QAH589942:QAH589948 QKD589942:QKD589948 QTZ589942:QTZ589948 RDV589942:RDV589948 RNR589942:RNR589948 RXN589942:RXN589948 SHJ589942:SHJ589948 SRF589942:SRF589948 TBB589942:TBB589948 TKX589942:TKX589948 TUT589942:TUT589948 UEP589942:UEP589948 UOL589942:UOL589948 UYH589942:UYH589948 VID589942:VID589948 VRZ589942:VRZ589948 WBV589942:WBV589948 WLR589942:WLR589948 WVN589942:WVN589948 F655478:F655484 JB655478:JB655484 SX655478:SX655484 ACT655478:ACT655484 AMP655478:AMP655484 AWL655478:AWL655484 BGH655478:BGH655484 BQD655478:BQD655484 BZZ655478:BZZ655484 CJV655478:CJV655484 CTR655478:CTR655484 DDN655478:DDN655484 DNJ655478:DNJ655484 DXF655478:DXF655484 EHB655478:EHB655484 EQX655478:EQX655484 FAT655478:FAT655484 FKP655478:FKP655484 FUL655478:FUL655484 GEH655478:GEH655484 GOD655478:GOD655484 GXZ655478:GXZ655484 HHV655478:HHV655484 HRR655478:HRR655484 IBN655478:IBN655484 ILJ655478:ILJ655484 IVF655478:IVF655484 JFB655478:JFB655484 JOX655478:JOX655484 JYT655478:JYT655484 KIP655478:KIP655484 KSL655478:KSL655484 LCH655478:LCH655484 LMD655478:LMD655484 LVZ655478:LVZ655484 MFV655478:MFV655484 MPR655478:MPR655484 MZN655478:MZN655484 NJJ655478:NJJ655484 NTF655478:NTF655484 ODB655478:ODB655484 OMX655478:OMX655484 OWT655478:OWT655484 PGP655478:PGP655484 PQL655478:PQL655484 QAH655478:QAH655484 QKD655478:QKD655484 QTZ655478:QTZ655484 RDV655478:RDV655484 RNR655478:RNR655484 RXN655478:RXN655484 SHJ655478:SHJ655484 SRF655478:SRF655484 TBB655478:TBB655484 TKX655478:TKX655484 TUT655478:TUT655484 UEP655478:UEP655484 UOL655478:UOL655484 UYH655478:UYH655484 VID655478:VID655484 VRZ655478:VRZ655484 WBV655478:WBV655484 WLR655478:WLR655484 WVN655478:WVN655484 F721014:F721020 JB721014:JB721020 SX721014:SX721020 ACT721014:ACT721020 AMP721014:AMP721020 AWL721014:AWL721020 BGH721014:BGH721020 BQD721014:BQD721020 BZZ721014:BZZ721020 CJV721014:CJV721020 CTR721014:CTR721020 DDN721014:DDN721020 DNJ721014:DNJ721020 DXF721014:DXF721020 EHB721014:EHB721020 EQX721014:EQX721020 FAT721014:FAT721020 FKP721014:FKP721020 FUL721014:FUL721020 GEH721014:GEH721020 GOD721014:GOD721020 GXZ721014:GXZ721020 HHV721014:HHV721020 HRR721014:HRR721020 IBN721014:IBN721020 ILJ721014:ILJ721020 IVF721014:IVF721020 JFB721014:JFB721020 JOX721014:JOX721020 JYT721014:JYT721020 KIP721014:KIP721020 KSL721014:KSL721020 LCH721014:LCH721020 LMD721014:LMD721020 LVZ721014:LVZ721020 MFV721014:MFV721020 MPR721014:MPR721020 MZN721014:MZN721020 NJJ721014:NJJ721020 NTF721014:NTF721020 ODB721014:ODB721020 OMX721014:OMX721020 OWT721014:OWT721020 PGP721014:PGP721020 PQL721014:PQL721020 QAH721014:QAH721020 QKD721014:QKD721020 QTZ721014:QTZ721020 RDV721014:RDV721020 RNR721014:RNR721020 RXN721014:RXN721020 SHJ721014:SHJ721020 SRF721014:SRF721020 TBB721014:TBB721020 TKX721014:TKX721020 TUT721014:TUT721020 UEP721014:UEP721020 UOL721014:UOL721020 UYH721014:UYH721020 VID721014:VID721020 VRZ721014:VRZ721020 WBV721014:WBV721020 WLR721014:WLR721020 WVN721014:WVN721020 F786550:F786556 JB786550:JB786556 SX786550:SX786556 ACT786550:ACT786556 AMP786550:AMP786556 AWL786550:AWL786556 BGH786550:BGH786556 BQD786550:BQD786556 BZZ786550:BZZ786556 CJV786550:CJV786556 CTR786550:CTR786556 DDN786550:DDN786556 DNJ786550:DNJ786556 DXF786550:DXF786556 EHB786550:EHB786556 EQX786550:EQX786556 FAT786550:FAT786556 FKP786550:FKP786556 FUL786550:FUL786556 GEH786550:GEH786556 GOD786550:GOD786556 GXZ786550:GXZ786556 HHV786550:HHV786556 HRR786550:HRR786556 IBN786550:IBN786556 ILJ786550:ILJ786556 IVF786550:IVF786556 JFB786550:JFB786556 JOX786550:JOX786556 JYT786550:JYT786556 KIP786550:KIP786556 KSL786550:KSL786556 LCH786550:LCH786556 LMD786550:LMD786556 LVZ786550:LVZ786556 MFV786550:MFV786556 MPR786550:MPR786556 MZN786550:MZN786556 NJJ786550:NJJ786556 NTF786550:NTF786556 ODB786550:ODB786556 OMX786550:OMX786556 OWT786550:OWT786556 PGP786550:PGP786556 PQL786550:PQL786556 QAH786550:QAH786556 QKD786550:QKD786556 QTZ786550:QTZ786556 RDV786550:RDV786556 RNR786550:RNR786556 RXN786550:RXN786556 SHJ786550:SHJ786556 SRF786550:SRF786556 TBB786550:TBB786556 TKX786550:TKX786556 TUT786550:TUT786556 UEP786550:UEP786556 UOL786550:UOL786556 UYH786550:UYH786556 VID786550:VID786556 VRZ786550:VRZ786556 WBV786550:WBV786556 WLR786550:WLR786556 WVN786550:WVN786556 F852086:F852092 JB852086:JB852092 SX852086:SX852092 ACT852086:ACT852092 AMP852086:AMP852092 AWL852086:AWL852092 BGH852086:BGH852092 BQD852086:BQD852092 BZZ852086:BZZ852092 CJV852086:CJV852092 CTR852086:CTR852092 DDN852086:DDN852092 DNJ852086:DNJ852092 DXF852086:DXF852092 EHB852086:EHB852092 EQX852086:EQX852092 FAT852086:FAT852092 FKP852086:FKP852092 FUL852086:FUL852092 GEH852086:GEH852092 GOD852086:GOD852092 GXZ852086:GXZ852092 HHV852086:HHV852092 HRR852086:HRR852092 IBN852086:IBN852092 ILJ852086:ILJ852092 IVF852086:IVF852092 JFB852086:JFB852092 JOX852086:JOX852092 JYT852086:JYT852092 KIP852086:KIP852092 KSL852086:KSL852092 LCH852086:LCH852092 LMD852086:LMD852092 LVZ852086:LVZ852092 MFV852086:MFV852092 MPR852086:MPR852092 MZN852086:MZN852092 NJJ852086:NJJ852092 NTF852086:NTF852092 ODB852086:ODB852092 OMX852086:OMX852092 OWT852086:OWT852092 PGP852086:PGP852092 PQL852086:PQL852092 QAH852086:QAH852092 QKD852086:QKD852092 QTZ852086:QTZ852092 RDV852086:RDV852092 RNR852086:RNR852092 RXN852086:RXN852092 SHJ852086:SHJ852092 SRF852086:SRF852092 TBB852086:TBB852092 TKX852086:TKX852092 TUT852086:TUT852092 UEP852086:UEP852092 UOL852086:UOL852092 UYH852086:UYH852092 VID852086:VID852092 VRZ852086:VRZ852092 WBV852086:WBV852092 WLR852086:WLR852092 WVN852086:WVN852092 F917622:F917628 JB917622:JB917628 SX917622:SX917628 ACT917622:ACT917628 AMP917622:AMP917628 AWL917622:AWL917628 BGH917622:BGH917628 BQD917622:BQD917628 BZZ917622:BZZ917628 CJV917622:CJV917628 CTR917622:CTR917628 DDN917622:DDN917628 DNJ917622:DNJ917628 DXF917622:DXF917628 EHB917622:EHB917628 EQX917622:EQX917628 FAT917622:FAT917628 FKP917622:FKP917628 FUL917622:FUL917628 GEH917622:GEH917628 GOD917622:GOD917628 GXZ917622:GXZ917628 HHV917622:HHV917628 HRR917622:HRR917628 IBN917622:IBN917628 ILJ917622:ILJ917628 IVF917622:IVF917628 JFB917622:JFB917628 JOX917622:JOX917628 JYT917622:JYT917628 KIP917622:KIP917628 KSL917622:KSL917628 LCH917622:LCH917628 LMD917622:LMD917628 LVZ917622:LVZ917628 MFV917622:MFV917628 MPR917622:MPR917628 MZN917622:MZN917628 NJJ917622:NJJ917628 NTF917622:NTF917628 ODB917622:ODB917628 OMX917622:OMX917628 OWT917622:OWT917628 PGP917622:PGP917628 PQL917622:PQL917628 QAH917622:QAH917628 QKD917622:QKD917628 QTZ917622:QTZ917628 RDV917622:RDV917628 RNR917622:RNR917628 RXN917622:RXN917628 SHJ917622:SHJ917628 SRF917622:SRF917628 TBB917622:TBB917628 TKX917622:TKX917628 TUT917622:TUT917628 UEP917622:UEP917628 UOL917622:UOL917628 UYH917622:UYH917628 VID917622:VID917628 VRZ917622:VRZ917628 WBV917622:WBV917628 WLR917622:WLR917628 WVN917622:WVN917628 F983158:F983164 JB983158:JB983164 SX983158:SX983164 ACT983158:ACT983164 AMP983158:AMP983164 AWL983158:AWL983164 BGH983158:BGH983164 BQD983158:BQD983164 BZZ983158:BZZ983164 CJV983158:CJV983164 CTR983158:CTR983164 DDN983158:DDN983164 DNJ983158:DNJ983164 DXF983158:DXF983164 EHB983158:EHB983164 EQX983158:EQX983164 FAT983158:FAT983164 FKP983158:FKP983164 FUL983158:FUL983164 GEH983158:GEH983164 GOD983158:GOD983164 GXZ983158:GXZ983164 HHV983158:HHV983164 HRR983158:HRR983164 IBN983158:IBN983164 ILJ983158:ILJ983164 IVF983158:IVF983164 JFB983158:JFB983164 JOX983158:JOX983164 JYT983158:JYT983164 KIP983158:KIP983164 KSL983158:KSL983164 LCH983158:LCH983164 LMD983158:LMD983164 LVZ983158:LVZ983164 MFV983158:MFV983164 MPR983158:MPR983164 MZN983158:MZN983164 NJJ983158:NJJ983164 NTF983158:NTF983164 ODB983158:ODB983164 OMX983158:OMX983164 OWT983158:OWT983164 PGP983158:PGP983164 PQL983158:PQL983164 QAH983158:QAH983164 QKD983158:QKD983164 QTZ983158:QTZ983164 RDV983158:RDV983164 RNR983158:RNR983164 RXN983158:RXN983164 SHJ983158:SHJ983164 SRF983158:SRF983164 TBB983158:TBB983164 TKX983158:TKX983164 TUT983158:TUT983164 UEP983158:UEP983164 UOL983158:UOL983164 UYH983158:UYH983164 VID983158:VID983164 VRZ983158:VRZ983164 WBV983158:WBV983164 WLR983158:WLR983164 WVN983158:WVN983164 E134:E135 JA134:JA135 SW134:SW135 ACS134:ACS135 AMO134:AMO135 AWK134:AWK135 BGG134:BGG135 BQC134:BQC135 BZY134:BZY135 CJU134:CJU135 CTQ134:CTQ135 DDM134:DDM135 DNI134:DNI135 DXE134:DXE135 EHA134:EHA135 EQW134:EQW135 FAS134:FAS135 FKO134:FKO135 FUK134:FUK135 GEG134:GEG135 GOC134:GOC135 GXY134:GXY135 HHU134:HHU135 HRQ134:HRQ135 IBM134:IBM135 ILI134:ILI135 IVE134:IVE135 JFA134:JFA135 JOW134:JOW135 JYS134:JYS135 KIO134:KIO135 KSK134:KSK135 LCG134:LCG135 LMC134:LMC135 LVY134:LVY135 MFU134:MFU135 MPQ134:MPQ135 MZM134:MZM135 NJI134:NJI135 NTE134:NTE135 ODA134:ODA135 OMW134:OMW135 OWS134:OWS135 PGO134:PGO135 PQK134:PQK135 QAG134:QAG135 QKC134:QKC135 QTY134:QTY135 RDU134:RDU135 RNQ134:RNQ135 RXM134:RXM135 SHI134:SHI135 SRE134:SRE135 TBA134:TBA135 TKW134:TKW135 TUS134:TUS135 UEO134:UEO135 UOK134:UOK135 UYG134:UYG135 VIC134:VIC135 VRY134:VRY135 WBU134:WBU135 WLQ134:WLQ135 WVM134:WVM135 E65670:E65671 JA65670:JA65671 SW65670:SW65671 ACS65670:ACS65671 AMO65670:AMO65671 AWK65670:AWK65671 BGG65670:BGG65671 BQC65670:BQC65671 BZY65670:BZY65671 CJU65670:CJU65671 CTQ65670:CTQ65671 DDM65670:DDM65671 DNI65670:DNI65671 DXE65670:DXE65671 EHA65670:EHA65671 EQW65670:EQW65671 FAS65670:FAS65671 FKO65670:FKO65671 FUK65670:FUK65671 GEG65670:GEG65671 GOC65670:GOC65671 GXY65670:GXY65671 HHU65670:HHU65671 HRQ65670:HRQ65671 IBM65670:IBM65671 ILI65670:ILI65671 IVE65670:IVE65671 JFA65670:JFA65671 JOW65670:JOW65671 JYS65670:JYS65671 KIO65670:KIO65671 KSK65670:KSK65671 LCG65670:LCG65671 LMC65670:LMC65671 LVY65670:LVY65671 MFU65670:MFU65671 MPQ65670:MPQ65671 MZM65670:MZM65671 NJI65670:NJI65671 NTE65670:NTE65671 ODA65670:ODA65671 OMW65670:OMW65671 OWS65670:OWS65671 PGO65670:PGO65671 PQK65670:PQK65671 QAG65670:QAG65671 QKC65670:QKC65671 QTY65670:QTY65671 RDU65670:RDU65671 RNQ65670:RNQ65671 RXM65670:RXM65671 SHI65670:SHI65671 SRE65670:SRE65671 TBA65670:TBA65671 TKW65670:TKW65671 TUS65670:TUS65671 UEO65670:UEO65671 UOK65670:UOK65671 UYG65670:UYG65671 VIC65670:VIC65671 VRY65670:VRY65671 WBU65670:WBU65671 WLQ65670:WLQ65671 WVM65670:WVM65671 E131206:E131207 JA131206:JA131207 SW131206:SW131207 ACS131206:ACS131207 AMO131206:AMO131207 AWK131206:AWK131207 BGG131206:BGG131207 BQC131206:BQC131207 BZY131206:BZY131207 CJU131206:CJU131207 CTQ131206:CTQ131207 DDM131206:DDM131207 DNI131206:DNI131207 DXE131206:DXE131207 EHA131206:EHA131207 EQW131206:EQW131207 FAS131206:FAS131207 FKO131206:FKO131207 FUK131206:FUK131207 GEG131206:GEG131207 GOC131206:GOC131207 GXY131206:GXY131207 HHU131206:HHU131207 HRQ131206:HRQ131207 IBM131206:IBM131207 ILI131206:ILI131207 IVE131206:IVE131207 JFA131206:JFA131207 JOW131206:JOW131207 JYS131206:JYS131207 KIO131206:KIO131207 KSK131206:KSK131207 LCG131206:LCG131207 LMC131206:LMC131207 LVY131206:LVY131207 MFU131206:MFU131207 MPQ131206:MPQ131207 MZM131206:MZM131207 NJI131206:NJI131207 NTE131206:NTE131207 ODA131206:ODA131207 OMW131206:OMW131207 OWS131206:OWS131207 PGO131206:PGO131207 PQK131206:PQK131207 QAG131206:QAG131207 QKC131206:QKC131207 QTY131206:QTY131207 RDU131206:RDU131207 RNQ131206:RNQ131207 RXM131206:RXM131207 SHI131206:SHI131207 SRE131206:SRE131207 TBA131206:TBA131207 TKW131206:TKW131207 TUS131206:TUS131207 UEO131206:UEO131207 UOK131206:UOK131207 UYG131206:UYG131207 VIC131206:VIC131207 VRY131206:VRY131207 WBU131206:WBU131207 WLQ131206:WLQ131207 WVM131206:WVM131207 E196742:E196743 JA196742:JA196743 SW196742:SW196743 ACS196742:ACS196743 AMO196742:AMO196743 AWK196742:AWK196743 BGG196742:BGG196743 BQC196742:BQC196743 BZY196742:BZY196743 CJU196742:CJU196743 CTQ196742:CTQ196743 DDM196742:DDM196743 DNI196742:DNI196743 DXE196742:DXE196743 EHA196742:EHA196743 EQW196742:EQW196743 FAS196742:FAS196743 FKO196742:FKO196743 FUK196742:FUK196743 GEG196742:GEG196743 GOC196742:GOC196743 GXY196742:GXY196743 HHU196742:HHU196743 HRQ196742:HRQ196743 IBM196742:IBM196743 ILI196742:ILI196743 IVE196742:IVE196743 JFA196742:JFA196743 JOW196742:JOW196743 JYS196742:JYS196743 KIO196742:KIO196743 KSK196742:KSK196743 LCG196742:LCG196743 LMC196742:LMC196743 LVY196742:LVY196743 MFU196742:MFU196743 MPQ196742:MPQ196743 MZM196742:MZM196743 NJI196742:NJI196743 NTE196742:NTE196743 ODA196742:ODA196743 OMW196742:OMW196743 OWS196742:OWS196743 PGO196742:PGO196743 PQK196742:PQK196743 QAG196742:QAG196743 QKC196742:QKC196743 QTY196742:QTY196743 RDU196742:RDU196743 RNQ196742:RNQ196743 RXM196742:RXM196743 SHI196742:SHI196743 SRE196742:SRE196743 TBA196742:TBA196743 TKW196742:TKW196743 TUS196742:TUS196743 UEO196742:UEO196743 UOK196742:UOK196743 UYG196742:UYG196743 VIC196742:VIC196743 VRY196742:VRY196743 WBU196742:WBU196743 WLQ196742:WLQ196743 WVM196742:WVM196743 E262278:E262279 JA262278:JA262279 SW262278:SW262279 ACS262278:ACS262279 AMO262278:AMO262279 AWK262278:AWK262279 BGG262278:BGG262279 BQC262278:BQC262279 BZY262278:BZY262279 CJU262278:CJU262279 CTQ262278:CTQ262279 DDM262278:DDM262279 DNI262278:DNI262279 DXE262278:DXE262279 EHA262278:EHA262279 EQW262278:EQW262279 FAS262278:FAS262279 FKO262278:FKO262279 FUK262278:FUK262279 GEG262278:GEG262279 GOC262278:GOC262279 GXY262278:GXY262279 HHU262278:HHU262279 HRQ262278:HRQ262279 IBM262278:IBM262279 ILI262278:ILI262279 IVE262278:IVE262279 JFA262278:JFA262279 JOW262278:JOW262279 JYS262278:JYS262279 KIO262278:KIO262279 KSK262278:KSK262279 LCG262278:LCG262279 LMC262278:LMC262279 LVY262278:LVY262279 MFU262278:MFU262279 MPQ262278:MPQ262279 MZM262278:MZM262279 NJI262278:NJI262279 NTE262278:NTE262279 ODA262278:ODA262279 OMW262278:OMW262279 OWS262278:OWS262279 PGO262278:PGO262279 PQK262278:PQK262279 QAG262278:QAG262279 QKC262278:QKC262279 QTY262278:QTY262279 RDU262278:RDU262279 RNQ262278:RNQ262279 RXM262278:RXM262279 SHI262278:SHI262279 SRE262278:SRE262279 TBA262278:TBA262279 TKW262278:TKW262279 TUS262278:TUS262279 UEO262278:UEO262279 UOK262278:UOK262279 UYG262278:UYG262279 VIC262278:VIC262279 VRY262278:VRY262279 WBU262278:WBU262279 WLQ262278:WLQ262279 WVM262278:WVM262279 E327814:E327815 JA327814:JA327815 SW327814:SW327815 ACS327814:ACS327815 AMO327814:AMO327815 AWK327814:AWK327815 BGG327814:BGG327815 BQC327814:BQC327815 BZY327814:BZY327815 CJU327814:CJU327815 CTQ327814:CTQ327815 DDM327814:DDM327815 DNI327814:DNI327815 DXE327814:DXE327815 EHA327814:EHA327815 EQW327814:EQW327815 FAS327814:FAS327815 FKO327814:FKO327815 FUK327814:FUK327815 GEG327814:GEG327815 GOC327814:GOC327815 GXY327814:GXY327815 HHU327814:HHU327815 HRQ327814:HRQ327815 IBM327814:IBM327815 ILI327814:ILI327815 IVE327814:IVE327815 JFA327814:JFA327815 JOW327814:JOW327815 JYS327814:JYS327815 KIO327814:KIO327815 KSK327814:KSK327815 LCG327814:LCG327815 LMC327814:LMC327815 LVY327814:LVY327815 MFU327814:MFU327815 MPQ327814:MPQ327815 MZM327814:MZM327815 NJI327814:NJI327815 NTE327814:NTE327815 ODA327814:ODA327815 OMW327814:OMW327815 OWS327814:OWS327815 PGO327814:PGO327815 PQK327814:PQK327815 QAG327814:QAG327815 QKC327814:QKC327815 QTY327814:QTY327815 RDU327814:RDU327815 RNQ327814:RNQ327815 RXM327814:RXM327815 SHI327814:SHI327815 SRE327814:SRE327815 TBA327814:TBA327815 TKW327814:TKW327815 TUS327814:TUS327815 UEO327814:UEO327815 UOK327814:UOK327815 UYG327814:UYG327815 VIC327814:VIC327815 VRY327814:VRY327815 WBU327814:WBU327815 WLQ327814:WLQ327815 WVM327814:WVM327815 E393350:E393351 JA393350:JA393351 SW393350:SW393351 ACS393350:ACS393351 AMO393350:AMO393351 AWK393350:AWK393351 BGG393350:BGG393351 BQC393350:BQC393351 BZY393350:BZY393351 CJU393350:CJU393351 CTQ393350:CTQ393351 DDM393350:DDM393351 DNI393350:DNI393351 DXE393350:DXE393351 EHA393350:EHA393351 EQW393350:EQW393351 FAS393350:FAS393351 FKO393350:FKO393351 FUK393350:FUK393351 GEG393350:GEG393351 GOC393350:GOC393351 GXY393350:GXY393351 HHU393350:HHU393351 HRQ393350:HRQ393351 IBM393350:IBM393351 ILI393350:ILI393351 IVE393350:IVE393351 JFA393350:JFA393351 JOW393350:JOW393351 JYS393350:JYS393351 KIO393350:KIO393351 KSK393350:KSK393351 LCG393350:LCG393351 LMC393350:LMC393351 LVY393350:LVY393351 MFU393350:MFU393351 MPQ393350:MPQ393351 MZM393350:MZM393351 NJI393350:NJI393351 NTE393350:NTE393351 ODA393350:ODA393351 OMW393350:OMW393351 OWS393350:OWS393351 PGO393350:PGO393351 PQK393350:PQK393351 QAG393350:QAG393351 QKC393350:QKC393351 QTY393350:QTY393351 RDU393350:RDU393351 RNQ393350:RNQ393351 RXM393350:RXM393351 SHI393350:SHI393351 SRE393350:SRE393351 TBA393350:TBA393351 TKW393350:TKW393351 TUS393350:TUS393351 UEO393350:UEO393351 UOK393350:UOK393351 UYG393350:UYG393351 VIC393350:VIC393351 VRY393350:VRY393351 WBU393350:WBU393351 WLQ393350:WLQ393351 WVM393350:WVM393351 E458886:E458887 JA458886:JA458887 SW458886:SW458887 ACS458886:ACS458887 AMO458886:AMO458887 AWK458886:AWK458887 BGG458886:BGG458887 BQC458886:BQC458887 BZY458886:BZY458887 CJU458886:CJU458887 CTQ458886:CTQ458887 DDM458886:DDM458887 DNI458886:DNI458887 DXE458886:DXE458887 EHA458886:EHA458887 EQW458886:EQW458887 FAS458886:FAS458887 FKO458886:FKO458887 FUK458886:FUK458887 GEG458886:GEG458887 GOC458886:GOC458887 GXY458886:GXY458887 HHU458886:HHU458887 HRQ458886:HRQ458887 IBM458886:IBM458887 ILI458886:ILI458887 IVE458886:IVE458887 JFA458886:JFA458887 JOW458886:JOW458887 JYS458886:JYS458887 KIO458886:KIO458887 KSK458886:KSK458887 LCG458886:LCG458887 LMC458886:LMC458887 LVY458886:LVY458887 MFU458886:MFU458887 MPQ458886:MPQ458887 MZM458886:MZM458887 NJI458886:NJI458887 NTE458886:NTE458887 ODA458886:ODA458887 OMW458886:OMW458887 OWS458886:OWS458887 PGO458886:PGO458887 PQK458886:PQK458887 QAG458886:QAG458887 QKC458886:QKC458887 QTY458886:QTY458887 RDU458886:RDU458887 RNQ458886:RNQ458887 RXM458886:RXM458887 SHI458886:SHI458887 SRE458886:SRE458887 TBA458886:TBA458887 TKW458886:TKW458887 TUS458886:TUS458887 UEO458886:UEO458887 UOK458886:UOK458887 UYG458886:UYG458887 VIC458886:VIC458887 VRY458886:VRY458887 WBU458886:WBU458887 WLQ458886:WLQ458887 WVM458886:WVM458887 E524422:E524423 JA524422:JA524423 SW524422:SW524423 ACS524422:ACS524423 AMO524422:AMO524423 AWK524422:AWK524423 BGG524422:BGG524423 BQC524422:BQC524423 BZY524422:BZY524423 CJU524422:CJU524423 CTQ524422:CTQ524423 DDM524422:DDM524423 DNI524422:DNI524423 DXE524422:DXE524423 EHA524422:EHA524423 EQW524422:EQW524423 FAS524422:FAS524423 FKO524422:FKO524423 FUK524422:FUK524423 GEG524422:GEG524423 GOC524422:GOC524423 GXY524422:GXY524423 HHU524422:HHU524423 HRQ524422:HRQ524423 IBM524422:IBM524423 ILI524422:ILI524423 IVE524422:IVE524423 JFA524422:JFA524423 JOW524422:JOW524423 JYS524422:JYS524423 KIO524422:KIO524423 KSK524422:KSK524423 LCG524422:LCG524423 LMC524422:LMC524423 LVY524422:LVY524423 MFU524422:MFU524423 MPQ524422:MPQ524423 MZM524422:MZM524423 NJI524422:NJI524423 NTE524422:NTE524423 ODA524422:ODA524423 OMW524422:OMW524423 OWS524422:OWS524423 PGO524422:PGO524423 PQK524422:PQK524423 QAG524422:QAG524423 QKC524422:QKC524423 QTY524422:QTY524423 RDU524422:RDU524423 RNQ524422:RNQ524423 RXM524422:RXM524423 SHI524422:SHI524423 SRE524422:SRE524423 TBA524422:TBA524423 TKW524422:TKW524423 TUS524422:TUS524423 UEO524422:UEO524423 UOK524422:UOK524423 UYG524422:UYG524423 VIC524422:VIC524423 VRY524422:VRY524423 WBU524422:WBU524423 WLQ524422:WLQ524423 WVM524422:WVM524423 E589958:E589959 JA589958:JA589959 SW589958:SW589959 ACS589958:ACS589959 AMO589958:AMO589959 AWK589958:AWK589959 BGG589958:BGG589959 BQC589958:BQC589959 BZY589958:BZY589959 CJU589958:CJU589959 CTQ589958:CTQ589959 DDM589958:DDM589959 DNI589958:DNI589959 DXE589958:DXE589959 EHA589958:EHA589959 EQW589958:EQW589959 FAS589958:FAS589959 FKO589958:FKO589959 FUK589958:FUK589959 GEG589958:GEG589959 GOC589958:GOC589959 GXY589958:GXY589959 HHU589958:HHU589959 HRQ589958:HRQ589959 IBM589958:IBM589959 ILI589958:ILI589959 IVE589958:IVE589959 JFA589958:JFA589959 JOW589958:JOW589959 JYS589958:JYS589959 KIO589958:KIO589959 KSK589958:KSK589959 LCG589958:LCG589959 LMC589958:LMC589959 LVY589958:LVY589959 MFU589958:MFU589959 MPQ589958:MPQ589959 MZM589958:MZM589959 NJI589958:NJI589959 NTE589958:NTE589959 ODA589958:ODA589959 OMW589958:OMW589959 OWS589958:OWS589959 PGO589958:PGO589959 PQK589958:PQK589959 QAG589958:QAG589959 QKC589958:QKC589959 QTY589958:QTY589959 RDU589958:RDU589959 RNQ589958:RNQ589959 RXM589958:RXM589959 SHI589958:SHI589959 SRE589958:SRE589959 TBA589958:TBA589959 TKW589958:TKW589959 TUS589958:TUS589959 UEO589958:UEO589959 UOK589958:UOK589959 UYG589958:UYG589959 VIC589958:VIC589959 VRY589958:VRY589959 WBU589958:WBU589959 WLQ589958:WLQ589959 WVM589958:WVM589959 E655494:E655495 JA655494:JA655495 SW655494:SW655495 ACS655494:ACS655495 AMO655494:AMO655495 AWK655494:AWK655495 BGG655494:BGG655495 BQC655494:BQC655495 BZY655494:BZY655495 CJU655494:CJU655495 CTQ655494:CTQ655495 DDM655494:DDM655495 DNI655494:DNI655495 DXE655494:DXE655495 EHA655494:EHA655495 EQW655494:EQW655495 FAS655494:FAS655495 FKO655494:FKO655495 FUK655494:FUK655495 GEG655494:GEG655495 GOC655494:GOC655495 GXY655494:GXY655495 HHU655494:HHU655495 HRQ655494:HRQ655495 IBM655494:IBM655495 ILI655494:ILI655495 IVE655494:IVE655495 JFA655494:JFA655495 JOW655494:JOW655495 JYS655494:JYS655495 KIO655494:KIO655495 KSK655494:KSK655495 LCG655494:LCG655495 LMC655494:LMC655495 LVY655494:LVY655495 MFU655494:MFU655495 MPQ655494:MPQ655495 MZM655494:MZM655495 NJI655494:NJI655495 NTE655494:NTE655495 ODA655494:ODA655495 OMW655494:OMW655495 OWS655494:OWS655495 PGO655494:PGO655495 PQK655494:PQK655495 QAG655494:QAG655495 QKC655494:QKC655495 QTY655494:QTY655495 RDU655494:RDU655495 RNQ655494:RNQ655495 RXM655494:RXM655495 SHI655494:SHI655495 SRE655494:SRE655495 TBA655494:TBA655495 TKW655494:TKW655495 TUS655494:TUS655495 UEO655494:UEO655495 UOK655494:UOK655495 UYG655494:UYG655495 VIC655494:VIC655495 VRY655494:VRY655495 WBU655494:WBU655495 WLQ655494:WLQ655495 WVM655494:WVM655495 E721030:E721031 JA721030:JA721031 SW721030:SW721031 ACS721030:ACS721031 AMO721030:AMO721031 AWK721030:AWK721031 BGG721030:BGG721031 BQC721030:BQC721031 BZY721030:BZY721031 CJU721030:CJU721031 CTQ721030:CTQ721031 DDM721030:DDM721031 DNI721030:DNI721031 DXE721030:DXE721031 EHA721030:EHA721031 EQW721030:EQW721031 FAS721030:FAS721031 FKO721030:FKO721031 FUK721030:FUK721031 GEG721030:GEG721031 GOC721030:GOC721031 GXY721030:GXY721031 HHU721030:HHU721031 HRQ721030:HRQ721031 IBM721030:IBM721031 ILI721030:ILI721031 IVE721030:IVE721031 JFA721030:JFA721031 JOW721030:JOW721031 JYS721030:JYS721031 KIO721030:KIO721031 KSK721030:KSK721031 LCG721030:LCG721031 LMC721030:LMC721031 LVY721030:LVY721031 MFU721030:MFU721031 MPQ721030:MPQ721031 MZM721030:MZM721031 NJI721030:NJI721031 NTE721030:NTE721031 ODA721030:ODA721031 OMW721030:OMW721031 OWS721030:OWS721031 PGO721030:PGO721031 PQK721030:PQK721031 QAG721030:QAG721031 QKC721030:QKC721031 QTY721030:QTY721031 RDU721030:RDU721031 RNQ721030:RNQ721031 RXM721030:RXM721031 SHI721030:SHI721031 SRE721030:SRE721031 TBA721030:TBA721031 TKW721030:TKW721031 TUS721030:TUS721031 UEO721030:UEO721031 UOK721030:UOK721031 UYG721030:UYG721031 VIC721030:VIC721031 VRY721030:VRY721031 WBU721030:WBU721031 WLQ721030:WLQ721031 WVM721030:WVM721031 E786566:E786567 JA786566:JA786567 SW786566:SW786567 ACS786566:ACS786567 AMO786566:AMO786567 AWK786566:AWK786567 BGG786566:BGG786567 BQC786566:BQC786567 BZY786566:BZY786567 CJU786566:CJU786567 CTQ786566:CTQ786567 DDM786566:DDM786567 DNI786566:DNI786567 DXE786566:DXE786567 EHA786566:EHA786567 EQW786566:EQW786567 FAS786566:FAS786567 FKO786566:FKO786567 FUK786566:FUK786567 GEG786566:GEG786567 GOC786566:GOC786567 GXY786566:GXY786567 HHU786566:HHU786567 HRQ786566:HRQ786567 IBM786566:IBM786567 ILI786566:ILI786567 IVE786566:IVE786567 JFA786566:JFA786567 JOW786566:JOW786567 JYS786566:JYS786567 KIO786566:KIO786567 KSK786566:KSK786567 LCG786566:LCG786567 LMC786566:LMC786567 LVY786566:LVY786567 MFU786566:MFU786567 MPQ786566:MPQ786567 MZM786566:MZM786567 NJI786566:NJI786567 NTE786566:NTE786567 ODA786566:ODA786567 OMW786566:OMW786567 OWS786566:OWS786567 PGO786566:PGO786567 PQK786566:PQK786567 QAG786566:QAG786567 QKC786566:QKC786567 QTY786566:QTY786567 RDU786566:RDU786567 RNQ786566:RNQ786567 RXM786566:RXM786567 SHI786566:SHI786567 SRE786566:SRE786567 TBA786566:TBA786567 TKW786566:TKW786567 TUS786566:TUS786567 UEO786566:UEO786567 UOK786566:UOK786567 UYG786566:UYG786567 VIC786566:VIC786567 VRY786566:VRY786567 WBU786566:WBU786567 WLQ786566:WLQ786567 WVM786566:WVM786567 E852102:E852103 JA852102:JA852103 SW852102:SW852103 ACS852102:ACS852103 AMO852102:AMO852103 AWK852102:AWK852103 BGG852102:BGG852103 BQC852102:BQC852103 BZY852102:BZY852103 CJU852102:CJU852103 CTQ852102:CTQ852103 DDM852102:DDM852103 DNI852102:DNI852103 DXE852102:DXE852103 EHA852102:EHA852103 EQW852102:EQW852103 FAS852102:FAS852103 FKO852102:FKO852103 FUK852102:FUK852103 GEG852102:GEG852103 GOC852102:GOC852103 GXY852102:GXY852103 HHU852102:HHU852103 HRQ852102:HRQ852103 IBM852102:IBM852103 ILI852102:ILI852103 IVE852102:IVE852103 JFA852102:JFA852103 JOW852102:JOW852103 JYS852102:JYS852103 KIO852102:KIO852103 KSK852102:KSK852103 LCG852102:LCG852103 LMC852102:LMC852103 LVY852102:LVY852103 MFU852102:MFU852103 MPQ852102:MPQ852103 MZM852102:MZM852103 NJI852102:NJI852103 NTE852102:NTE852103 ODA852102:ODA852103 OMW852102:OMW852103 OWS852102:OWS852103 PGO852102:PGO852103 PQK852102:PQK852103 QAG852102:QAG852103 QKC852102:QKC852103 QTY852102:QTY852103 RDU852102:RDU852103 RNQ852102:RNQ852103 RXM852102:RXM852103 SHI852102:SHI852103 SRE852102:SRE852103 TBA852102:TBA852103 TKW852102:TKW852103 TUS852102:TUS852103 UEO852102:UEO852103 UOK852102:UOK852103 UYG852102:UYG852103 VIC852102:VIC852103 VRY852102:VRY852103 WBU852102:WBU852103 WLQ852102:WLQ852103 WVM852102:WVM852103 E917638:E917639 JA917638:JA917639 SW917638:SW917639 ACS917638:ACS917639 AMO917638:AMO917639 AWK917638:AWK917639 BGG917638:BGG917639 BQC917638:BQC917639 BZY917638:BZY917639 CJU917638:CJU917639 CTQ917638:CTQ917639 DDM917638:DDM917639 DNI917638:DNI917639 DXE917638:DXE917639 EHA917638:EHA917639 EQW917638:EQW917639 FAS917638:FAS917639 FKO917638:FKO917639 FUK917638:FUK917639 GEG917638:GEG917639 GOC917638:GOC917639 GXY917638:GXY917639 HHU917638:HHU917639 HRQ917638:HRQ917639 IBM917638:IBM917639 ILI917638:ILI917639 IVE917638:IVE917639 JFA917638:JFA917639 JOW917638:JOW917639 JYS917638:JYS917639 KIO917638:KIO917639 KSK917638:KSK917639 LCG917638:LCG917639 LMC917638:LMC917639 LVY917638:LVY917639 MFU917638:MFU917639 MPQ917638:MPQ917639 MZM917638:MZM917639 NJI917638:NJI917639 NTE917638:NTE917639 ODA917638:ODA917639 OMW917638:OMW917639 OWS917638:OWS917639 PGO917638:PGO917639 PQK917638:PQK917639 QAG917638:QAG917639 QKC917638:QKC917639 QTY917638:QTY917639 RDU917638:RDU917639 RNQ917638:RNQ917639 RXM917638:RXM917639 SHI917638:SHI917639 SRE917638:SRE917639 TBA917638:TBA917639 TKW917638:TKW917639 TUS917638:TUS917639 UEO917638:UEO917639 UOK917638:UOK917639 UYG917638:UYG917639 VIC917638:VIC917639 VRY917638:VRY917639 WBU917638:WBU917639 WLQ917638:WLQ917639 WVM917638:WVM917639 E983174:E983175 JA983174:JA983175 SW983174:SW983175 ACS983174:ACS983175 AMO983174:AMO983175 AWK983174:AWK983175 BGG983174:BGG983175 BQC983174:BQC983175 BZY983174:BZY983175 CJU983174:CJU983175 CTQ983174:CTQ983175 DDM983174:DDM983175 DNI983174:DNI983175 DXE983174:DXE983175 EHA983174:EHA983175 EQW983174:EQW983175 FAS983174:FAS983175 FKO983174:FKO983175 FUK983174:FUK983175 GEG983174:GEG983175 GOC983174:GOC983175 GXY983174:GXY983175 HHU983174:HHU983175 HRQ983174:HRQ983175 IBM983174:IBM983175 ILI983174:ILI983175 IVE983174:IVE983175 JFA983174:JFA983175 JOW983174:JOW983175 JYS983174:JYS983175 KIO983174:KIO983175 KSK983174:KSK983175 LCG983174:LCG983175 LMC983174:LMC983175 LVY983174:LVY983175 MFU983174:MFU983175 MPQ983174:MPQ983175 MZM983174:MZM983175 NJI983174:NJI983175 NTE983174:NTE983175 ODA983174:ODA983175 OMW983174:OMW983175 OWS983174:OWS983175 PGO983174:PGO983175 PQK983174:PQK983175 QAG983174:QAG983175 QKC983174:QKC983175 QTY983174:QTY983175 RDU983174:RDU983175 RNQ983174:RNQ983175 RXM983174:RXM983175 SHI983174:SHI983175 SRE983174:SRE983175 TBA983174:TBA983175 TKW983174:TKW983175 TUS983174:TUS983175 UEO983174:UEO983175 UOK983174:UOK983175 UYG983174:UYG983175 VIC983174:VIC983175 VRY983174:VRY983175 WBU983174:WBU983175 WLQ983174:WLQ983175 WVM983174:WVM983175 E31:E32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E65567:E65568 JA65567:JA65568 SW65567:SW65568 ACS65567:ACS65568 AMO65567:AMO65568 AWK65567:AWK65568 BGG65567:BGG65568 BQC65567:BQC65568 BZY65567:BZY65568 CJU65567:CJU65568 CTQ65567:CTQ65568 DDM65567:DDM65568 DNI65567:DNI65568 DXE65567:DXE65568 EHA65567:EHA65568 EQW65567:EQW65568 FAS65567:FAS65568 FKO65567:FKO65568 FUK65567:FUK65568 GEG65567:GEG65568 GOC65567:GOC65568 GXY65567:GXY65568 HHU65567:HHU65568 HRQ65567:HRQ65568 IBM65567:IBM65568 ILI65567:ILI65568 IVE65567:IVE65568 JFA65567:JFA65568 JOW65567:JOW65568 JYS65567:JYS65568 KIO65567:KIO65568 KSK65567:KSK65568 LCG65567:LCG65568 LMC65567:LMC65568 LVY65567:LVY65568 MFU65567:MFU65568 MPQ65567:MPQ65568 MZM65567:MZM65568 NJI65567:NJI65568 NTE65567:NTE65568 ODA65567:ODA65568 OMW65567:OMW65568 OWS65567:OWS65568 PGO65567:PGO65568 PQK65567:PQK65568 QAG65567:QAG65568 QKC65567:QKC65568 QTY65567:QTY65568 RDU65567:RDU65568 RNQ65567:RNQ65568 RXM65567:RXM65568 SHI65567:SHI65568 SRE65567:SRE65568 TBA65567:TBA65568 TKW65567:TKW65568 TUS65567:TUS65568 UEO65567:UEO65568 UOK65567:UOK65568 UYG65567:UYG65568 VIC65567:VIC65568 VRY65567:VRY65568 WBU65567:WBU65568 WLQ65567:WLQ65568 WVM65567:WVM65568 E131103:E131104 JA131103:JA131104 SW131103:SW131104 ACS131103:ACS131104 AMO131103:AMO131104 AWK131103:AWK131104 BGG131103:BGG131104 BQC131103:BQC131104 BZY131103:BZY131104 CJU131103:CJU131104 CTQ131103:CTQ131104 DDM131103:DDM131104 DNI131103:DNI131104 DXE131103:DXE131104 EHA131103:EHA131104 EQW131103:EQW131104 FAS131103:FAS131104 FKO131103:FKO131104 FUK131103:FUK131104 GEG131103:GEG131104 GOC131103:GOC131104 GXY131103:GXY131104 HHU131103:HHU131104 HRQ131103:HRQ131104 IBM131103:IBM131104 ILI131103:ILI131104 IVE131103:IVE131104 JFA131103:JFA131104 JOW131103:JOW131104 JYS131103:JYS131104 KIO131103:KIO131104 KSK131103:KSK131104 LCG131103:LCG131104 LMC131103:LMC131104 LVY131103:LVY131104 MFU131103:MFU131104 MPQ131103:MPQ131104 MZM131103:MZM131104 NJI131103:NJI131104 NTE131103:NTE131104 ODA131103:ODA131104 OMW131103:OMW131104 OWS131103:OWS131104 PGO131103:PGO131104 PQK131103:PQK131104 QAG131103:QAG131104 QKC131103:QKC131104 QTY131103:QTY131104 RDU131103:RDU131104 RNQ131103:RNQ131104 RXM131103:RXM131104 SHI131103:SHI131104 SRE131103:SRE131104 TBA131103:TBA131104 TKW131103:TKW131104 TUS131103:TUS131104 UEO131103:UEO131104 UOK131103:UOK131104 UYG131103:UYG131104 VIC131103:VIC131104 VRY131103:VRY131104 WBU131103:WBU131104 WLQ131103:WLQ131104 WVM131103:WVM131104 E196639:E196640 JA196639:JA196640 SW196639:SW196640 ACS196639:ACS196640 AMO196639:AMO196640 AWK196639:AWK196640 BGG196639:BGG196640 BQC196639:BQC196640 BZY196639:BZY196640 CJU196639:CJU196640 CTQ196639:CTQ196640 DDM196639:DDM196640 DNI196639:DNI196640 DXE196639:DXE196640 EHA196639:EHA196640 EQW196639:EQW196640 FAS196639:FAS196640 FKO196639:FKO196640 FUK196639:FUK196640 GEG196639:GEG196640 GOC196639:GOC196640 GXY196639:GXY196640 HHU196639:HHU196640 HRQ196639:HRQ196640 IBM196639:IBM196640 ILI196639:ILI196640 IVE196639:IVE196640 JFA196639:JFA196640 JOW196639:JOW196640 JYS196639:JYS196640 KIO196639:KIO196640 KSK196639:KSK196640 LCG196639:LCG196640 LMC196639:LMC196640 LVY196639:LVY196640 MFU196639:MFU196640 MPQ196639:MPQ196640 MZM196639:MZM196640 NJI196639:NJI196640 NTE196639:NTE196640 ODA196639:ODA196640 OMW196639:OMW196640 OWS196639:OWS196640 PGO196639:PGO196640 PQK196639:PQK196640 QAG196639:QAG196640 QKC196639:QKC196640 QTY196639:QTY196640 RDU196639:RDU196640 RNQ196639:RNQ196640 RXM196639:RXM196640 SHI196639:SHI196640 SRE196639:SRE196640 TBA196639:TBA196640 TKW196639:TKW196640 TUS196639:TUS196640 UEO196639:UEO196640 UOK196639:UOK196640 UYG196639:UYG196640 VIC196639:VIC196640 VRY196639:VRY196640 WBU196639:WBU196640 WLQ196639:WLQ196640 WVM196639:WVM196640 E262175:E262176 JA262175:JA262176 SW262175:SW262176 ACS262175:ACS262176 AMO262175:AMO262176 AWK262175:AWK262176 BGG262175:BGG262176 BQC262175:BQC262176 BZY262175:BZY262176 CJU262175:CJU262176 CTQ262175:CTQ262176 DDM262175:DDM262176 DNI262175:DNI262176 DXE262175:DXE262176 EHA262175:EHA262176 EQW262175:EQW262176 FAS262175:FAS262176 FKO262175:FKO262176 FUK262175:FUK262176 GEG262175:GEG262176 GOC262175:GOC262176 GXY262175:GXY262176 HHU262175:HHU262176 HRQ262175:HRQ262176 IBM262175:IBM262176 ILI262175:ILI262176 IVE262175:IVE262176 JFA262175:JFA262176 JOW262175:JOW262176 JYS262175:JYS262176 KIO262175:KIO262176 KSK262175:KSK262176 LCG262175:LCG262176 LMC262175:LMC262176 LVY262175:LVY262176 MFU262175:MFU262176 MPQ262175:MPQ262176 MZM262175:MZM262176 NJI262175:NJI262176 NTE262175:NTE262176 ODA262175:ODA262176 OMW262175:OMW262176 OWS262175:OWS262176 PGO262175:PGO262176 PQK262175:PQK262176 QAG262175:QAG262176 QKC262175:QKC262176 QTY262175:QTY262176 RDU262175:RDU262176 RNQ262175:RNQ262176 RXM262175:RXM262176 SHI262175:SHI262176 SRE262175:SRE262176 TBA262175:TBA262176 TKW262175:TKW262176 TUS262175:TUS262176 UEO262175:UEO262176 UOK262175:UOK262176 UYG262175:UYG262176 VIC262175:VIC262176 VRY262175:VRY262176 WBU262175:WBU262176 WLQ262175:WLQ262176 WVM262175:WVM262176 E327711:E327712 JA327711:JA327712 SW327711:SW327712 ACS327711:ACS327712 AMO327711:AMO327712 AWK327711:AWK327712 BGG327711:BGG327712 BQC327711:BQC327712 BZY327711:BZY327712 CJU327711:CJU327712 CTQ327711:CTQ327712 DDM327711:DDM327712 DNI327711:DNI327712 DXE327711:DXE327712 EHA327711:EHA327712 EQW327711:EQW327712 FAS327711:FAS327712 FKO327711:FKO327712 FUK327711:FUK327712 GEG327711:GEG327712 GOC327711:GOC327712 GXY327711:GXY327712 HHU327711:HHU327712 HRQ327711:HRQ327712 IBM327711:IBM327712 ILI327711:ILI327712 IVE327711:IVE327712 JFA327711:JFA327712 JOW327711:JOW327712 JYS327711:JYS327712 KIO327711:KIO327712 KSK327711:KSK327712 LCG327711:LCG327712 LMC327711:LMC327712 LVY327711:LVY327712 MFU327711:MFU327712 MPQ327711:MPQ327712 MZM327711:MZM327712 NJI327711:NJI327712 NTE327711:NTE327712 ODA327711:ODA327712 OMW327711:OMW327712 OWS327711:OWS327712 PGO327711:PGO327712 PQK327711:PQK327712 QAG327711:QAG327712 QKC327711:QKC327712 QTY327711:QTY327712 RDU327711:RDU327712 RNQ327711:RNQ327712 RXM327711:RXM327712 SHI327711:SHI327712 SRE327711:SRE327712 TBA327711:TBA327712 TKW327711:TKW327712 TUS327711:TUS327712 UEO327711:UEO327712 UOK327711:UOK327712 UYG327711:UYG327712 VIC327711:VIC327712 VRY327711:VRY327712 WBU327711:WBU327712 WLQ327711:WLQ327712 WVM327711:WVM327712 E393247:E393248 JA393247:JA393248 SW393247:SW393248 ACS393247:ACS393248 AMO393247:AMO393248 AWK393247:AWK393248 BGG393247:BGG393248 BQC393247:BQC393248 BZY393247:BZY393248 CJU393247:CJU393248 CTQ393247:CTQ393248 DDM393247:DDM393248 DNI393247:DNI393248 DXE393247:DXE393248 EHA393247:EHA393248 EQW393247:EQW393248 FAS393247:FAS393248 FKO393247:FKO393248 FUK393247:FUK393248 GEG393247:GEG393248 GOC393247:GOC393248 GXY393247:GXY393248 HHU393247:HHU393248 HRQ393247:HRQ393248 IBM393247:IBM393248 ILI393247:ILI393248 IVE393247:IVE393248 JFA393247:JFA393248 JOW393247:JOW393248 JYS393247:JYS393248 KIO393247:KIO393248 KSK393247:KSK393248 LCG393247:LCG393248 LMC393247:LMC393248 LVY393247:LVY393248 MFU393247:MFU393248 MPQ393247:MPQ393248 MZM393247:MZM393248 NJI393247:NJI393248 NTE393247:NTE393248 ODA393247:ODA393248 OMW393247:OMW393248 OWS393247:OWS393248 PGO393247:PGO393248 PQK393247:PQK393248 QAG393247:QAG393248 QKC393247:QKC393248 QTY393247:QTY393248 RDU393247:RDU393248 RNQ393247:RNQ393248 RXM393247:RXM393248 SHI393247:SHI393248 SRE393247:SRE393248 TBA393247:TBA393248 TKW393247:TKW393248 TUS393247:TUS393248 UEO393247:UEO393248 UOK393247:UOK393248 UYG393247:UYG393248 VIC393247:VIC393248 VRY393247:VRY393248 WBU393247:WBU393248 WLQ393247:WLQ393248 WVM393247:WVM393248 E458783:E458784 JA458783:JA458784 SW458783:SW458784 ACS458783:ACS458784 AMO458783:AMO458784 AWK458783:AWK458784 BGG458783:BGG458784 BQC458783:BQC458784 BZY458783:BZY458784 CJU458783:CJU458784 CTQ458783:CTQ458784 DDM458783:DDM458784 DNI458783:DNI458784 DXE458783:DXE458784 EHA458783:EHA458784 EQW458783:EQW458784 FAS458783:FAS458784 FKO458783:FKO458784 FUK458783:FUK458784 GEG458783:GEG458784 GOC458783:GOC458784 GXY458783:GXY458784 HHU458783:HHU458784 HRQ458783:HRQ458784 IBM458783:IBM458784 ILI458783:ILI458784 IVE458783:IVE458784 JFA458783:JFA458784 JOW458783:JOW458784 JYS458783:JYS458784 KIO458783:KIO458784 KSK458783:KSK458784 LCG458783:LCG458784 LMC458783:LMC458784 LVY458783:LVY458784 MFU458783:MFU458784 MPQ458783:MPQ458784 MZM458783:MZM458784 NJI458783:NJI458784 NTE458783:NTE458784 ODA458783:ODA458784 OMW458783:OMW458784 OWS458783:OWS458784 PGO458783:PGO458784 PQK458783:PQK458784 QAG458783:QAG458784 QKC458783:QKC458784 QTY458783:QTY458784 RDU458783:RDU458784 RNQ458783:RNQ458784 RXM458783:RXM458784 SHI458783:SHI458784 SRE458783:SRE458784 TBA458783:TBA458784 TKW458783:TKW458784 TUS458783:TUS458784 UEO458783:UEO458784 UOK458783:UOK458784 UYG458783:UYG458784 VIC458783:VIC458784 VRY458783:VRY458784 WBU458783:WBU458784 WLQ458783:WLQ458784 WVM458783:WVM458784 E524319:E524320 JA524319:JA524320 SW524319:SW524320 ACS524319:ACS524320 AMO524319:AMO524320 AWK524319:AWK524320 BGG524319:BGG524320 BQC524319:BQC524320 BZY524319:BZY524320 CJU524319:CJU524320 CTQ524319:CTQ524320 DDM524319:DDM524320 DNI524319:DNI524320 DXE524319:DXE524320 EHA524319:EHA524320 EQW524319:EQW524320 FAS524319:FAS524320 FKO524319:FKO524320 FUK524319:FUK524320 GEG524319:GEG524320 GOC524319:GOC524320 GXY524319:GXY524320 HHU524319:HHU524320 HRQ524319:HRQ524320 IBM524319:IBM524320 ILI524319:ILI524320 IVE524319:IVE524320 JFA524319:JFA524320 JOW524319:JOW524320 JYS524319:JYS524320 KIO524319:KIO524320 KSK524319:KSK524320 LCG524319:LCG524320 LMC524319:LMC524320 LVY524319:LVY524320 MFU524319:MFU524320 MPQ524319:MPQ524320 MZM524319:MZM524320 NJI524319:NJI524320 NTE524319:NTE524320 ODA524319:ODA524320 OMW524319:OMW524320 OWS524319:OWS524320 PGO524319:PGO524320 PQK524319:PQK524320 QAG524319:QAG524320 QKC524319:QKC524320 QTY524319:QTY524320 RDU524319:RDU524320 RNQ524319:RNQ524320 RXM524319:RXM524320 SHI524319:SHI524320 SRE524319:SRE524320 TBA524319:TBA524320 TKW524319:TKW524320 TUS524319:TUS524320 UEO524319:UEO524320 UOK524319:UOK524320 UYG524319:UYG524320 VIC524319:VIC524320 VRY524319:VRY524320 WBU524319:WBU524320 WLQ524319:WLQ524320 WVM524319:WVM524320 E589855:E589856 JA589855:JA589856 SW589855:SW589856 ACS589855:ACS589856 AMO589855:AMO589856 AWK589855:AWK589856 BGG589855:BGG589856 BQC589855:BQC589856 BZY589855:BZY589856 CJU589855:CJU589856 CTQ589855:CTQ589856 DDM589855:DDM589856 DNI589855:DNI589856 DXE589855:DXE589856 EHA589855:EHA589856 EQW589855:EQW589856 FAS589855:FAS589856 FKO589855:FKO589856 FUK589855:FUK589856 GEG589855:GEG589856 GOC589855:GOC589856 GXY589855:GXY589856 HHU589855:HHU589856 HRQ589855:HRQ589856 IBM589855:IBM589856 ILI589855:ILI589856 IVE589855:IVE589856 JFA589855:JFA589856 JOW589855:JOW589856 JYS589855:JYS589856 KIO589855:KIO589856 KSK589855:KSK589856 LCG589855:LCG589856 LMC589855:LMC589856 LVY589855:LVY589856 MFU589855:MFU589856 MPQ589855:MPQ589856 MZM589855:MZM589856 NJI589855:NJI589856 NTE589855:NTE589856 ODA589855:ODA589856 OMW589855:OMW589856 OWS589855:OWS589856 PGO589855:PGO589856 PQK589855:PQK589856 QAG589855:QAG589856 QKC589855:QKC589856 QTY589855:QTY589856 RDU589855:RDU589856 RNQ589855:RNQ589856 RXM589855:RXM589856 SHI589855:SHI589856 SRE589855:SRE589856 TBA589855:TBA589856 TKW589855:TKW589856 TUS589855:TUS589856 UEO589855:UEO589856 UOK589855:UOK589856 UYG589855:UYG589856 VIC589855:VIC589856 VRY589855:VRY589856 WBU589855:WBU589856 WLQ589855:WLQ589856 WVM589855:WVM589856 E655391:E655392 JA655391:JA655392 SW655391:SW655392 ACS655391:ACS655392 AMO655391:AMO655392 AWK655391:AWK655392 BGG655391:BGG655392 BQC655391:BQC655392 BZY655391:BZY655392 CJU655391:CJU655392 CTQ655391:CTQ655392 DDM655391:DDM655392 DNI655391:DNI655392 DXE655391:DXE655392 EHA655391:EHA655392 EQW655391:EQW655392 FAS655391:FAS655392 FKO655391:FKO655392 FUK655391:FUK655392 GEG655391:GEG655392 GOC655391:GOC655392 GXY655391:GXY655392 HHU655391:HHU655392 HRQ655391:HRQ655392 IBM655391:IBM655392 ILI655391:ILI655392 IVE655391:IVE655392 JFA655391:JFA655392 JOW655391:JOW655392 JYS655391:JYS655392 KIO655391:KIO655392 KSK655391:KSK655392 LCG655391:LCG655392 LMC655391:LMC655392 LVY655391:LVY655392 MFU655391:MFU655392 MPQ655391:MPQ655392 MZM655391:MZM655392 NJI655391:NJI655392 NTE655391:NTE655392 ODA655391:ODA655392 OMW655391:OMW655392 OWS655391:OWS655392 PGO655391:PGO655392 PQK655391:PQK655392 QAG655391:QAG655392 QKC655391:QKC655392 QTY655391:QTY655392 RDU655391:RDU655392 RNQ655391:RNQ655392 RXM655391:RXM655392 SHI655391:SHI655392 SRE655391:SRE655392 TBA655391:TBA655392 TKW655391:TKW655392 TUS655391:TUS655392 UEO655391:UEO655392 UOK655391:UOK655392 UYG655391:UYG655392 VIC655391:VIC655392 VRY655391:VRY655392 WBU655391:WBU655392 WLQ655391:WLQ655392 WVM655391:WVM655392 E720927:E720928 JA720927:JA720928 SW720927:SW720928 ACS720927:ACS720928 AMO720927:AMO720928 AWK720927:AWK720928 BGG720927:BGG720928 BQC720927:BQC720928 BZY720927:BZY720928 CJU720927:CJU720928 CTQ720927:CTQ720928 DDM720927:DDM720928 DNI720927:DNI720928 DXE720927:DXE720928 EHA720927:EHA720928 EQW720927:EQW720928 FAS720927:FAS720928 FKO720927:FKO720928 FUK720927:FUK720928 GEG720927:GEG720928 GOC720927:GOC720928 GXY720927:GXY720928 HHU720927:HHU720928 HRQ720927:HRQ720928 IBM720927:IBM720928 ILI720927:ILI720928 IVE720927:IVE720928 JFA720927:JFA720928 JOW720927:JOW720928 JYS720927:JYS720928 KIO720927:KIO720928 KSK720927:KSK720928 LCG720927:LCG720928 LMC720927:LMC720928 LVY720927:LVY720928 MFU720927:MFU720928 MPQ720927:MPQ720928 MZM720927:MZM720928 NJI720927:NJI720928 NTE720927:NTE720928 ODA720927:ODA720928 OMW720927:OMW720928 OWS720927:OWS720928 PGO720927:PGO720928 PQK720927:PQK720928 QAG720927:QAG720928 QKC720927:QKC720928 QTY720927:QTY720928 RDU720927:RDU720928 RNQ720927:RNQ720928 RXM720927:RXM720928 SHI720927:SHI720928 SRE720927:SRE720928 TBA720927:TBA720928 TKW720927:TKW720928 TUS720927:TUS720928 UEO720927:UEO720928 UOK720927:UOK720928 UYG720927:UYG720928 VIC720927:VIC720928 VRY720927:VRY720928 WBU720927:WBU720928 WLQ720927:WLQ720928 WVM720927:WVM720928 E786463:E786464 JA786463:JA786464 SW786463:SW786464 ACS786463:ACS786464 AMO786463:AMO786464 AWK786463:AWK786464 BGG786463:BGG786464 BQC786463:BQC786464 BZY786463:BZY786464 CJU786463:CJU786464 CTQ786463:CTQ786464 DDM786463:DDM786464 DNI786463:DNI786464 DXE786463:DXE786464 EHA786463:EHA786464 EQW786463:EQW786464 FAS786463:FAS786464 FKO786463:FKO786464 FUK786463:FUK786464 GEG786463:GEG786464 GOC786463:GOC786464 GXY786463:GXY786464 HHU786463:HHU786464 HRQ786463:HRQ786464 IBM786463:IBM786464 ILI786463:ILI786464 IVE786463:IVE786464 JFA786463:JFA786464 JOW786463:JOW786464 JYS786463:JYS786464 KIO786463:KIO786464 KSK786463:KSK786464 LCG786463:LCG786464 LMC786463:LMC786464 LVY786463:LVY786464 MFU786463:MFU786464 MPQ786463:MPQ786464 MZM786463:MZM786464 NJI786463:NJI786464 NTE786463:NTE786464 ODA786463:ODA786464 OMW786463:OMW786464 OWS786463:OWS786464 PGO786463:PGO786464 PQK786463:PQK786464 QAG786463:QAG786464 QKC786463:QKC786464 QTY786463:QTY786464 RDU786463:RDU786464 RNQ786463:RNQ786464 RXM786463:RXM786464 SHI786463:SHI786464 SRE786463:SRE786464 TBA786463:TBA786464 TKW786463:TKW786464 TUS786463:TUS786464 UEO786463:UEO786464 UOK786463:UOK786464 UYG786463:UYG786464 VIC786463:VIC786464 VRY786463:VRY786464 WBU786463:WBU786464 WLQ786463:WLQ786464 WVM786463:WVM786464 E851999:E852000 JA851999:JA852000 SW851999:SW852000 ACS851999:ACS852000 AMO851999:AMO852000 AWK851999:AWK852000 BGG851999:BGG852000 BQC851999:BQC852000 BZY851999:BZY852000 CJU851999:CJU852000 CTQ851999:CTQ852000 DDM851999:DDM852000 DNI851999:DNI852000 DXE851999:DXE852000 EHA851999:EHA852000 EQW851999:EQW852000 FAS851999:FAS852000 FKO851999:FKO852000 FUK851999:FUK852000 GEG851999:GEG852000 GOC851999:GOC852000 GXY851999:GXY852000 HHU851999:HHU852000 HRQ851999:HRQ852000 IBM851999:IBM852000 ILI851999:ILI852000 IVE851999:IVE852000 JFA851999:JFA852000 JOW851999:JOW852000 JYS851999:JYS852000 KIO851999:KIO852000 KSK851999:KSK852000 LCG851999:LCG852000 LMC851999:LMC852000 LVY851999:LVY852000 MFU851999:MFU852000 MPQ851999:MPQ852000 MZM851999:MZM852000 NJI851999:NJI852000 NTE851999:NTE852000 ODA851999:ODA852000 OMW851999:OMW852000 OWS851999:OWS852000 PGO851999:PGO852000 PQK851999:PQK852000 QAG851999:QAG852000 QKC851999:QKC852000 QTY851999:QTY852000 RDU851999:RDU852000 RNQ851999:RNQ852000 RXM851999:RXM852000 SHI851999:SHI852000 SRE851999:SRE852000 TBA851999:TBA852000 TKW851999:TKW852000 TUS851999:TUS852000 UEO851999:UEO852000 UOK851999:UOK852000 UYG851999:UYG852000 VIC851999:VIC852000 VRY851999:VRY852000 WBU851999:WBU852000 WLQ851999:WLQ852000 WVM851999:WVM852000 E917535:E917536 JA917535:JA917536 SW917535:SW917536 ACS917535:ACS917536 AMO917535:AMO917536 AWK917535:AWK917536 BGG917535:BGG917536 BQC917535:BQC917536 BZY917535:BZY917536 CJU917535:CJU917536 CTQ917535:CTQ917536 DDM917535:DDM917536 DNI917535:DNI917536 DXE917535:DXE917536 EHA917535:EHA917536 EQW917535:EQW917536 FAS917535:FAS917536 FKO917535:FKO917536 FUK917535:FUK917536 GEG917535:GEG917536 GOC917535:GOC917536 GXY917535:GXY917536 HHU917535:HHU917536 HRQ917535:HRQ917536 IBM917535:IBM917536 ILI917535:ILI917536 IVE917535:IVE917536 JFA917535:JFA917536 JOW917535:JOW917536 JYS917535:JYS917536 KIO917535:KIO917536 KSK917535:KSK917536 LCG917535:LCG917536 LMC917535:LMC917536 LVY917535:LVY917536 MFU917535:MFU917536 MPQ917535:MPQ917536 MZM917535:MZM917536 NJI917535:NJI917536 NTE917535:NTE917536 ODA917535:ODA917536 OMW917535:OMW917536 OWS917535:OWS917536 PGO917535:PGO917536 PQK917535:PQK917536 QAG917535:QAG917536 QKC917535:QKC917536 QTY917535:QTY917536 RDU917535:RDU917536 RNQ917535:RNQ917536 RXM917535:RXM917536 SHI917535:SHI917536 SRE917535:SRE917536 TBA917535:TBA917536 TKW917535:TKW917536 TUS917535:TUS917536 UEO917535:UEO917536 UOK917535:UOK917536 UYG917535:UYG917536 VIC917535:VIC917536 VRY917535:VRY917536 WBU917535:WBU917536 WLQ917535:WLQ917536 WVM917535:WVM917536 E983071:E983072 JA983071:JA983072 SW983071:SW983072 ACS983071:ACS983072 AMO983071:AMO983072 AWK983071:AWK983072 BGG983071:BGG983072 BQC983071:BQC983072 BZY983071:BZY983072 CJU983071:CJU983072 CTQ983071:CTQ983072 DDM983071:DDM983072 DNI983071:DNI983072 DXE983071:DXE983072 EHA983071:EHA983072 EQW983071:EQW983072 FAS983071:FAS983072 FKO983071:FKO983072 FUK983071:FUK983072 GEG983071:GEG983072 GOC983071:GOC983072 GXY983071:GXY983072 HHU983071:HHU983072 HRQ983071:HRQ983072 IBM983071:IBM983072 ILI983071:ILI983072 IVE983071:IVE983072 JFA983071:JFA983072 JOW983071:JOW983072 JYS983071:JYS983072 KIO983071:KIO983072 KSK983071:KSK983072 LCG983071:LCG983072 LMC983071:LMC983072 LVY983071:LVY983072 MFU983071:MFU983072 MPQ983071:MPQ983072 MZM983071:MZM983072 NJI983071:NJI983072 NTE983071:NTE983072 ODA983071:ODA983072 OMW983071:OMW983072 OWS983071:OWS983072 PGO983071:PGO983072 PQK983071:PQK983072 QAG983071:QAG983072 QKC983071:QKC983072 QTY983071:QTY983072 RDU983071:RDU983072 RNQ983071:RNQ983072 RXM983071:RXM983072 SHI983071:SHI983072 SRE983071:SRE983072 TBA983071:TBA983072 TKW983071:TKW983072 TUS983071:TUS983072 UEO983071:UEO983072 UOK983071:UOK983072 UYG983071:UYG983072 VIC983071:VIC983072 VRY983071:VRY983072 WBU983071:WBU983072 WLQ983071:WLQ983072 WVM983071:WVM983072 E36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E131108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E196644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E262180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E327716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E393252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E458788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E524324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E589860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E655396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E720932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E786468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E852004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E917540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E983076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G37:G54 JC37:JC54 SY37:SY54 ACU37:ACU54 AMQ37:AMQ54 AWM37:AWM54 BGI37:BGI54 BQE37:BQE54 CAA37:CAA54 CJW37:CJW54 CTS37:CTS54 DDO37:DDO54 DNK37:DNK54 DXG37:DXG54 EHC37:EHC54 EQY37:EQY54 FAU37:FAU54 FKQ37:FKQ54 FUM37:FUM54 GEI37:GEI54 GOE37:GOE54 GYA37:GYA54 HHW37:HHW54 HRS37:HRS54 IBO37:IBO54 ILK37:ILK54 IVG37:IVG54 JFC37:JFC54 JOY37:JOY54 JYU37:JYU54 KIQ37:KIQ54 KSM37:KSM54 LCI37:LCI54 LME37:LME54 LWA37:LWA54 MFW37:MFW54 MPS37:MPS54 MZO37:MZO54 NJK37:NJK54 NTG37:NTG54 ODC37:ODC54 OMY37:OMY54 OWU37:OWU54 PGQ37:PGQ54 PQM37:PQM54 QAI37:QAI54 QKE37:QKE54 QUA37:QUA54 RDW37:RDW54 RNS37:RNS54 RXO37:RXO54 SHK37:SHK54 SRG37:SRG54 TBC37:TBC54 TKY37:TKY54 TUU37:TUU54 UEQ37:UEQ54 UOM37:UOM54 UYI37:UYI54 VIE37:VIE54 VSA37:VSA54 WBW37:WBW54 WLS37:WLS54 WVO37:WVO54 G65573:G65590 JC65573:JC65590 SY65573:SY65590 ACU65573:ACU65590 AMQ65573:AMQ65590 AWM65573:AWM65590 BGI65573:BGI65590 BQE65573:BQE65590 CAA65573:CAA65590 CJW65573:CJW65590 CTS65573:CTS65590 DDO65573:DDO65590 DNK65573:DNK65590 DXG65573:DXG65590 EHC65573:EHC65590 EQY65573:EQY65590 FAU65573:FAU65590 FKQ65573:FKQ65590 FUM65573:FUM65590 GEI65573:GEI65590 GOE65573:GOE65590 GYA65573:GYA65590 HHW65573:HHW65590 HRS65573:HRS65590 IBO65573:IBO65590 ILK65573:ILK65590 IVG65573:IVG65590 JFC65573:JFC65590 JOY65573:JOY65590 JYU65573:JYU65590 KIQ65573:KIQ65590 KSM65573:KSM65590 LCI65573:LCI65590 LME65573:LME65590 LWA65573:LWA65590 MFW65573:MFW65590 MPS65573:MPS65590 MZO65573:MZO65590 NJK65573:NJK65590 NTG65573:NTG65590 ODC65573:ODC65590 OMY65573:OMY65590 OWU65573:OWU65590 PGQ65573:PGQ65590 PQM65573:PQM65590 QAI65573:QAI65590 QKE65573:QKE65590 QUA65573:QUA65590 RDW65573:RDW65590 RNS65573:RNS65590 RXO65573:RXO65590 SHK65573:SHK65590 SRG65573:SRG65590 TBC65573:TBC65590 TKY65573:TKY65590 TUU65573:TUU65590 UEQ65573:UEQ65590 UOM65573:UOM65590 UYI65573:UYI65590 VIE65573:VIE65590 VSA65573:VSA65590 WBW65573:WBW65590 WLS65573:WLS65590 WVO65573:WVO65590 G131109:G131126 JC131109:JC131126 SY131109:SY131126 ACU131109:ACU131126 AMQ131109:AMQ131126 AWM131109:AWM131126 BGI131109:BGI131126 BQE131109:BQE131126 CAA131109:CAA131126 CJW131109:CJW131126 CTS131109:CTS131126 DDO131109:DDO131126 DNK131109:DNK131126 DXG131109:DXG131126 EHC131109:EHC131126 EQY131109:EQY131126 FAU131109:FAU131126 FKQ131109:FKQ131126 FUM131109:FUM131126 GEI131109:GEI131126 GOE131109:GOE131126 GYA131109:GYA131126 HHW131109:HHW131126 HRS131109:HRS131126 IBO131109:IBO131126 ILK131109:ILK131126 IVG131109:IVG131126 JFC131109:JFC131126 JOY131109:JOY131126 JYU131109:JYU131126 KIQ131109:KIQ131126 KSM131109:KSM131126 LCI131109:LCI131126 LME131109:LME131126 LWA131109:LWA131126 MFW131109:MFW131126 MPS131109:MPS131126 MZO131109:MZO131126 NJK131109:NJK131126 NTG131109:NTG131126 ODC131109:ODC131126 OMY131109:OMY131126 OWU131109:OWU131126 PGQ131109:PGQ131126 PQM131109:PQM131126 QAI131109:QAI131126 QKE131109:QKE131126 QUA131109:QUA131126 RDW131109:RDW131126 RNS131109:RNS131126 RXO131109:RXO131126 SHK131109:SHK131126 SRG131109:SRG131126 TBC131109:TBC131126 TKY131109:TKY131126 TUU131109:TUU131126 UEQ131109:UEQ131126 UOM131109:UOM131126 UYI131109:UYI131126 VIE131109:VIE131126 VSA131109:VSA131126 WBW131109:WBW131126 WLS131109:WLS131126 WVO131109:WVO131126 G196645:G196662 JC196645:JC196662 SY196645:SY196662 ACU196645:ACU196662 AMQ196645:AMQ196662 AWM196645:AWM196662 BGI196645:BGI196662 BQE196645:BQE196662 CAA196645:CAA196662 CJW196645:CJW196662 CTS196645:CTS196662 DDO196645:DDO196662 DNK196645:DNK196662 DXG196645:DXG196662 EHC196645:EHC196662 EQY196645:EQY196662 FAU196645:FAU196662 FKQ196645:FKQ196662 FUM196645:FUM196662 GEI196645:GEI196662 GOE196645:GOE196662 GYA196645:GYA196662 HHW196645:HHW196662 HRS196645:HRS196662 IBO196645:IBO196662 ILK196645:ILK196662 IVG196645:IVG196662 JFC196645:JFC196662 JOY196645:JOY196662 JYU196645:JYU196662 KIQ196645:KIQ196662 KSM196645:KSM196662 LCI196645:LCI196662 LME196645:LME196662 LWA196645:LWA196662 MFW196645:MFW196662 MPS196645:MPS196662 MZO196645:MZO196662 NJK196645:NJK196662 NTG196645:NTG196662 ODC196645:ODC196662 OMY196645:OMY196662 OWU196645:OWU196662 PGQ196645:PGQ196662 PQM196645:PQM196662 QAI196645:QAI196662 QKE196645:QKE196662 QUA196645:QUA196662 RDW196645:RDW196662 RNS196645:RNS196662 RXO196645:RXO196662 SHK196645:SHK196662 SRG196645:SRG196662 TBC196645:TBC196662 TKY196645:TKY196662 TUU196645:TUU196662 UEQ196645:UEQ196662 UOM196645:UOM196662 UYI196645:UYI196662 VIE196645:VIE196662 VSA196645:VSA196662 WBW196645:WBW196662 WLS196645:WLS196662 WVO196645:WVO196662 G262181:G262198 JC262181:JC262198 SY262181:SY262198 ACU262181:ACU262198 AMQ262181:AMQ262198 AWM262181:AWM262198 BGI262181:BGI262198 BQE262181:BQE262198 CAA262181:CAA262198 CJW262181:CJW262198 CTS262181:CTS262198 DDO262181:DDO262198 DNK262181:DNK262198 DXG262181:DXG262198 EHC262181:EHC262198 EQY262181:EQY262198 FAU262181:FAU262198 FKQ262181:FKQ262198 FUM262181:FUM262198 GEI262181:GEI262198 GOE262181:GOE262198 GYA262181:GYA262198 HHW262181:HHW262198 HRS262181:HRS262198 IBO262181:IBO262198 ILK262181:ILK262198 IVG262181:IVG262198 JFC262181:JFC262198 JOY262181:JOY262198 JYU262181:JYU262198 KIQ262181:KIQ262198 KSM262181:KSM262198 LCI262181:LCI262198 LME262181:LME262198 LWA262181:LWA262198 MFW262181:MFW262198 MPS262181:MPS262198 MZO262181:MZO262198 NJK262181:NJK262198 NTG262181:NTG262198 ODC262181:ODC262198 OMY262181:OMY262198 OWU262181:OWU262198 PGQ262181:PGQ262198 PQM262181:PQM262198 QAI262181:QAI262198 QKE262181:QKE262198 QUA262181:QUA262198 RDW262181:RDW262198 RNS262181:RNS262198 RXO262181:RXO262198 SHK262181:SHK262198 SRG262181:SRG262198 TBC262181:TBC262198 TKY262181:TKY262198 TUU262181:TUU262198 UEQ262181:UEQ262198 UOM262181:UOM262198 UYI262181:UYI262198 VIE262181:VIE262198 VSA262181:VSA262198 WBW262181:WBW262198 WLS262181:WLS262198 WVO262181:WVO262198 G327717:G327734 JC327717:JC327734 SY327717:SY327734 ACU327717:ACU327734 AMQ327717:AMQ327734 AWM327717:AWM327734 BGI327717:BGI327734 BQE327717:BQE327734 CAA327717:CAA327734 CJW327717:CJW327734 CTS327717:CTS327734 DDO327717:DDO327734 DNK327717:DNK327734 DXG327717:DXG327734 EHC327717:EHC327734 EQY327717:EQY327734 FAU327717:FAU327734 FKQ327717:FKQ327734 FUM327717:FUM327734 GEI327717:GEI327734 GOE327717:GOE327734 GYA327717:GYA327734 HHW327717:HHW327734 HRS327717:HRS327734 IBO327717:IBO327734 ILK327717:ILK327734 IVG327717:IVG327734 JFC327717:JFC327734 JOY327717:JOY327734 JYU327717:JYU327734 KIQ327717:KIQ327734 KSM327717:KSM327734 LCI327717:LCI327734 LME327717:LME327734 LWA327717:LWA327734 MFW327717:MFW327734 MPS327717:MPS327734 MZO327717:MZO327734 NJK327717:NJK327734 NTG327717:NTG327734 ODC327717:ODC327734 OMY327717:OMY327734 OWU327717:OWU327734 PGQ327717:PGQ327734 PQM327717:PQM327734 QAI327717:QAI327734 QKE327717:QKE327734 QUA327717:QUA327734 RDW327717:RDW327734 RNS327717:RNS327734 RXO327717:RXO327734 SHK327717:SHK327734 SRG327717:SRG327734 TBC327717:TBC327734 TKY327717:TKY327734 TUU327717:TUU327734 UEQ327717:UEQ327734 UOM327717:UOM327734 UYI327717:UYI327734 VIE327717:VIE327734 VSA327717:VSA327734 WBW327717:WBW327734 WLS327717:WLS327734 WVO327717:WVO327734 G393253:G393270 JC393253:JC393270 SY393253:SY393270 ACU393253:ACU393270 AMQ393253:AMQ393270 AWM393253:AWM393270 BGI393253:BGI393270 BQE393253:BQE393270 CAA393253:CAA393270 CJW393253:CJW393270 CTS393253:CTS393270 DDO393253:DDO393270 DNK393253:DNK393270 DXG393253:DXG393270 EHC393253:EHC393270 EQY393253:EQY393270 FAU393253:FAU393270 FKQ393253:FKQ393270 FUM393253:FUM393270 GEI393253:GEI393270 GOE393253:GOE393270 GYA393253:GYA393270 HHW393253:HHW393270 HRS393253:HRS393270 IBO393253:IBO393270 ILK393253:ILK393270 IVG393253:IVG393270 JFC393253:JFC393270 JOY393253:JOY393270 JYU393253:JYU393270 KIQ393253:KIQ393270 KSM393253:KSM393270 LCI393253:LCI393270 LME393253:LME393270 LWA393253:LWA393270 MFW393253:MFW393270 MPS393253:MPS393270 MZO393253:MZO393270 NJK393253:NJK393270 NTG393253:NTG393270 ODC393253:ODC393270 OMY393253:OMY393270 OWU393253:OWU393270 PGQ393253:PGQ393270 PQM393253:PQM393270 QAI393253:QAI393270 QKE393253:QKE393270 QUA393253:QUA393270 RDW393253:RDW393270 RNS393253:RNS393270 RXO393253:RXO393270 SHK393253:SHK393270 SRG393253:SRG393270 TBC393253:TBC393270 TKY393253:TKY393270 TUU393253:TUU393270 UEQ393253:UEQ393270 UOM393253:UOM393270 UYI393253:UYI393270 VIE393253:VIE393270 VSA393253:VSA393270 WBW393253:WBW393270 WLS393253:WLS393270 WVO393253:WVO393270 G458789:G458806 JC458789:JC458806 SY458789:SY458806 ACU458789:ACU458806 AMQ458789:AMQ458806 AWM458789:AWM458806 BGI458789:BGI458806 BQE458789:BQE458806 CAA458789:CAA458806 CJW458789:CJW458806 CTS458789:CTS458806 DDO458789:DDO458806 DNK458789:DNK458806 DXG458789:DXG458806 EHC458789:EHC458806 EQY458789:EQY458806 FAU458789:FAU458806 FKQ458789:FKQ458806 FUM458789:FUM458806 GEI458789:GEI458806 GOE458789:GOE458806 GYA458789:GYA458806 HHW458789:HHW458806 HRS458789:HRS458806 IBO458789:IBO458806 ILK458789:ILK458806 IVG458789:IVG458806 JFC458789:JFC458806 JOY458789:JOY458806 JYU458789:JYU458806 KIQ458789:KIQ458806 KSM458789:KSM458806 LCI458789:LCI458806 LME458789:LME458806 LWA458789:LWA458806 MFW458789:MFW458806 MPS458789:MPS458806 MZO458789:MZO458806 NJK458789:NJK458806 NTG458789:NTG458806 ODC458789:ODC458806 OMY458789:OMY458806 OWU458789:OWU458806 PGQ458789:PGQ458806 PQM458789:PQM458806 QAI458789:QAI458806 QKE458789:QKE458806 QUA458789:QUA458806 RDW458789:RDW458806 RNS458789:RNS458806 RXO458789:RXO458806 SHK458789:SHK458806 SRG458789:SRG458806 TBC458789:TBC458806 TKY458789:TKY458806 TUU458789:TUU458806 UEQ458789:UEQ458806 UOM458789:UOM458806 UYI458789:UYI458806 VIE458789:VIE458806 VSA458789:VSA458806 WBW458789:WBW458806 WLS458789:WLS458806 WVO458789:WVO458806 G524325:G524342 JC524325:JC524342 SY524325:SY524342 ACU524325:ACU524342 AMQ524325:AMQ524342 AWM524325:AWM524342 BGI524325:BGI524342 BQE524325:BQE524342 CAA524325:CAA524342 CJW524325:CJW524342 CTS524325:CTS524342 DDO524325:DDO524342 DNK524325:DNK524342 DXG524325:DXG524342 EHC524325:EHC524342 EQY524325:EQY524342 FAU524325:FAU524342 FKQ524325:FKQ524342 FUM524325:FUM524342 GEI524325:GEI524342 GOE524325:GOE524342 GYA524325:GYA524342 HHW524325:HHW524342 HRS524325:HRS524342 IBO524325:IBO524342 ILK524325:ILK524342 IVG524325:IVG524342 JFC524325:JFC524342 JOY524325:JOY524342 JYU524325:JYU524342 KIQ524325:KIQ524342 KSM524325:KSM524342 LCI524325:LCI524342 LME524325:LME524342 LWA524325:LWA524342 MFW524325:MFW524342 MPS524325:MPS524342 MZO524325:MZO524342 NJK524325:NJK524342 NTG524325:NTG524342 ODC524325:ODC524342 OMY524325:OMY524342 OWU524325:OWU524342 PGQ524325:PGQ524342 PQM524325:PQM524342 QAI524325:QAI524342 QKE524325:QKE524342 QUA524325:QUA524342 RDW524325:RDW524342 RNS524325:RNS524342 RXO524325:RXO524342 SHK524325:SHK524342 SRG524325:SRG524342 TBC524325:TBC524342 TKY524325:TKY524342 TUU524325:TUU524342 UEQ524325:UEQ524342 UOM524325:UOM524342 UYI524325:UYI524342 VIE524325:VIE524342 VSA524325:VSA524342 WBW524325:WBW524342 WLS524325:WLS524342 WVO524325:WVO524342 G589861:G589878 JC589861:JC589878 SY589861:SY589878 ACU589861:ACU589878 AMQ589861:AMQ589878 AWM589861:AWM589878 BGI589861:BGI589878 BQE589861:BQE589878 CAA589861:CAA589878 CJW589861:CJW589878 CTS589861:CTS589878 DDO589861:DDO589878 DNK589861:DNK589878 DXG589861:DXG589878 EHC589861:EHC589878 EQY589861:EQY589878 FAU589861:FAU589878 FKQ589861:FKQ589878 FUM589861:FUM589878 GEI589861:GEI589878 GOE589861:GOE589878 GYA589861:GYA589878 HHW589861:HHW589878 HRS589861:HRS589878 IBO589861:IBO589878 ILK589861:ILK589878 IVG589861:IVG589878 JFC589861:JFC589878 JOY589861:JOY589878 JYU589861:JYU589878 KIQ589861:KIQ589878 KSM589861:KSM589878 LCI589861:LCI589878 LME589861:LME589878 LWA589861:LWA589878 MFW589861:MFW589878 MPS589861:MPS589878 MZO589861:MZO589878 NJK589861:NJK589878 NTG589861:NTG589878 ODC589861:ODC589878 OMY589861:OMY589878 OWU589861:OWU589878 PGQ589861:PGQ589878 PQM589861:PQM589878 QAI589861:QAI589878 QKE589861:QKE589878 QUA589861:QUA589878 RDW589861:RDW589878 RNS589861:RNS589878 RXO589861:RXO589878 SHK589861:SHK589878 SRG589861:SRG589878 TBC589861:TBC589878 TKY589861:TKY589878 TUU589861:TUU589878 UEQ589861:UEQ589878 UOM589861:UOM589878 UYI589861:UYI589878 VIE589861:VIE589878 VSA589861:VSA589878 WBW589861:WBW589878 WLS589861:WLS589878 WVO589861:WVO589878 G655397:G655414 JC655397:JC655414 SY655397:SY655414 ACU655397:ACU655414 AMQ655397:AMQ655414 AWM655397:AWM655414 BGI655397:BGI655414 BQE655397:BQE655414 CAA655397:CAA655414 CJW655397:CJW655414 CTS655397:CTS655414 DDO655397:DDO655414 DNK655397:DNK655414 DXG655397:DXG655414 EHC655397:EHC655414 EQY655397:EQY655414 FAU655397:FAU655414 FKQ655397:FKQ655414 FUM655397:FUM655414 GEI655397:GEI655414 GOE655397:GOE655414 GYA655397:GYA655414 HHW655397:HHW655414 HRS655397:HRS655414 IBO655397:IBO655414 ILK655397:ILK655414 IVG655397:IVG655414 JFC655397:JFC655414 JOY655397:JOY655414 JYU655397:JYU655414 KIQ655397:KIQ655414 KSM655397:KSM655414 LCI655397:LCI655414 LME655397:LME655414 LWA655397:LWA655414 MFW655397:MFW655414 MPS655397:MPS655414 MZO655397:MZO655414 NJK655397:NJK655414 NTG655397:NTG655414 ODC655397:ODC655414 OMY655397:OMY655414 OWU655397:OWU655414 PGQ655397:PGQ655414 PQM655397:PQM655414 QAI655397:QAI655414 QKE655397:QKE655414 QUA655397:QUA655414 RDW655397:RDW655414 RNS655397:RNS655414 RXO655397:RXO655414 SHK655397:SHK655414 SRG655397:SRG655414 TBC655397:TBC655414 TKY655397:TKY655414 TUU655397:TUU655414 UEQ655397:UEQ655414 UOM655397:UOM655414 UYI655397:UYI655414 VIE655397:VIE655414 VSA655397:VSA655414 WBW655397:WBW655414 WLS655397:WLS655414 WVO655397:WVO655414 G720933:G720950 JC720933:JC720950 SY720933:SY720950 ACU720933:ACU720950 AMQ720933:AMQ720950 AWM720933:AWM720950 BGI720933:BGI720950 BQE720933:BQE720950 CAA720933:CAA720950 CJW720933:CJW720950 CTS720933:CTS720950 DDO720933:DDO720950 DNK720933:DNK720950 DXG720933:DXG720950 EHC720933:EHC720950 EQY720933:EQY720950 FAU720933:FAU720950 FKQ720933:FKQ720950 FUM720933:FUM720950 GEI720933:GEI720950 GOE720933:GOE720950 GYA720933:GYA720950 HHW720933:HHW720950 HRS720933:HRS720950 IBO720933:IBO720950 ILK720933:ILK720950 IVG720933:IVG720950 JFC720933:JFC720950 JOY720933:JOY720950 JYU720933:JYU720950 KIQ720933:KIQ720950 KSM720933:KSM720950 LCI720933:LCI720950 LME720933:LME720950 LWA720933:LWA720950 MFW720933:MFW720950 MPS720933:MPS720950 MZO720933:MZO720950 NJK720933:NJK720950 NTG720933:NTG720950 ODC720933:ODC720950 OMY720933:OMY720950 OWU720933:OWU720950 PGQ720933:PGQ720950 PQM720933:PQM720950 QAI720933:QAI720950 QKE720933:QKE720950 QUA720933:QUA720950 RDW720933:RDW720950 RNS720933:RNS720950 RXO720933:RXO720950 SHK720933:SHK720950 SRG720933:SRG720950 TBC720933:TBC720950 TKY720933:TKY720950 TUU720933:TUU720950 UEQ720933:UEQ720950 UOM720933:UOM720950 UYI720933:UYI720950 VIE720933:VIE720950 VSA720933:VSA720950 WBW720933:WBW720950 WLS720933:WLS720950 WVO720933:WVO720950 G786469:G786486 JC786469:JC786486 SY786469:SY786486 ACU786469:ACU786486 AMQ786469:AMQ786486 AWM786469:AWM786486 BGI786469:BGI786486 BQE786469:BQE786486 CAA786469:CAA786486 CJW786469:CJW786486 CTS786469:CTS786486 DDO786469:DDO786486 DNK786469:DNK786486 DXG786469:DXG786486 EHC786469:EHC786486 EQY786469:EQY786486 FAU786469:FAU786486 FKQ786469:FKQ786486 FUM786469:FUM786486 GEI786469:GEI786486 GOE786469:GOE786486 GYA786469:GYA786486 HHW786469:HHW786486 HRS786469:HRS786486 IBO786469:IBO786486 ILK786469:ILK786486 IVG786469:IVG786486 JFC786469:JFC786486 JOY786469:JOY786486 JYU786469:JYU786486 KIQ786469:KIQ786486 KSM786469:KSM786486 LCI786469:LCI786486 LME786469:LME786486 LWA786469:LWA786486 MFW786469:MFW786486 MPS786469:MPS786486 MZO786469:MZO786486 NJK786469:NJK786486 NTG786469:NTG786486 ODC786469:ODC786486 OMY786469:OMY786486 OWU786469:OWU786486 PGQ786469:PGQ786486 PQM786469:PQM786486 QAI786469:QAI786486 QKE786469:QKE786486 QUA786469:QUA786486 RDW786469:RDW786486 RNS786469:RNS786486 RXO786469:RXO786486 SHK786469:SHK786486 SRG786469:SRG786486 TBC786469:TBC786486 TKY786469:TKY786486 TUU786469:TUU786486 UEQ786469:UEQ786486 UOM786469:UOM786486 UYI786469:UYI786486 VIE786469:VIE786486 VSA786469:VSA786486 WBW786469:WBW786486 WLS786469:WLS786486 WVO786469:WVO786486 G852005:G852022 JC852005:JC852022 SY852005:SY852022 ACU852005:ACU852022 AMQ852005:AMQ852022 AWM852005:AWM852022 BGI852005:BGI852022 BQE852005:BQE852022 CAA852005:CAA852022 CJW852005:CJW852022 CTS852005:CTS852022 DDO852005:DDO852022 DNK852005:DNK852022 DXG852005:DXG852022 EHC852005:EHC852022 EQY852005:EQY852022 FAU852005:FAU852022 FKQ852005:FKQ852022 FUM852005:FUM852022 GEI852005:GEI852022 GOE852005:GOE852022 GYA852005:GYA852022 HHW852005:HHW852022 HRS852005:HRS852022 IBO852005:IBO852022 ILK852005:ILK852022 IVG852005:IVG852022 JFC852005:JFC852022 JOY852005:JOY852022 JYU852005:JYU852022 KIQ852005:KIQ852022 KSM852005:KSM852022 LCI852005:LCI852022 LME852005:LME852022 LWA852005:LWA852022 MFW852005:MFW852022 MPS852005:MPS852022 MZO852005:MZO852022 NJK852005:NJK852022 NTG852005:NTG852022 ODC852005:ODC852022 OMY852005:OMY852022 OWU852005:OWU852022 PGQ852005:PGQ852022 PQM852005:PQM852022 QAI852005:QAI852022 QKE852005:QKE852022 QUA852005:QUA852022 RDW852005:RDW852022 RNS852005:RNS852022 RXO852005:RXO852022 SHK852005:SHK852022 SRG852005:SRG852022 TBC852005:TBC852022 TKY852005:TKY852022 TUU852005:TUU852022 UEQ852005:UEQ852022 UOM852005:UOM852022 UYI852005:UYI852022 VIE852005:VIE852022 VSA852005:VSA852022 WBW852005:WBW852022 WLS852005:WLS852022 WVO852005:WVO852022 G917541:G917558 JC917541:JC917558 SY917541:SY917558 ACU917541:ACU917558 AMQ917541:AMQ917558 AWM917541:AWM917558 BGI917541:BGI917558 BQE917541:BQE917558 CAA917541:CAA917558 CJW917541:CJW917558 CTS917541:CTS917558 DDO917541:DDO917558 DNK917541:DNK917558 DXG917541:DXG917558 EHC917541:EHC917558 EQY917541:EQY917558 FAU917541:FAU917558 FKQ917541:FKQ917558 FUM917541:FUM917558 GEI917541:GEI917558 GOE917541:GOE917558 GYA917541:GYA917558 HHW917541:HHW917558 HRS917541:HRS917558 IBO917541:IBO917558 ILK917541:ILK917558 IVG917541:IVG917558 JFC917541:JFC917558 JOY917541:JOY917558 JYU917541:JYU917558 KIQ917541:KIQ917558 KSM917541:KSM917558 LCI917541:LCI917558 LME917541:LME917558 LWA917541:LWA917558 MFW917541:MFW917558 MPS917541:MPS917558 MZO917541:MZO917558 NJK917541:NJK917558 NTG917541:NTG917558 ODC917541:ODC917558 OMY917541:OMY917558 OWU917541:OWU917558 PGQ917541:PGQ917558 PQM917541:PQM917558 QAI917541:QAI917558 QKE917541:QKE917558 QUA917541:QUA917558 RDW917541:RDW917558 RNS917541:RNS917558 RXO917541:RXO917558 SHK917541:SHK917558 SRG917541:SRG917558 TBC917541:TBC917558 TKY917541:TKY917558 TUU917541:TUU917558 UEQ917541:UEQ917558 UOM917541:UOM917558 UYI917541:UYI917558 VIE917541:VIE917558 VSA917541:VSA917558 WBW917541:WBW917558 WLS917541:WLS917558 WVO917541:WVO917558 G983077:G983094 JC983077:JC983094 SY983077:SY983094 ACU983077:ACU983094 AMQ983077:AMQ983094 AWM983077:AWM983094 BGI983077:BGI983094 BQE983077:BQE983094 CAA983077:CAA983094 CJW983077:CJW983094 CTS983077:CTS983094 DDO983077:DDO983094 DNK983077:DNK983094 DXG983077:DXG983094 EHC983077:EHC983094 EQY983077:EQY983094 FAU983077:FAU983094 FKQ983077:FKQ983094 FUM983077:FUM983094 GEI983077:GEI983094 GOE983077:GOE983094 GYA983077:GYA983094 HHW983077:HHW983094 HRS983077:HRS983094 IBO983077:IBO983094 ILK983077:ILK983094 IVG983077:IVG983094 JFC983077:JFC983094 JOY983077:JOY983094 JYU983077:JYU983094 KIQ983077:KIQ983094 KSM983077:KSM983094 LCI983077:LCI983094 LME983077:LME983094 LWA983077:LWA983094 MFW983077:MFW983094 MPS983077:MPS983094 MZO983077:MZO983094 NJK983077:NJK983094 NTG983077:NTG983094 ODC983077:ODC983094 OMY983077:OMY983094 OWU983077:OWU983094 PGQ983077:PGQ983094 PQM983077:PQM983094 QAI983077:QAI983094 QKE983077:QKE983094 QUA983077:QUA983094 RDW983077:RDW983094 RNS983077:RNS983094 RXO983077:RXO983094 SHK983077:SHK983094 SRG983077:SRG983094 TBC983077:TBC983094 TKY983077:TKY983094 TUU983077:TUU983094 UEQ983077:UEQ983094 UOM983077:UOM983094 UYI983077:UYI983094 VIE983077:VIE983094 VSA983077:VSA983094 WBW983077:WBW983094 WLS983077:WLS983094 WVO983077:WVO983094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402DB-B7AC-45CA-A38C-E5BB2CBAD0A3}">
  <sheetPr>
    <tabColor rgb="FF00B050"/>
    <pageSetUpPr fitToPage="1"/>
  </sheetPr>
  <dimension ref="A1:R76"/>
  <sheetViews>
    <sheetView showGridLines="0" view="pageBreakPreview" topLeftCell="A59" zoomScale="80" zoomScaleNormal="85" zoomScaleSheetLayoutView="80" workbookViewId="0">
      <selection sqref="A1:K1"/>
    </sheetView>
  </sheetViews>
  <sheetFormatPr defaultColWidth="9" defaultRowHeight="22.5" customHeight="1"/>
  <cols>
    <col min="1" max="1" width="2.6640625" style="10" customWidth="1"/>
    <col min="2" max="2" width="4" style="10" customWidth="1"/>
    <col min="3" max="3" width="11.44140625" style="10" customWidth="1"/>
    <col min="4" max="13" width="7.6640625" style="10" customWidth="1"/>
    <col min="14" max="14" width="3.33203125" customWidth="1"/>
    <col min="15" max="17" width="13" customWidth="1"/>
    <col min="257" max="257" width="2.6640625" customWidth="1"/>
    <col min="258" max="258" width="4" customWidth="1"/>
    <col min="259" max="259" width="11.44140625" customWidth="1"/>
    <col min="260" max="269" width="7.6640625" customWidth="1"/>
    <col min="270" max="270" width="3.33203125" customWidth="1"/>
    <col min="271" max="273" width="13" customWidth="1"/>
    <col min="513" max="513" width="2.6640625" customWidth="1"/>
    <col min="514" max="514" width="4" customWidth="1"/>
    <col min="515" max="515" width="11.44140625" customWidth="1"/>
    <col min="516" max="525" width="7.6640625" customWidth="1"/>
    <col min="526" max="526" width="3.33203125" customWidth="1"/>
    <col min="527" max="529" width="13" customWidth="1"/>
    <col min="769" max="769" width="2.6640625" customWidth="1"/>
    <col min="770" max="770" width="4" customWidth="1"/>
    <col min="771" max="771" width="11.44140625" customWidth="1"/>
    <col min="772" max="781" width="7.6640625" customWidth="1"/>
    <col min="782" max="782" width="3.33203125" customWidth="1"/>
    <col min="783" max="785" width="13" customWidth="1"/>
    <col min="1025" max="1025" width="2.6640625" customWidth="1"/>
    <col min="1026" max="1026" width="4" customWidth="1"/>
    <col min="1027" max="1027" width="11.44140625" customWidth="1"/>
    <col min="1028" max="1037" width="7.6640625" customWidth="1"/>
    <col min="1038" max="1038" width="3.33203125" customWidth="1"/>
    <col min="1039" max="1041" width="13" customWidth="1"/>
    <col min="1281" max="1281" width="2.6640625" customWidth="1"/>
    <col min="1282" max="1282" width="4" customWidth="1"/>
    <col min="1283" max="1283" width="11.44140625" customWidth="1"/>
    <col min="1284" max="1293" width="7.6640625" customWidth="1"/>
    <col min="1294" max="1294" width="3.33203125" customWidth="1"/>
    <col min="1295" max="1297" width="13" customWidth="1"/>
    <col min="1537" max="1537" width="2.6640625" customWidth="1"/>
    <col min="1538" max="1538" width="4" customWidth="1"/>
    <col min="1539" max="1539" width="11.44140625" customWidth="1"/>
    <col min="1540" max="1549" width="7.6640625" customWidth="1"/>
    <col min="1550" max="1550" width="3.33203125" customWidth="1"/>
    <col min="1551" max="1553" width="13" customWidth="1"/>
    <col min="1793" max="1793" width="2.6640625" customWidth="1"/>
    <col min="1794" max="1794" width="4" customWidth="1"/>
    <col min="1795" max="1795" width="11.44140625" customWidth="1"/>
    <col min="1796" max="1805" width="7.6640625" customWidth="1"/>
    <col min="1806" max="1806" width="3.33203125" customWidth="1"/>
    <col min="1807" max="1809" width="13" customWidth="1"/>
    <col min="2049" max="2049" width="2.6640625" customWidth="1"/>
    <col min="2050" max="2050" width="4" customWidth="1"/>
    <col min="2051" max="2051" width="11.44140625" customWidth="1"/>
    <col min="2052" max="2061" width="7.6640625" customWidth="1"/>
    <col min="2062" max="2062" width="3.33203125" customWidth="1"/>
    <col min="2063" max="2065" width="13" customWidth="1"/>
    <col min="2305" max="2305" width="2.6640625" customWidth="1"/>
    <col min="2306" max="2306" width="4" customWidth="1"/>
    <col min="2307" max="2307" width="11.44140625" customWidth="1"/>
    <col min="2308" max="2317" width="7.6640625" customWidth="1"/>
    <col min="2318" max="2318" width="3.33203125" customWidth="1"/>
    <col min="2319" max="2321" width="13" customWidth="1"/>
    <col min="2561" max="2561" width="2.6640625" customWidth="1"/>
    <col min="2562" max="2562" width="4" customWidth="1"/>
    <col min="2563" max="2563" width="11.44140625" customWidth="1"/>
    <col min="2564" max="2573" width="7.6640625" customWidth="1"/>
    <col min="2574" max="2574" width="3.33203125" customWidth="1"/>
    <col min="2575" max="2577" width="13" customWidth="1"/>
    <col min="2817" max="2817" width="2.6640625" customWidth="1"/>
    <col min="2818" max="2818" width="4" customWidth="1"/>
    <col min="2819" max="2819" width="11.44140625" customWidth="1"/>
    <col min="2820" max="2829" width="7.6640625" customWidth="1"/>
    <col min="2830" max="2830" width="3.33203125" customWidth="1"/>
    <col min="2831" max="2833" width="13" customWidth="1"/>
    <col min="3073" max="3073" width="2.6640625" customWidth="1"/>
    <col min="3074" max="3074" width="4" customWidth="1"/>
    <col min="3075" max="3075" width="11.44140625" customWidth="1"/>
    <col min="3076" max="3085" width="7.6640625" customWidth="1"/>
    <col min="3086" max="3086" width="3.33203125" customWidth="1"/>
    <col min="3087" max="3089" width="13" customWidth="1"/>
    <col min="3329" max="3329" width="2.6640625" customWidth="1"/>
    <col min="3330" max="3330" width="4" customWidth="1"/>
    <col min="3331" max="3331" width="11.44140625" customWidth="1"/>
    <col min="3332" max="3341" width="7.6640625" customWidth="1"/>
    <col min="3342" max="3342" width="3.33203125" customWidth="1"/>
    <col min="3343" max="3345" width="13" customWidth="1"/>
    <col min="3585" max="3585" width="2.6640625" customWidth="1"/>
    <col min="3586" max="3586" width="4" customWidth="1"/>
    <col min="3587" max="3587" width="11.44140625" customWidth="1"/>
    <col min="3588" max="3597" width="7.6640625" customWidth="1"/>
    <col min="3598" max="3598" width="3.33203125" customWidth="1"/>
    <col min="3599" max="3601" width="13" customWidth="1"/>
    <col min="3841" max="3841" width="2.6640625" customWidth="1"/>
    <col min="3842" max="3842" width="4" customWidth="1"/>
    <col min="3843" max="3843" width="11.44140625" customWidth="1"/>
    <col min="3844" max="3853" width="7.6640625" customWidth="1"/>
    <col min="3854" max="3854" width="3.33203125" customWidth="1"/>
    <col min="3855" max="3857" width="13" customWidth="1"/>
    <col min="4097" max="4097" width="2.6640625" customWidth="1"/>
    <col min="4098" max="4098" width="4" customWidth="1"/>
    <col min="4099" max="4099" width="11.44140625" customWidth="1"/>
    <col min="4100" max="4109" width="7.6640625" customWidth="1"/>
    <col min="4110" max="4110" width="3.33203125" customWidth="1"/>
    <col min="4111" max="4113" width="13" customWidth="1"/>
    <col min="4353" max="4353" width="2.6640625" customWidth="1"/>
    <col min="4354" max="4354" width="4" customWidth="1"/>
    <col min="4355" max="4355" width="11.44140625" customWidth="1"/>
    <col min="4356" max="4365" width="7.6640625" customWidth="1"/>
    <col min="4366" max="4366" width="3.33203125" customWidth="1"/>
    <col min="4367" max="4369" width="13" customWidth="1"/>
    <col min="4609" max="4609" width="2.6640625" customWidth="1"/>
    <col min="4610" max="4610" width="4" customWidth="1"/>
    <col min="4611" max="4611" width="11.44140625" customWidth="1"/>
    <col min="4612" max="4621" width="7.6640625" customWidth="1"/>
    <col min="4622" max="4622" width="3.33203125" customWidth="1"/>
    <col min="4623" max="4625" width="13" customWidth="1"/>
    <col min="4865" max="4865" width="2.6640625" customWidth="1"/>
    <col min="4866" max="4866" width="4" customWidth="1"/>
    <col min="4867" max="4867" width="11.44140625" customWidth="1"/>
    <col min="4868" max="4877" width="7.6640625" customWidth="1"/>
    <col min="4878" max="4878" width="3.33203125" customWidth="1"/>
    <col min="4879" max="4881" width="13" customWidth="1"/>
    <col min="5121" max="5121" width="2.6640625" customWidth="1"/>
    <col min="5122" max="5122" width="4" customWidth="1"/>
    <col min="5123" max="5123" width="11.44140625" customWidth="1"/>
    <col min="5124" max="5133" width="7.6640625" customWidth="1"/>
    <col min="5134" max="5134" width="3.33203125" customWidth="1"/>
    <col min="5135" max="5137" width="13" customWidth="1"/>
    <col min="5377" max="5377" width="2.6640625" customWidth="1"/>
    <col min="5378" max="5378" width="4" customWidth="1"/>
    <col min="5379" max="5379" width="11.44140625" customWidth="1"/>
    <col min="5380" max="5389" width="7.6640625" customWidth="1"/>
    <col min="5390" max="5390" width="3.33203125" customWidth="1"/>
    <col min="5391" max="5393" width="13" customWidth="1"/>
    <col min="5633" max="5633" width="2.6640625" customWidth="1"/>
    <col min="5634" max="5634" width="4" customWidth="1"/>
    <col min="5635" max="5635" width="11.44140625" customWidth="1"/>
    <col min="5636" max="5645" width="7.6640625" customWidth="1"/>
    <col min="5646" max="5646" width="3.33203125" customWidth="1"/>
    <col min="5647" max="5649" width="13" customWidth="1"/>
    <col min="5889" max="5889" width="2.6640625" customWidth="1"/>
    <col min="5890" max="5890" width="4" customWidth="1"/>
    <col min="5891" max="5891" width="11.44140625" customWidth="1"/>
    <col min="5892" max="5901" width="7.6640625" customWidth="1"/>
    <col min="5902" max="5902" width="3.33203125" customWidth="1"/>
    <col min="5903" max="5905" width="13" customWidth="1"/>
    <col min="6145" max="6145" width="2.6640625" customWidth="1"/>
    <col min="6146" max="6146" width="4" customWidth="1"/>
    <col min="6147" max="6147" width="11.44140625" customWidth="1"/>
    <col min="6148" max="6157" width="7.6640625" customWidth="1"/>
    <col min="6158" max="6158" width="3.33203125" customWidth="1"/>
    <col min="6159" max="6161" width="13" customWidth="1"/>
    <col min="6401" max="6401" width="2.6640625" customWidth="1"/>
    <col min="6402" max="6402" width="4" customWidth="1"/>
    <col min="6403" max="6403" width="11.44140625" customWidth="1"/>
    <col min="6404" max="6413" width="7.6640625" customWidth="1"/>
    <col min="6414" max="6414" width="3.33203125" customWidth="1"/>
    <col min="6415" max="6417" width="13" customWidth="1"/>
    <col min="6657" max="6657" width="2.6640625" customWidth="1"/>
    <col min="6658" max="6658" width="4" customWidth="1"/>
    <col min="6659" max="6659" width="11.44140625" customWidth="1"/>
    <col min="6660" max="6669" width="7.6640625" customWidth="1"/>
    <col min="6670" max="6670" width="3.33203125" customWidth="1"/>
    <col min="6671" max="6673" width="13" customWidth="1"/>
    <col min="6913" max="6913" width="2.6640625" customWidth="1"/>
    <col min="6914" max="6914" width="4" customWidth="1"/>
    <col min="6915" max="6915" width="11.44140625" customWidth="1"/>
    <col min="6916" max="6925" width="7.6640625" customWidth="1"/>
    <col min="6926" max="6926" width="3.33203125" customWidth="1"/>
    <col min="6927" max="6929" width="13" customWidth="1"/>
    <col min="7169" max="7169" width="2.6640625" customWidth="1"/>
    <col min="7170" max="7170" width="4" customWidth="1"/>
    <col min="7171" max="7171" width="11.44140625" customWidth="1"/>
    <col min="7172" max="7181" width="7.6640625" customWidth="1"/>
    <col min="7182" max="7182" width="3.33203125" customWidth="1"/>
    <col min="7183" max="7185" width="13" customWidth="1"/>
    <col min="7425" max="7425" width="2.6640625" customWidth="1"/>
    <col min="7426" max="7426" width="4" customWidth="1"/>
    <col min="7427" max="7427" width="11.44140625" customWidth="1"/>
    <col min="7428" max="7437" width="7.6640625" customWidth="1"/>
    <col min="7438" max="7438" width="3.33203125" customWidth="1"/>
    <col min="7439" max="7441" width="13" customWidth="1"/>
    <col min="7681" max="7681" width="2.6640625" customWidth="1"/>
    <col min="7682" max="7682" width="4" customWidth="1"/>
    <col min="7683" max="7683" width="11.44140625" customWidth="1"/>
    <col min="7684" max="7693" width="7.6640625" customWidth="1"/>
    <col min="7694" max="7694" width="3.33203125" customWidth="1"/>
    <col min="7695" max="7697" width="13" customWidth="1"/>
    <col min="7937" max="7937" width="2.6640625" customWidth="1"/>
    <col min="7938" max="7938" width="4" customWidth="1"/>
    <col min="7939" max="7939" width="11.44140625" customWidth="1"/>
    <col min="7940" max="7949" width="7.6640625" customWidth="1"/>
    <col min="7950" max="7950" width="3.33203125" customWidth="1"/>
    <col min="7951" max="7953" width="13" customWidth="1"/>
    <col min="8193" max="8193" width="2.6640625" customWidth="1"/>
    <col min="8194" max="8194" width="4" customWidth="1"/>
    <col min="8195" max="8195" width="11.44140625" customWidth="1"/>
    <col min="8196" max="8205" width="7.6640625" customWidth="1"/>
    <col min="8206" max="8206" width="3.33203125" customWidth="1"/>
    <col min="8207" max="8209" width="13" customWidth="1"/>
    <col min="8449" max="8449" width="2.6640625" customWidth="1"/>
    <col min="8450" max="8450" width="4" customWidth="1"/>
    <col min="8451" max="8451" width="11.44140625" customWidth="1"/>
    <col min="8452" max="8461" width="7.6640625" customWidth="1"/>
    <col min="8462" max="8462" width="3.33203125" customWidth="1"/>
    <col min="8463" max="8465" width="13" customWidth="1"/>
    <col min="8705" max="8705" width="2.6640625" customWidth="1"/>
    <col min="8706" max="8706" width="4" customWidth="1"/>
    <col min="8707" max="8707" width="11.44140625" customWidth="1"/>
    <col min="8708" max="8717" width="7.6640625" customWidth="1"/>
    <col min="8718" max="8718" width="3.33203125" customWidth="1"/>
    <col min="8719" max="8721" width="13" customWidth="1"/>
    <col min="8961" max="8961" width="2.6640625" customWidth="1"/>
    <col min="8962" max="8962" width="4" customWidth="1"/>
    <col min="8963" max="8963" width="11.44140625" customWidth="1"/>
    <col min="8964" max="8973" width="7.6640625" customWidth="1"/>
    <col min="8974" max="8974" width="3.33203125" customWidth="1"/>
    <col min="8975" max="8977" width="13" customWidth="1"/>
    <col min="9217" max="9217" width="2.6640625" customWidth="1"/>
    <col min="9218" max="9218" width="4" customWidth="1"/>
    <col min="9219" max="9219" width="11.44140625" customWidth="1"/>
    <col min="9220" max="9229" width="7.6640625" customWidth="1"/>
    <col min="9230" max="9230" width="3.33203125" customWidth="1"/>
    <col min="9231" max="9233" width="13" customWidth="1"/>
    <col min="9473" max="9473" width="2.6640625" customWidth="1"/>
    <col min="9474" max="9474" width="4" customWidth="1"/>
    <col min="9475" max="9475" width="11.44140625" customWidth="1"/>
    <col min="9476" max="9485" width="7.6640625" customWidth="1"/>
    <col min="9486" max="9486" width="3.33203125" customWidth="1"/>
    <col min="9487" max="9489" width="13" customWidth="1"/>
    <col min="9729" max="9729" width="2.6640625" customWidth="1"/>
    <col min="9730" max="9730" width="4" customWidth="1"/>
    <col min="9731" max="9731" width="11.44140625" customWidth="1"/>
    <col min="9732" max="9741" width="7.6640625" customWidth="1"/>
    <col min="9742" max="9742" width="3.33203125" customWidth="1"/>
    <col min="9743" max="9745" width="13" customWidth="1"/>
    <col min="9985" max="9985" width="2.6640625" customWidth="1"/>
    <col min="9986" max="9986" width="4" customWidth="1"/>
    <col min="9987" max="9987" width="11.44140625" customWidth="1"/>
    <col min="9988" max="9997" width="7.6640625" customWidth="1"/>
    <col min="9998" max="9998" width="3.33203125" customWidth="1"/>
    <col min="9999" max="10001" width="13" customWidth="1"/>
    <col min="10241" max="10241" width="2.6640625" customWidth="1"/>
    <col min="10242" max="10242" width="4" customWidth="1"/>
    <col min="10243" max="10243" width="11.44140625" customWidth="1"/>
    <col min="10244" max="10253" width="7.6640625" customWidth="1"/>
    <col min="10254" max="10254" width="3.33203125" customWidth="1"/>
    <col min="10255" max="10257" width="13" customWidth="1"/>
    <col min="10497" max="10497" width="2.6640625" customWidth="1"/>
    <col min="10498" max="10498" width="4" customWidth="1"/>
    <col min="10499" max="10499" width="11.44140625" customWidth="1"/>
    <col min="10500" max="10509" width="7.6640625" customWidth="1"/>
    <col min="10510" max="10510" width="3.33203125" customWidth="1"/>
    <col min="10511" max="10513" width="13" customWidth="1"/>
    <col min="10753" max="10753" width="2.6640625" customWidth="1"/>
    <col min="10754" max="10754" width="4" customWidth="1"/>
    <col min="10755" max="10755" width="11.44140625" customWidth="1"/>
    <col min="10756" max="10765" width="7.6640625" customWidth="1"/>
    <col min="10766" max="10766" width="3.33203125" customWidth="1"/>
    <col min="10767" max="10769" width="13" customWidth="1"/>
    <col min="11009" max="11009" width="2.6640625" customWidth="1"/>
    <col min="11010" max="11010" width="4" customWidth="1"/>
    <col min="11011" max="11011" width="11.44140625" customWidth="1"/>
    <col min="11012" max="11021" width="7.6640625" customWidth="1"/>
    <col min="11022" max="11022" width="3.33203125" customWidth="1"/>
    <col min="11023" max="11025" width="13" customWidth="1"/>
    <col min="11265" max="11265" width="2.6640625" customWidth="1"/>
    <col min="11266" max="11266" width="4" customWidth="1"/>
    <col min="11267" max="11267" width="11.44140625" customWidth="1"/>
    <col min="11268" max="11277" width="7.6640625" customWidth="1"/>
    <col min="11278" max="11278" width="3.33203125" customWidth="1"/>
    <col min="11279" max="11281" width="13" customWidth="1"/>
    <col min="11521" max="11521" width="2.6640625" customWidth="1"/>
    <col min="11522" max="11522" width="4" customWidth="1"/>
    <col min="11523" max="11523" width="11.44140625" customWidth="1"/>
    <col min="11524" max="11533" width="7.6640625" customWidth="1"/>
    <col min="11534" max="11534" width="3.33203125" customWidth="1"/>
    <col min="11535" max="11537" width="13" customWidth="1"/>
    <col min="11777" max="11777" width="2.6640625" customWidth="1"/>
    <col min="11778" max="11778" width="4" customWidth="1"/>
    <col min="11779" max="11779" width="11.44140625" customWidth="1"/>
    <col min="11780" max="11789" width="7.6640625" customWidth="1"/>
    <col min="11790" max="11790" width="3.33203125" customWidth="1"/>
    <col min="11791" max="11793" width="13" customWidth="1"/>
    <col min="12033" max="12033" width="2.6640625" customWidth="1"/>
    <col min="12034" max="12034" width="4" customWidth="1"/>
    <col min="12035" max="12035" width="11.44140625" customWidth="1"/>
    <col min="12036" max="12045" width="7.6640625" customWidth="1"/>
    <col min="12046" max="12046" width="3.33203125" customWidth="1"/>
    <col min="12047" max="12049" width="13" customWidth="1"/>
    <col min="12289" max="12289" width="2.6640625" customWidth="1"/>
    <col min="12290" max="12290" width="4" customWidth="1"/>
    <col min="12291" max="12291" width="11.44140625" customWidth="1"/>
    <col min="12292" max="12301" width="7.6640625" customWidth="1"/>
    <col min="12302" max="12302" width="3.33203125" customWidth="1"/>
    <col min="12303" max="12305" width="13" customWidth="1"/>
    <col min="12545" max="12545" width="2.6640625" customWidth="1"/>
    <col min="12546" max="12546" width="4" customWidth="1"/>
    <col min="12547" max="12547" width="11.44140625" customWidth="1"/>
    <col min="12548" max="12557" width="7.6640625" customWidth="1"/>
    <col min="12558" max="12558" width="3.33203125" customWidth="1"/>
    <col min="12559" max="12561" width="13" customWidth="1"/>
    <col min="12801" max="12801" width="2.6640625" customWidth="1"/>
    <col min="12802" max="12802" width="4" customWidth="1"/>
    <col min="12803" max="12803" width="11.44140625" customWidth="1"/>
    <col min="12804" max="12813" width="7.6640625" customWidth="1"/>
    <col min="12814" max="12814" width="3.33203125" customWidth="1"/>
    <col min="12815" max="12817" width="13" customWidth="1"/>
    <col min="13057" max="13057" width="2.6640625" customWidth="1"/>
    <col min="13058" max="13058" width="4" customWidth="1"/>
    <col min="13059" max="13059" width="11.44140625" customWidth="1"/>
    <col min="13060" max="13069" width="7.6640625" customWidth="1"/>
    <col min="13070" max="13070" width="3.33203125" customWidth="1"/>
    <col min="13071" max="13073" width="13" customWidth="1"/>
    <col min="13313" max="13313" width="2.6640625" customWidth="1"/>
    <col min="13314" max="13314" width="4" customWidth="1"/>
    <col min="13315" max="13315" width="11.44140625" customWidth="1"/>
    <col min="13316" max="13325" width="7.6640625" customWidth="1"/>
    <col min="13326" max="13326" width="3.33203125" customWidth="1"/>
    <col min="13327" max="13329" width="13" customWidth="1"/>
    <col min="13569" max="13569" width="2.6640625" customWidth="1"/>
    <col min="13570" max="13570" width="4" customWidth="1"/>
    <col min="13571" max="13571" width="11.44140625" customWidth="1"/>
    <col min="13572" max="13581" width="7.6640625" customWidth="1"/>
    <col min="13582" max="13582" width="3.33203125" customWidth="1"/>
    <col min="13583" max="13585" width="13" customWidth="1"/>
    <col min="13825" max="13825" width="2.6640625" customWidth="1"/>
    <col min="13826" max="13826" width="4" customWidth="1"/>
    <col min="13827" max="13827" width="11.44140625" customWidth="1"/>
    <col min="13828" max="13837" width="7.6640625" customWidth="1"/>
    <col min="13838" max="13838" width="3.33203125" customWidth="1"/>
    <col min="13839" max="13841" width="13" customWidth="1"/>
    <col min="14081" max="14081" width="2.6640625" customWidth="1"/>
    <col min="14082" max="14082" width="4" customWidth="1"/>
    <col min="14083" max="14083" width="11.44140625" customWidth="1"/>
    <col min="14084" max="14093" width="7.6640625" customWidth="1"/>
    <col min="14094" max="14094" width="3.33203125" customWidth="1"/>
    <col min="14095" max="14097" width="13" customWidth="1"/>
    <col min="14337" max="14337" width="2.6640625" customWidth="1"/>
    <col min="14338" max="14338" width="4" customWidth="1"/>
    <col min="14339" max="14339" width="11.44140625" customWidth="1"/>
    <col min="14340" max="14349" width="7.6640625" customWidth="1"/>
    <col min="14350" max="14350" width="3.33203125" customWidth="1"/>
    <col min="14351" max="14353" width="13" customWidth="1"/>
    <col min="14593" max="14593" width="2.6640625" customWidth="1"/>
    <col min="14594" max="14594" width="4" customWidth="1"/>
    <col min="14595" max="14595" width="11.44140625" customWidth="1"/>
    <col min="14596" max="14605" width="7.6640625" customWidth="1"/>
    <col min="14606" max="14606" width="3.33203125" customWidth="1"/>
    <col min="14607" max="14609" width="13" customWidth="1"/>
    <col min="14849" max="14849" width="2.6640625" customWidth="1"/>
    <col min="14850" max="14850" width="4" customWidth="1"/>
    <col min="14851" max="14851" width="11.44140625" customWidth="1"/>
    <col min="14852" max="14861" width="7.6640625" customWidth="1"/>
    <col min="14862" max="14862" width="3.33203125" customWidth="1"/>
    <col min="14863" max="14865" width="13" customWidth="1"/>
    <col min="15105" max="15105" width="2.6640625" customWidth="1"/>
    <col min="15106" max="15106" width="4" customWidth="1"/>
    <col min="15107" max="15107" width="11.44140625" customWidth="1"/>
    <col min="15108" max="15117" width="7.6640625" customWidth="1"/>
    <col min="15118" max="15118" width="3.33203125" customWidth="1"/>
    <col min="15119" max="15121" width="13" customWidth="1"/>
    <col min="15361" max="15361" width="2.6640625" customWidth="1"/>
    <col min="15362" max="15362" width="4" customWidth="1"/>
    <col min="15363" max="15363" width="11.44140625" customWidth="1"/>
    <col min="15364" max="15373" width="7.6640625" customWidth="1"/>
    <col min="15374" max="15374" width="3.33203125" customWidth="1"/>
    <col min="15375" max="15377" width="13" customWidth="1"/>
    <col min="15617" max="15617" width="2.6640625" customWidth="1"/>
    <col min="15618" max="15618" width="4" customWidth="1"/>
    <col min="15619" max="15619" width="11.44140625" customWidth="1"/>
    <col min="15620" max="15629" width="7.6640625" customWidth="1"/>
    <col min="15630" max="15630" width="3.33203125" customWidth="1"/>
    <col min="15631" max="15633" width="13" customWidth="1"/>
    <col min="15873" max="15873" width="2.6640625" customWidth="1"/>
    <col min="15874" max="15874" width="4" customWidth="1"/>
    <col min="15875" max="15875" width="11.44140625" customWidth="1"/>
    <col min="15876" max="15885" width="7.6640625" customWidth="1"/>
    <col min="15886" max="15886" width="3.33203125" customWidth="1"/>
    <col min="15887" max="15889" width="13" customWidth="1"/>
    <col min="16129" max="16129" width="2.6640625" customWidth="1"/>
    <col min="16130" max="16130" width="4" customWidth="1"/>
    <col min="16131" max="16131" width="11.44140625" customWidth="1"/>
    <col min="16132" max="16141" width="7.6640625" customWidth="1"/>
    <col min="16142" max="16142" width="3.33203125" customWidth="1"/>
    <col min="16143" max="16145" width="13" customWidth="1"/>
  </cols>
  <sheetData>
    <row r="1" spans="1:18" ht="21" customHeight="1">
      <c r="A1" s="9" t="s">
        <v>125</v>
      </c>
      <c r="B1" s="46" t="s">
        <v>370</v>
      </c>
      <c r="C1" s="46"/>
      <c r="D1" s="46"/>
      <c r="E1" s="46"/>
      <c r="F1" s="46"/>
      <c r="G1" s="46"/>
      <c r="H1" s="46"/>
      <c r="I1" s="46"/>
      <c r="J1" s="46"/>
      <c r="K1" s="46"/>
      <c r="L1" s="46"/>
      <c r="M1" s="46"/>
    </row>
    <row r="2" spans="1:18" ht="21" customHeight="1" thickBot="1">
      <c r="A2" s="9"/>
      <c r="B2" s="980" t="s">
        <v>142</v>
      </c>
      <c r="C2" s="678"/>
      <c r="D2" s="678"/>
      <c r="E2" s="9"/>
      <c r="F2" s="9"/>
      <c r="G2" s="9"/>
      <c r="H2" s="9"/>
      <c r="I2" s="9"/>
      <c r="J2" s="9"/>
      <c r="K2" s="9"/>
      <c r="L2" s="9"/>
      <c r="M2" s="9"/>
    </row>
    <row r="3" spans="1:18" ht="21" customHeight="1">
      <c r="B3" s="981"/>
      <c r="C3" s="934"/>
      <c r="D3" s="984" t="s">
        <v>141</v>
      </c>
      <c r="E3" s="985"/>
      <c r="F3" s="985"/>
      <c r="G3" s="986" t="s">
        <v>385</v>
      </c>
      <c r="H3" s="986"/>
      <c r="I3" s="986"/>
      <c r="J3" s="987" t="s">
        <v>473</v>
      </c>
      <c r="K3" s="987"/>
      <c r="L3" s="987"/>
      <c r="M3" s="988"/>
      <c r="R3" s="69"/>
    </row>
    <row r="4" spans="1:18" ht="21" customHeight="1">
      <c r="B4" s="982"/>
      <c r="C4" s="983"/>
      <c r="D4" s="991" t="s">
        <v>38</v>
      </c>
      <c r="E4" s="992"/>
      <c r="F4" s="992"/>
      <c r="G4" s="858"/>
      <c r="H4" s="858"/>
      <c r="I4" s="858"/>
      <c r="J4" s="989"/>
      <c r="K4" s="989"/>
      <c r="L4" s="989"/>
      <c r="M4" s="990"/>
    </row>
    <row r="5" spans="1:18" ht="21" customHeight="1">
      <c r="B5" s="982"/>
      <c r="C5" s="983"/>
      <c r="D5" s="70"/>
      <c r="E5" s="25" t="s">
        <v>37</v>
      </c>
      <c r="F5" s="25" t="s">
        <v>39</v>
      </c>
      <c r="G5" s="858"/>
      <c r="H5" s="858"/>
      <c r="I5" s="858"/>
      <c r="J5" s="989"/>
      <c r="K5" s="989"/>
      <c r="L5" s="989"/>
      <c r="M5" s="990"/>
    </row>
    <row r="6" spans="1:18" ht="21" customHeight="1">
      <c r="B6" s="978" t="s">
        <v>76</v>
      </c>
      <c r="C6" s="701"/>
      <c r="D6" s="176">
        <f>SUM(E6:F6)</f>
        <v>1</v>
      </c>
      <c r="E6" s="176">
        <v>1</v>
      </c>
      <c r="F6" s="176"/>
      <c r="G6" s="974">
        <v>1</v>
      </c>
      <c r="H6" s="974"/>
      <c r="I6" s="974"/>
      <c r="J6" s="957"/>
      <c r="K6" s="957"/>
      <c r="L6" s="957"/>
      <c r="M6" s="958"/>
    </row>
    <row r="7" spans="1:18" ht="21" customHeight="1">
      <c r="B7" s="928" t="s">
        <v>40</v>
      </c>
      <c r="C7" s="979"/>
      <c r="D7" s="176">
        <f>SUM(E7:F7)</f>
        <v>1</v>
      </c>
      <c r="E7" s="176">
        <v>1</v>
      </c>
      <c r="F7" s="176"/>
      <c r="G7" s="974">
        <v>1</v>
      </c>
      <c r="H7" s="974"/>
      <c r="I7" s="974"/>
      <c r="J7" s="957"/>
      <c r="K7" s="957"/>
      <c r="L7" s="957"/>
      <c r="M7" s="958"/>
    </row>
    <row r="8" spans="1:18" ht="21" customHeight="1">
      <c r="B8" s="978" t="s">
        <v>126</v>
      </c>
      <c r="C8" s="663"/>
      <c r="D8" s="176">
        <v>21</v>
      </c>
      <c r="E8" s="176">
        <f>SUM(E9:E10)</f>
        <v>16</v>
      </c>
      <c r="F8" s="176">
        <f>SUM(F9:F10)</f>
        <v>5</v>
      </c>
      <c r="G8" s="974">
        <f>SUM(G9:I10)</f>
        <v>18.899999999999999</v>
      </c>
      <c r="H8" s="974"/>
      <c r="I8" s="974"/>
      <c r="J8" s="957"/>
      <c r="K8" s="957"/>
      <c r="L8" s="957"/>
      <c r="M8" s="958"/>
    </row>
    <row r="9" spans="1:18" ht="21" customHeight="1">
      <c r="B9" s="18"/>
      <c r="C9" s="30" t="s">
        <v>41</v>
      </c>
      <c r="D9" s="176">
        <v>17</v>
      </c>
      <c r="E9" s="176">
        <v>14</v>
      </c>
      <c r="F9" s="176">
        <v>3</v>
      </c>
      <c r="G9" s="975">
        <v>15.7</v>
      </c>
      <c r="H9" s="976"/>
      <c r="I9" s="977"/>
      <c r="J9" s="957"/>
      <c r="K9" s="957"/>
      <c r="L9" s="957"/>
      <c r="M9" s="958"/>
    </row>
    <row r="10" spans="1:18" ht="21" customHeight="1">
      <c r="B10" s="19"/>
      <c r="C10" s="30" t="s">
        <v>127</v>
      </c>
      <c r="D10" s="176">
        <v>4</v>
      </c>
      <c r="E10" s="176">
        <v>2</v>
      </c>
      <c r="F10" s="176">
        <v>2</v>
      </c>
      <c r="G10" s="974">
        <v>3.2</v>
      </c>
      <c r="H10" s="974"/>
      <c r="I10" s="974"/>
      <c r="J10" s="957" t="s">
        <v>861</v>
      </c>
      <c r="K10" s="957"/>
      <c r="L10" s="957"/>
      <c r="M10" s="958"/>
    </row>
    <row r="11" spans="1:18" ht="21" customHeight="1">
      <c r="B11" s="928" t="s">
        <v>128</v>
      </c>
      <c r="C11" s="663"/>
      <c r="D11" s="176">
        <f>SUM(E11:F11)</f>
        <v>1</v>
      </c>
      <c r="E11" s="176"/>
      <c r="F11" s="176">
        <v>1</v>
      </c>
      <c r="G11" s="974">
        <v>0.2</v>
      </c>
      <c r="H11" s="974"/>
      <c r="I11" s="974"/>
      <c r="J11" s="957" t="s">
        <v>862</v>
      </c>
      <c r="K11" s="957"/>
      <c r="L11" s="957"/>
      <c r="M11" s="958"/>
    </row>
    <row r="12" spans="1:18" ht="21" customHeight="1">
      <c r="B12" s="928" t="s">
        <v>42</v>
      </c>
      <c r="C12" s="663"/>
      <c r="D12" s="176">
        <f>SUM(E12:F12)</f>
        <v>1</v>
      </c>
      <c r="E12" s="176">
        <v>1</v>
      </c>
      <c r="F12" s="176"/>
      <c r="G12" s="974">
        <v>1</v>
      </c>
      <c r="H12" s="974"/>
      <c r="I12" s="974"/>
      <c r="J12" s="957"/>
      <c r="K12" s="957"/>
      <c r="L12" s="957"/>
      <c r="M12" s="958"/>
    </row>
    <row r="13" spans="1:18" ht="21" customHeight="1">
      <c r="B13" s="928" t="s">
        <v>129</v>
      </c>
      <c r="C13" s="663"/>
      <c r="D13" s="909" t="s">
        <v>863</v>
      </c>
      <c r="E13" s="910"/>
      <c r="F13" s="910"/>
      <c r="G13" s="910"/>
      <c r="H13" s="910"/>
      <c r="I13" s="970"/>
      <c r="J13" s="957"/>
      <c r="K13" s="957"/>
      <c r="L13" s="957"/>
      <c r="M13" s="958"/>
    </row>
    <row r="14" spans="1:18" ht="21" customHeight="1">
      <c r="B14" s="928" t="s">
        <v>130</v>
      </c>
      <c r="C14" s="663"/>
      <c r="D14" s="971"/>
      <c r="E14" s="972"/>
      <c r="F14" s="972"/>
      <c r="G14" s="972"/>
      <c r="H14" s="972"/>
      <c r="I14" s="973"/>
      <c r="J14" s="957"/>
      <c r="K14" s="957"/>
      <c r="L14" s="957"/>
      <c r="M14" s="958"/>
    </row>
    <row r="15" spans="1:18" ht="21" customHeight="1">
      <c r="B15" s="928" t="s">
        <v>131</v>
      </c>
      <c r="C15" s="663"/>
      <c r="D15" s="176">
        <v>0</v>
      </c>
      <c r="E15" s="176"/>
      <c r="F15" s="176"/>
      <c r="G15" s="956"/>
      <c r="H15" s="956"/>
      <c r="I15" s="956"/>
      <c r="J15" s="957"/>
      <c r="K15" s="957"/>
      <c r="L15" s="957"/>
      <c r="M15" s="958"/>
    </row>
    <row r="16" spans="1:18" ht="21" customHeight="1">
      <c r="B16" s="928" t="s">
        <v>132</v>
      </c>
      <c r="C16" s="663"/>
      <c r="D16" s="176">
        <v>12</v>
      </c>
      <c r="E16" s="176"/>
      <c r="F16" s="176">
        <v>12</v>
      </c>
      <c r="G16" s="956"/>
      <c r="H16" s="956"/>
      <c r="I16" s="956"/>
      <c r="J16" s="957"/>
      <c r="K16" s="957"/>
      <c r="L16" s="957"/>
      <c r="M16" s="958"/>
    </row>
    <row r="17" spans="2:15" ht="21" customHeight="1" thickBot="1">
      <c r="B17" s="851" t="s">
        <v>467</v>
      </c>
      <c r="C17" s="959"/>
      <c r="D17" s="959"/>
      <c r="E17" s="959"/>
      <c r="F17" s="959"/>
      <c r="G17" s="959"/>
      <c r="H17" s="959"/>
      <c r="I17" s="960"/>
      <c r="J17" s="134">
        <v>40</v>
      </c>
      <c r="K17" s="135" t="s">
        <v>386</v>
      </c>
      <c r="L17" s="135"/>
      <c r="M17" s="136"/>
    </row>
    <row r="18" spans="2:15" ht="21" customHeight="1"/>
    <row r="19" spans="2:15" ht="21" customHeight="1" thickBot="1">
      <c r="B19" s="931" t="s">
        <v>143</v>
      </c>
      <c r="C19" s="931"/>
      <c r="D19" s="931"/>
      <c r="E19" s="931"/>
      <c r="F19" s="961"/>
      <c r="G19" s="71"/>
    </row>
    <row r="20" spans="2:15" ht="21" customHeight="1">
      <c r="B20" s="932"/>
      <c r="C20" s="933"/>
      <c r="D20" s="934"/>
      <c r="E20" s="938" t="s">
        <v>38</v>
      </c>
      <c r="F20" s="760"/>
      <c r="G20" s="760"/>
      <c r="H20" s="760"/>
      <c r="I20" s="760"/>
      <c r="J20" s="760"/>
      <c r="K20" s="962" t="s">
        <v>362</v>
      </c>
      <c r="L20" s="963"/>
      <c r="M20" s="964"/>
    </row>
    <row r="21" spans="2:15" ht="21" customHeight="1">
      <c r="B21" s="935"/>
      <c r="C21" s="936"/>
      <c r="D21" s="937"/>
      <c r="E21" s="968"/>
      <c r="F21" s="969"/>
      <c r="G21" s="858" t="s">
        <v>37</v>
      </c>
      <c r="H21" s="858"/>
      <c r="I21" s="858" t="s">
        <v>39</v>
      </c>
      <c r="J21" s="858"/>
      <c r="K21" s="965"/>
      <c r="L21" s="966"/>
      <c r="M21" s="967"/>
    </row>
    <row r="22" spans="2:15" ht="21" customHeight="1">
      <c r="B22" s="943" t="s">
        <v>552</v>
      </c>
      <c r="C22" s="944"/>
      <c r="D22" s="945"/>
      <c r="E22" s="902">
        <f>SUM(G22:J22)</f>
        <v>13</v>
      </c>
      <c r="F22" s="929"/>
      <c r="G22" s="916">
        <v>13</v>
      </c>
      <c r="H22" s="916"/>
      <c r="I22" s="916"/>
      <c r="J22" s="916"/>
      <c r="K22" s="946"/>
      <c r="L22" s="947"/>
      <c r="M22" s="948"/>
      <c r="N22" s="69"/>
      <c r="O22" s="72"/>
    </row>
    <row r="23" spans="2:15" ht="21" customHeight="1">
      <c r="B23" s="943" t="s">
        <v>554</v>
      </c>
      <c r="C23" s="944"/>
      <c r="D23" s="945"/>
      <c r="E23" s="902">
        <f>SUM(G23:J23)</f>
        <v>1</v>
      </c>
      <c r="F23" s="929"/>
      <c r="G23" s="916">
        <v>1</v>
      </c>
      <c r="H23" s="916"/>
      <c r="I23" s="916"/>
      <c r="J23" s="916"/>
      <c r="K23" s="946"/>
      <c r="L23" s="947"/>
      <c r="M23" s="948"/>
      <c r="O23" s="72"/>
    </row>
    <row r="24" spans="2:15" ht="21" customHeight="1">
      <c r="B24" s="943" t="s">
        <v>553</v>
      </c>
      <c r="C24" s="944"/>
      <c r="D24" s="945"/>
      <c r="E24" s="902">
        <f>SUM(G24:J24)</f>
        <v>1</v>
      </c>
      <c r="F24" s="929"/>
      <c r="G24" s="916"/>
      <c r="H24" s="916"/>
      <c r="I24" s="916">
        <v>1</v>
      </c>
      <c r="J24" s="916"/>
      <c r="K24" s="946" t="s">
        <v>1075</v>
      </c>
      <c r="L24" s="947"/>
      <c r="M24" s="948"/>
      <c r="O24" s="69"/>
    </row>
    <row r="25" spans="2:15" ht="21" customHeight="1">
      <c r="B25" s="943"/>
      <c r="C25" s="944"/>
      <c r="D25" s="945"/>
      <c r="E25" s="903"/>
      <c r="F25" s="903"/>
      <c r="G25" s="916"/>
      <c r="H25" s="916"/>
      <c r="I25" s="916"/>
      <c r="J25" s="916"/>
      <c r="K25" s="946"/>
      <c r="L25" s="947"/>
      <c r="M25" s="948"/>
    </row>
    <row r="26" spans="2:15" ht="21" customHeight="1" thickBot="1">
      <c r="B26" s="949"/>
      <c r="C26" s="950"/>
      <c r="D26" s="951"/>
      <c r="E26" s="882"/>
      <c r="F26" s="882"/>
      <c r="G26" s="952"/>
      <c r="H26" s="952"/>
      <c r="I26" s="952"/>
      <c r="J26" s="952"/>
      <c r="K26" s="953"/>
      <c r="L26" s="954"/>
      <c r="M26" s="955"/>
    </row>
    <row r="27" spans="2:15" ht="21" customHeight="1">
      <c r="B27" s="46"/>
      <c r="C27"/>
      <c r="D27"/>
      <c r="E27"/>
      <c r="F27"/>
      <c r="G27"/>
    </row>
    <row r="28" spans="2:15" ht="21" customHeight="1" thickBot="1">
      <c r="B28" s="931" t="s">
        <v>153</v>
      </c>
      <c r="C28" s="931"/>
      <c r="D28" s="931"/>
      <c r="E28" s="931"/>
      <c r="F28" s="931"/>
      <c r="G28" s="71"/>
    </row>
    <row r="29" spans="2:15" ht="21" customHeight="1">
      <c r="B29" s="932"/>
      <c r="C29" s="933"/>
      <c r="D29" s="934"/>
      <c r="E29" s="864" t="s">
        <v>38</v>
      </c>
      <c r="F29" s="864"/>
      <c r="G29" s="938"/>
      <c r="H29" s="939"/>
      <c r="I29" s="940"/>
      <c r="J29" s="941"/>
      <c r="K29" s="939"/>
      <c r="L29" s="940"/>
      <c r="M29" s="942"/>
    </row>
    <row r="30" spans="2:15" ht="21" customHeight="1">
      <c r="B30" s="935"/>
      <c r="C30" s="936"/>
      <c r="D30" s="937"/>
      <c r="E30" s="637"/>
      <c r="F30" s="637"/>
      <c r="G30" s="637"/>
      <c r="H30" s="858" t="s">
        <v>37</v>
      </c>
      <c r="I30" s="711"/>
      <c r="J30" s="711"/>
      <c r="K30" s="858" t="s">
        <v>39</v>
      </c>
      <c r="L30" s="711"/>
      <c r="M30" s="915"/>
    </row>
    <row r="31" spans="2:15" ht="21" customHeight="1">
      <c r="B31" s="901" t="s">
        <v>358</v>
      </c>
      <c r="C31" s="711"/>
      <c r="D31" s="711"/>
      <c r="E31" s="916">
        <v>1</v>
      </c>
      <c r="F31" s="916"/>
      <c r="G31" s="916"/>
      <c r="H31" s="917"/>
      <c r="I31" s="916"/>
      <c r="J31" s="916"/>
      <c r="K31" s="916">
        <v>1</v>
      </c>
      <c r="L31" s="916"/>
      <c r="M31" s="918"/>
    </row>
    <row r="32" spans="2:15" ht="21" customHeight="1">
      <c r="B32" s="901" t="s">
        <v>154</v>
      </c>
      <c r="C32" s="711"/>
      <c r="D32" s="711"/>
      <c r="E32" s="916">
        <v>0</v>
      </c>
      <c r="F32" s="916"/>
      <c r="G32" s="916"/>
      <c r="H32" s="917"/>
      <c r="I32" s="916"/>
      <c r="J32" s="916"/>
      <c r="K32" s="917"/>
      <c r="L32" s="916"/>
      <c r="M32" s="918"/>
    </row>
    <row r="33" spans="2:13" ht="21" customHeight="1">
      <c r="B33" s="901" t="s">
        <v>155</v>
      </c>
      <c r="C33" s="711"/>
      <c r="D33" s="711"/>
      <c r="E33" s="916">
        <v>0</v>
      </c>
      <c r="F33" s="916"/>
      <c r="G33" s="916"/>
      <c r="H33" s="917"/>
      <c r="I33" s="916"/>
      <c r="J33" s="916"/>
      <c r="K33" s="917"/>
      <c r="L33" s="916"/>
      <c r="M33" s="918"/>
    </row>
    <row r="34" spans="2:13" ht="21" customHeight="1">
      <c r="B34" s="928" t="s">
        <v>156</v>
      </c>
      <c r="C34" s="657"/>
      <c r="D34" s="663"/>
      <c r="E34" s="916">
        <v>0</v>
      </c>
      <c r="F34" s="916"/>
      <c r="G34" s="916"/>
      <c r="H34" s="904"/>
      <c r="I34" s="903"/>
      <c r="J34" s="929"/>
      <c r="K34" s="904"/>
      <c r="L34" s="903"/>
      <c r="M34" s="930"/>
    </row>
    <row r="35" spans="2:13" ht="21" customHeight="1">
      <c r="B35" s="901" t="s">
        <v>507</v>
      </c>
      <c r="C35" s="711"/>
      <c r="D35" s="711"/>
      <c r="E35" s="916">
        <v>0</v>
      </c>
      <c r="F35" s="916"/>
      <c r="G35" s="916"/>
      <c r="H35" s="917"/>
      <c r="I35" s="916"/>
      <c r="J35" s="916"/>
      <c r="K35" s="917"/>
      <c r="L35" s="916"/>
      <c r="M35" s="918"/>
    </row>
    <row r="36" spans="2:13" ht="21" customHeight="1">
      <c r="B36" s="924" t="s">
        <v>389</v>
      </c>
      <c r="C36" s="636"/>
      <c r="D36" s="636"/>
      <c r="E36" s="916">
        <v>0</v>
      </c>
      <c r="F36" s="916"/>
      <c r="G36" s="916"/>
      <c r="H36" s="925"/>
      <c r="I36" s="926"/>
      <c r="J36" s="926"/>
      <c r="K36" s="925"/>
      <c r="L36" s="926"/>
      <c r="M36" s="927"/>
    </row>
    <row r="37" spans="2:13" ht="21" customHeight="1">
      <c r="B37" s="901" t="s">
        <v>505</v>
      </c>
      <c r="C37" s="711"/>
      <c r="D37" s="711"/>
      <c r="E37" s="916">
        <v>0</v>
      </c>
      <c r="F37" s="916"/>
      <c r="G37" s="916"/>
      <c r="H37" s="917"/>
      <c r="I37" s="916"/>
      <c r="J37" s="916"/>
      <c r="K37" s="917"/>
      <c r="L37" s="916"/>
      <c r="M37" s="918"/>
    </row>
    <row r="38" spans="2:13" ht="21" customHeight="1" thickBot="1">
      <c r="B38" s="919" t="s">
        <v>506</v>
      </c>
      <c r="C38" s="920"/>
      <c r="D38" s="920"/>
      <c r="E38" s="921">
        <v>0</v>
      </c>
      <c r="F38" s="921"/>
      <c r="G38" s="921"/>
      <c r="H38" s="922"/>
      <c r="I38" s="921"/>
      <c r="J38" s="921"/>
      <c r="K38" s="922"/>
      <c r="L38" s="921"/>
      <c r="M38" s="923"/>
    </row>
    <row r="39" spans="2:13" ht="21" customHeight="1">
      <c r="B39" s="46"/>
      <c r="C39"/>
      <c r="D39"/>
      <c r="E39"/>
      <c r="F39"/>
      <c r="G39"/>
    </row>
    <row r="40" spans="2:13" ht="21" customHeight="1" thickBot="1">
      <c r="B40" s="46" t="s">
        <v>361</v>
      </c>
      <c r="C40"/>
      <c r="D40"/>
      <c r="E40"/>
      <c r="F40"/>
      <c r="G40"/>
    </row>
    <row r="41" spans="2:13" ht="21" customHeight="1">
      <c r="B41" s="911" t="s">
        <v>1343</v>
      </c>
      <c r="C41" s="912"/>
      <c r="D41" s="912"/>
      <c r="E41" s="912"/>
      <c r="F41" s="912"/>
      <c r="G41" s="912"/>
      <c r="H41" s="912"/>
      <c r="I41" s="912"/>
      <c r="J41" s="912"/>
      <c r="K41" s="912"/>
      <c r="L41" s="912"/>
      <c r="M41" s="913"/>
    </row>
    <row r="42" spans="2:13" ht="21" customHeight="1">
      <c r="B42" s="914"/>
      <c r="C42" s="855"/>
      <c r="D42" s="855"/>
      <c r="E42" s="711" t="s">
        <v>157</v>
      </c>
      <c r="F42" s="711"/>
      <c r="G42" s="711"/>
      <c r="H42" s="711"/>
      <c r="I42" s="858" t="s">
        <v>372</v>
      </c>
      <c r="J42" s="711"/>
      <c r="K42" s="711"/>
      <c r="L42" s="711"/>
      <c r="M42" s="915"/>
    </row>
    <row r="43" spans="2:13" ht="21" customHeight="1">
      <c r="B43" s="901" t="s">
        <v>127</v>
      </c>
      <c r="C43" s="711"/>
      <c r="D43" s="711"/>
      <c r="E43" s="902">
        <v>0</v>
      </c>
      <c r="F43" s="903"/>
      <c r="G43" s="903"/>
      <c r="H43" s="191" t="s">
        <v>306</v>
      </c>
      <c r="I43" s="904" t="s">
        <v>555</v>
      </c>
      <c r="J43" s="905"/>
      <c r="K43" s="905"/>
      <c r="L43" s="905"/>
      <c r="M43" s="114" t="s">
        <v>307</v>
      </c>
    </row>
    <row r="44" spans="2:13" ht="21" customHeight="1">
      <c r="B44" s="901" t="s">
        <v>41</v>
      </c>
      <c r="C44" s="711"/>
      <c r="D44" s="711"/>
      <c r="E44" s="902">
        <v>2</v>
      </c>
      <c r="F44" s="903"/>
      <c r="G44" s="903"/>
      <c r="H44" s="203" t="s">
        <v>306</v>
      </c>
      <c r="I44" s="904" t="s">
        <v>342</v>
      </c>
      <c r="J44" s="905"/>
      <c r="K44" s="905"/>
      <c r="L44" s="905"/>
      <c r="M44" s="114" t="s">
        <v>307</v>
      </c>
    </row>
    <row r="45" spans="2:13" ht="21" customHeight="1">
      <c r="B45" s="906" t="s">
        <v>40</v>
      </c>
      <c r="C45" s="865"/>
      <c r="D45" s="865"/>
      <c r="E45" s="907">
        <v>0</v>
      </c>
      <c r="F45" s="908"/>
      <c r="G45" s="908"/>
      <c r="H45" s="190" t="s">
        <v>306</v>
      </c>
      <c r="I45" s="909" t="s">
        <v>555</v>
      </c>
      <c r="J45" s="910"/>
      <c r="K45" s="910"/>
      <c r="L45" s="910"/>
      <c r="M45" s="204" t="s">
        <v>306</v>
      </c>
    </row>
    <row r="46" spans="2:13" ht="21" customHeight="1" thickBot="1">
      <c r="B46" s="880"/>
      <c r="C46" s="686"/>
      <c r="D46" s="686"/>
      <c r="E46" s="881"/>
      <c r="F46" s="882"/>
      <c r="G46" s="882"/>
      <c r="H46" s="139" t="s">
        <v>306</v>
      </c>
      <c r="I46" s="883"/>
      <c r="J46" s="884"/>
      <c r="K46" s="884"/>
      <c r="L46" s="884"/>
      <c r="M46" s="132" t="s">
        <v>306</v>
      </c>
    </row>
    <row r="47" spans="2:13" ht="21" customHeight="1">
      <c r="B47" s="46"/>
      <c r="C47"/>
      <c r="D47"/>
      <c r="E47"/>
      <c r="F47"/>
      <c r="G47"/>
    </row>
    <row r="48" spans="2:13" ht="21" customHeight="1" thickBot="1">
      <c r="B48" s="885" t="s">
        <v>433</v>
      </c>
      <c r="C48" s="885"/>
      <c r="D48" s="885"/>
      <c r="E48" s="885"/>
      <c r="F48" s="885"/>
      <c r="G48" s="885"/>
      <c r="H48" s="885"/>
      <c r="I48" s="885"/>
      <c r="J48" s="885"/>
      <c r="K48" s="885"/>
      <c r="L48" s="885"/>
      <c r="M48" s="885"/>
    </row>
    <row r="49" spans="2:13" ht="21" customHeight="1">
      <c r="B49" s="886" t="s">
        <v>271</v>
      </c>
      <c r="C49" s="887"/>
      <c r="D49" s="887"/>
      <c r="E49" s="890" t="s">
        <v>344</v>
      </c>
      <c r="F49" s="890"/>
      <c r="G49" s="890"/>
      <c r="H49" s="890"/>
      <c r="I49" s="890"/>
      <c r="J49" s="890"/>
      <c r="K49" s="891" t="s">
        <v>556</v>
      </c>
      <c r="L49" s="892"/>
      <c r="M49" s="893"/>
    </row>
    <row r="50" spans="2:13" ht="24.9" customHeight="1">
      <c r="B50" s="888"/>
      <c r="C50" s="889"/>
      <c r="D50" s="889"/>
      <c r="E50" s="777" t="s">
        <v>158</v>
      </c>
      <c r="F50" s="777"/>
      <c r="G50" s="777"/>
      <c r="H50" s="777"/>
      <c r="I50" s="777"/>
      <c r="J50" s="777"/>
      <c r="K50" s="894" t="s">
        <v>1323</v>
      </c>
      <c r="L50" s="895"/>
      <c r="M50" s="898" t="s">
        <v>557</v>
      </c>
    </row>
    <row r="51" spans="2:13" ht="24.9" customHeight="1">
      <c r="B51" s="888"/>
      <c r="C51" s="889"/>
      <c r="D51" s="889"/>
      <c r="E51" s="900" t="s">
        <v>159</v>
      </c>
      <c r="F51" s="900"/>
      <c r="G51" s="900"/>
      <c r="H51" s="900"/>
      <c r="I51" s="900"/>
      <c r="J51" s="900"/>
      <c r="K51" s="896"/>
      <c r="L51" s="897"/>
      <c r="M51" s="899"/>
    </row>
    <row r="52" spans="2:13" ht="21" customHeight="1">
      <c r="B52" s="869" t="s">
        <v>272</v>
      </c>
      <c r="C52" s="870"/>
      <c r="D52" s="870"/>
      <c r="E52" s="871"/>
      <c r="F52" s="871" t="s">
        <v>160</v>
      </c>
      <c r="G52" s="871"/>
      <c r="H52" s="871"/>
      <c r="I52" s="876"/>
      <c r="J52" s="877"/>
      <c r="K52" s="877"/>
      <c r="L52" s="877"/>
      <c r="M52" s="73" t="s">
        <v>307</v>
      </c>
    </row>
    <row r="53" spans="2:13" ht="21" customHeight="1">
      <c r="B53" s="872"/>
      <c r="C53" s="870"/>
      <c r="D53" s="870"/>
      <c r="E53" s="871"/>
      <c r="F53" s="871" t="s">
        <v>161</v>
      </c>
      <c r="G53" s="871"/>
      <c r="H53" s="871"/>
      <c r="I53" s="871"/>
      <c r="J53" s="871"/>
      <c r="K53" s="871"/>
      <c r="L53" s="871"/>
      <c r="M53" s="878"/>
    </row>
    <row r="54" spans="2:13" ht="21" customHeight="1">
      <c r="B54" s="872"/>
      <c r="C54" s="870"/>
      <c r="D54" s="870"/>
      <c r="E54" s="871"/>
      <c r="F54" s="871" t="s">
        <v>162</v>
      </c>
      <c r="G54" s="871"/>
      <c r="H54" s="871"/>
      <c r="I54" s="871"/>
      <c r="J54" s="871"/>
      <c r="K54" s="871"/>
      <c r="L54" s="871"/>
      <c r="M54" s="878"/>
    </row>
    <row r="55" spans="2:13" ht="21" customHeight="1" thickBot="1">
      <c r="B55" s="873"/>
      <c r="C55" s="874"/>
      <c r="D55" s="874"/>
      <c r="E55" s="875"/>
      <c r="F55" s="875" t="s">
        <v>163</v>
      </c>
      <c r="G55" s="875"/>
      <c r="H55" s="875"/>
      <c r="I55" s="875"/>
      <c r="J55" s="875"/>
      <c r="K55" s="875"/>
      <c r="L55" s="875"/>
      <c r="M55" s="879"/>
    </row>
    <row r="56" spans="2:13" ht="21" customHeight="1">
      <c r="B56" s="41"/>
      <c r="C56" s="41"/>
      <c r="D56" s="41"/>
      <c r="E56"/>
      <c r="F56"/>
      <c r="G56"/>
      <c r="H56"/>
      <c r="I56"/>
      <c r="J56"/>
      <c r="K56"/>
      <c r="L56"/>
      <c r="M56"/>
    </row>
    <row r="57" spans="2:13" ht="21" customHeight="1" thickBot="1">
      <c r="B57" s="862" t="s">
        <v>164</v>
      </c>
      <c r="C57" s="862"/>
      <c r="D57"/>
      <c r="E57"/>
      <c r="F57"/>
      <c r="G57"/>
    </row>
    <row r="58" spans="2:13" ht="21" customHeight="1">
      <c r="B58" s="863" t="s">
        <v>76</v>
      </c>
      <c r="C58" s="864"/>
      <c r="D58" s="866" t="s">
        <v>139</v>
      </c>
      <c r="E58" s="864"/>
      <c r="F58" s="864"/>
      <c r="G58" s="864"/>
      <c r="H58" s="864"/>
      <c r="I58" s="74" t="s">
        <v>519</v>
      </c>
      <c r="J58" s="75"/>
      <c r="K58" s="75"/>
      <c r="L58" s="75"/>
      <c r="M58" s="76"/>
    </row>
    <row r="59" spans="2:13" ht="36" customHeight="1">
      <c r="B59" s="622"/>
      <c r="C59" s="865"/>
      <c r="D59" s="867" t="s">
        <v>255</v>
      </c>
      <c r="E59" s="663"/>
      <c r="F59" s="77" t="s">
        <v>320</v>
      </c>
      <c r="G59" s="868" t="s">
        <v>140</v>
      </c>
      <c r="H59" s="636"/>
      <c r="I59" s="529" t="s">
        <v>558</v>
      </c>
      <c r="J59" s="530"/>
      <c r="K59" s="530"/>
      <c r="L59" s="530"/>
      <c r="M59" s="531"/>
    </row>
    <row r="60" spans="2:13" ht="21" customHeight="1" thickBot="1">
      <c r="B60" s="854"/>
      <c r="C60" s="855"/>
      <c r="D60" s="858" t="s">
        <v>127</v>
      </c>
      <c r="E60" s="711"/>
      <c r="F60" s="858" t="s">
        <v>41</v>
      </c>
      <c r="G60" s="711"/>
      <c r="H60" s="858" t="s">
        <v>40</v>
      </c>
      <c r="I60" s="711"/>
      <c r="J60" s="859" t="s">
        <v>128</v>
      </c>
      <c r="K60" s="860"/>
      <c r="L60" s="859" t="s">
        <v>42</v>
      </c>
      <c r="M60" s="861"/>
    </row>
    <row r="61" spans="2:13" ht="21" customHeight="1">
      <c r="B61" s="856"/>
      <c r="C61" s="857"/>
      <c r="D61" s="479" t="s">
        <v>37</v>
      </c>
      <c r="E61" s="479" t="s">
        <v>39</v>
      </c>
      <c r="F61" s="479" t="s">
        <v>37</v>
      </c>
      <c r="G61" s="479" t="s">
        <v>39</v>
      </c>
      <c r="H61" s="479" t="s">
        <v>37</v>
      </c>
      <c r="I61" s="479" t="s">
        <v>39</v>
      </c>
      <c r="J61" s="479" t="s">
        <v>37</v>
      </c>
      <c r="K61" s="479" t="s">
        <v>39</v>
      </c>
      <c r="L61" s="479" t="s">
        <v>37</v>
      </c>
      <c r="M61" s="480" t="s">
        <v>39</v>
      </c>
    </row>
    <row r="62" spans="2:13" ht="36" customHeight="1">
      <c r="B62" s="847" t="s">
        <v>273</v>
      </c>
      <c r="C62" s="658"/>
      <c r="D62" s="176">
        <v>0</v>
      </c>
      <c r="E62" s="176">
        <v>0</v>
      </c>
      <c r="F62" s="176">
        <v>0</v>
      </c>
      <c r="G62" s="176">
        <v>0</v>
      </c>
      <c r="H62" s="176">
        <v>0</v>
      </c>
      <c r="I62" s="176">
        <v>0</v>
      </c>
      <c r="J62" s="176">
        <v>0</v>
      </c>
      <c r="K62" s="176">
        <v>0</v>
      </c>
      <c r="L62" s="176">
        <v>0</v>
      </c>
      <c r="M62" s="205">
        <v>0</v>
      </c>
    </row>
    <row r="63" spans="2:13" ht="36" customHeight="1">
      <c r="B63" s="847" t="s">
        <v>274</v>
      </c>
      <c r="C63" s="658"/>
      <c r="D63" s="176">
        <v>0</v>
      </c>
      <c r="E63" s="176">
        <v>0</v>
      </c>
      <c r="F63" s="176">
        <v>1</v>
      </c>
      <c r="G63" s="176">
        <v>1</v>
      </c>
      <c r="H63" s="176">
        <v>0</v>
      </c>
      <c r="I63" s="176">
        <v>0</v>
      </c>
      <c r="J63" s="176">
        <v>0</v>
      </c>
      <c r="K63" s="176">
        <v>0</v>
      </c>
      <c r="L63" s="176">
        <v>0</v>
      </c>
      <c r="M63" s="205">
        <v>0</v>
      </c>
    </row>
    <row r="64" spans="2:13" ht="21" customHeight="1">
      <c r="B64" s="848" t="s">
        <v>138</v>
      </c>
      <c r="C64" s="28" t="s">
        <v>133</v>
      </c>
      <c r="D64" s="176">
        <v>0</v>
      </c>
      <c r="E64" s="176">
        <v>0</v>
      </c>
      <c r="F64" s="176">
        <v>0</v>
      </c>
      <c r="G64" s="176">
        <v>0</v>
      </c>
      <c r="H64" s="176">
        <v>0</v>
      </c>
      <c r="I64" s="176">
        <v>0</v>
      </c>
      <c r="J64" s="176">
        <v>0</v>
      </c>
      <c r="K64" s="176">
        <v>0</v>
      </c>
      <c r="L64" s="176">
        <v>0</v>
      </c>
      <c r="M64" s="205">
        <v>0</v>
      </c>
    </row>
    <row r="65" spans="2:13" ht="36" customHeight="1">
      <c r="B65" s="849"/>
      <c r="C65" s="32" t="s">
        <v>134</v>
      </c>
      <c r="D65" s="176">
        <v>0</v>
      </c>
      <c r="E65" s="176">
        <v>0</v>
      </c>
      <c r="F65" s="176">
        <v>2</v>
      </c>
      <c r="G65" s="176">
        <v>0</v>
      </c>
      <c r="H65" s="176">
        <v>0</v>
      </c>
      <c r="I65" s="176">
        <v>0</v>
      </c>
      <c r="J65" s="176">
        <v>0</v>
      </c>
      <c r="K65" s="176">
        <v>0</v>
      </c>
      <c r="L65" s="176">
        <v>0</v>
      </c>
      <c r="M65" s="205">
        <v>0</v>
      </c>
    </row>
    <row r="66" spans="2:13" ht="36" customHeight="1">
      <c r="B66" s="849"/>
      <c r="C66" s="32" t="s">
        <v>135</v>
      </c>
      <c r="D66" s="176">
        <v>0</v>
      </c>
      <c r="E66" s="176">
        <v>1</v>
      </c>
      <c r="F66" s="176">
        <v>5</v>
      </c>
      <c r="G66" s="176">
        <v>0</v>
      </c>
      <c r="H66" s="176">
        <v>0</v>
      </c>
      <c r="I66" s="176">
        <v>0</v>
      </c>
      <c r="J66" s="176">
        <v>0</v>
      </c>
      <c r="K66" s="176">
        <v>0</v>
      </c>
      <c r="L66" s="176">
        <v>0</v>
      </c>
      <c r="M66" s="205">
        <v>0</v>
      </c>
    </row>
    <row r="67" spans="2:13" ht="36" customHeight="1">
      <c r="B67" s="849"/>
      <c r="C67" s="32" t="s">
        <v>136</v>
      </c>
      <c r="D67" s="176">
        <v>1</v>
      </c>
      <c r="E67" s="176">
        <v>0</v>
      </c>
      <c r="F67" s="176">
        <v>5</v>
      </c>
      <c r="G67" s="176">
        <v>0</v>
      </c>
      <c r="H67" s="176">
        <v>1</v>
      </c>
      <c r="I67" s="176">
        <v>0</v>
      </c>
      <c r="J67" s="176">
        <v>0</v>
      </c>
      <c r="K67" s="176">
        <v>0</v>
      </c>
      <c r="L67" s="176">
        <v>0</v>
      </c>
      <c r="M67" s="205">
        <v>0</v>
      </c>
    </row>
    <row r="68" spans="2:13" ht="21" customHeight="1">
      <c r="B68" s="850"/>
      <c r="C68" s="32" t="s">
        <v>236</v>
      </c>
      <c r="D68" s="176">
        <v>1</v>
      </c>
      <c r="E68" s="176">
        <v>1</v>
      </c>
      <c r="F68" s="176">
        <v>2</v>
      </c>
      <c r="G68" s="176">
        <v>3</v>
      </c>
      <c r="H68" s="176">
        <v>0</v>
      </c>
      <c r="I68" s="176">
        <v>0</v>
      </c>
      <c r="J68" s="176">
        <v>0</v>
      </c>
      <c r="K68" s="176">
        <v>1</v>
      </c>
      <c r="L68" s="176">
        <v>1</v>
      </c>
      <c r="M68" s="205">
        <v>0</v>
      </c>
    </row>
    <row r="69" spans="2:13" ht="21" customHeight="1">
      <c r="B69" s="689" t="s">
        <v>362</v>
      </c>
      <c r="C69" s="690"/>
      <c r="D69" s="690"/>
      <c r="E69" s="666"/>
      <c r="F69" s="675"/>
      <c r="G69" s="667"/>
      <c r="H69" s="667"/>
      <c r="I69" s="667"/>
      <c r="J69" s="667"/>
      <c r="K69" s="667"/>
      <c r="L69" s="667"/>
      <c r="M69" s="668"/>
    </row>
    <row r="70" spans="2:13" ht="21" customHeight="1" thickBot="1">
      <c r="B70" s="851" t="s">
        <v>137</v>
      </c>
      <c r="C70" s="684"/>
      <c r="D70" s="684"/>
      <c r="E70" s="685"/>
      <c r="F70" s="78" t="s">
        <v>320</v>
      </c>
      <c r="G70" s="852"/>
      <c r="H70" s="852"/>
      <c r="I70" s="852"/>
      <c r="J70" s="852"/>
      <c r="K70" s="852"/>
      <c r="L70" s="852"/>
      <c r="M70" s="853"/>
    </row>
    <row r="72" spans="2:13" ht="22.5" customHeight="1">
      <c r="C72" s="140"/>
      <c r="D72" s="844" t="s">
        <v>127</v>
      </c>
      <c r="E72" s="845"/>
      <c r="F72" s="845" t="s">
        <v>41</v>
      </c>
      <c r="G72" s="845"/>
      <c r="H72" s="845" t="s">
        <v>40</v>
      </c>
      <c r="I72" s="845"/>
      <c r="J72" s="845" t="s">
        <v>128</v>
      </c>
      <c r="K72" s="845"/>
      <c r="L72" s="845" t="s">
        <v>42</v>
      </c>
      <c r="M72" s="846"/>
    </row>
    <row r="73" spans="2:13" ht="22.5" customHeight="1">
      <c r="C73" s="140"/>
      <c r="D73" s="141" t="s">
        <v>37</v>
      </c>
      <c r="E73" s="142" t="s">
        <v>39</v>
      </c>
      <c r="F73" s="142" t="s">
        <v>37</v>
      </c>
      <c r="G73" s="142" t="s">
        <v>39</v>
      </c>
      <c r="H73" s="142" t="s">
        <v>37</v>
      </c>
      <c r="I73" s="142" t="s">
        <v>39</v>
      </c>
      <c r="J73" s="142" t="s">
        <v>37</v>
      </c>
      <c r="K73" s="142" t="s">
        <v>39</v>
      </c>
      <c r="L73" s="142" t="s">
        <v>37</v>
      </c>
      <c r="M73" s="143" t="s">
        <v>39</v>
      </c>
    </row>
    <row r="74" spans="2:13" ht="22.5" customHeight="1">
      <c r="C74" s="144" t="s">
        <v>559</v>
      </c>
      <c r="D74" s="145">
        <f>E10</f>
        <v>2</v>
      </c>
      <c r="E74" s="146">
        <f>F10</f>
        <v>2</v>
      </c>
      <c r="F74" s="146">
        <f>E9</f>
        <v>14</v>
      </c>
      <c r="G74" s="146">
        <f>F9</f>
        <v>3</v>
      </c>
      <c r="H74" s="146">
        <f>E7</f>
        <v>1</v>
      </c>
      <c r="I74" s="146">
        <f>F7</f>
        <v>0</v>
      </c>
      <c r="J74" s="146">
        <f>E11</f>
        <v>0</v>
      </c>
      <c r="K74" s="146">
        <f>F11</f>
        <v>1</v>
      </c>
      <c r="L74" s="146">
        <f>E12</f>
        <v>1</v>
      </c>
      <c r="M74" s="147">
        <f>F12</f>
        <v>0</v>
      </c>
    </row>
    <row r="75" spans="2:13" ht="22.5" customHeight="1">
      <c r="C75" s="144" t="s">
        <v>560</v>
      </c>
      <c r="D75" s="481">
        <f t="shared" ref="D75:M75" si="0">SUM(D64:D68)</f>
        <v>2</v>
      </c>
      <c r="E75" s="149">
        <f t="shared" si="0"/>
        <v>2</v>
      </c>
      <c r="F75" s="148">
        <f t="shared" si="0"/>
        <v>14</v>
      </c>
      <c r="G75" s="148">
        <f t="shared" si="0"/>
        <v>3</v>
      </c>
      <c r="H75" s="149">
        <f t="shared" si="0"/>
        <v>1</v>
      </c>
      <c r="I75" s="148">
        <f t="shared" si="0"/>
        <v>0</v>
      </c>
      <c r="J75" s="148">
        <f t="shared" si="0"/>
        <v>0</v>
      </c>
      <c r="K75" s="148">
        <f t="shared" si="0"/>
        <v>1</v>
      </c>
      <c r="L75" s="149">
        <f t="shared" si="0"/>
        <v>1</v>
      </c>
      <c r="M75" s="150">
        <f t="shared" si="0"/>
        <v>0</v>
      </c>
    </row>
    <row r="76" spans="2:13" ht="22.5" customHeight="1">
      <c r="C76" s="144" t="s">
        <v>561</v>
      </c>
      <c r="D76" s="151" t="str">
        <f>IF(D74=D75,"OK","NG")</f>
        <v>OK</v>
      </c>
      <c r="E76" s="152" t="str">
        <f t="shared" ref="E76:M76" si="1">IF(E74=E75,"OK","NG")</f>
        <v>OK</v>
      </c>
      <c r="F76" s="152" t="str">
        <f>IF(F74=F75,"OK","NG")</f>
        <v>OK</v>
      </c>
      <c r="G76" s="152" t="str">
        <f t="shared" si="1"/>
        <v>OK</v>
      </c>
      <c r="H76" s="152" t="str">
        <f t="shared" si="1"/>
        <v>OK</v>
      </c>
      <c r="I76" s="152" t="str">
        <f t="shared" si="1"/>
        <v>OK</v>
      </c>
      <c r="J76" s="152" t="str">
        <f t="shared" si="1"/>
        <v>OK</v>
      </c>
      <c r="K76" s="152" t="str">
        <f t="shared" si="1"/>
        <v>OK</v>
      </c>
      <c r="L76" s="152" t="str">
        <f>IF(L74=L75,"OK","NG")</f>
        <v>OK</v>
      </c>
      <c r="M76" s="153" t="str">
        <f t="shared" si="1"/>
        <v>OK</v>
      </c>
    </row>
  </sheetData>
  <mergeCells count="166">
    <mergeCell ref="B2:D2"/>
    <mergeCell ref="B3:C5"/>
    <mergeCell ref="D3:F3"/>
    <mergeCell ref="G3:I5"/>
    <mergeCell ref="J3:M5"/>
    <mergeCell ref="D4:F4"/>
    <mergeCell ref="B8:C8"/>
    <mergeCell ref="G8:I8"/>
    <mergeCell ref="J8:M8"/>
    <mergeCell ref="G9:I9"/>
    <mergeCell ref="J9:M9"/>
    <mergeCell ref="G10:I10"/>
    <mergeCell ref="J10:M10"/>
    <mergeCell ref="B6:C6"/>
    <mergeCell ref="G6:I6"/>
    <mergeCell ref="J6:M6"/>
    <mergeCell ref="B7:C7"/>
    <mergeCell ref="G7:I7"/>
    <mergeCell ref="J7:M7"/>
    <mergeCell ref="B13:C13"/>
    <mergeCell ref="D13:I14"/>
    <mergeCell ref="J13:M13"/>
    <mergeCell ref="B14:C14"/>
    <mergeCell ref="J14:M14"/>
    <mergeCell ref="B15:C15"/>
    <mergeCell ref="G15:I15"/>
    <mergeCell ref="J15:M15"/>
    <mergeCell ref="B11:C11"/>
    <mergeCell ref="G11:I11"/>
    <mergeCell ref="J11:M11"/>
    <mergeCell ref="B12:C12"/>
    <mergeCell ref="G12:I12"/>
    <mergeCell ref="J12:M12"/>
    <mergeCell ref="I21:J21"/>
    <mergeCell ref="B22:D22"/>
    <mergeCell ref="E22:F22"/>
    <mergeCell ref="G22:H22"/>
    <mergeCell ref="I22:J22"/>
    <mergeCell ref="K22:M22"/>
    <mergeCell ref="B16:C16"/>
    <mergeCell ref="G16:I16"/>
    <mergeCell ref="J16:M16"/>
    <mergeCell ref="B17:I17"/>
    <mergeCell ref="B19:F19"/>
    <mergeCell ref="B20:D21"/>
    <mergeCell ref="E20:J20"/>
    <mergeCell ref="K20:M21"/>
    <mergeCell ref="E21:F21"/>
    <mergeCell ref="G21:H21"/>
    <mergeCell ref="B23:D23"/>
    <mergeCell ref="E23:F23"/>
    <mergeCell ref="G23:H23"/>
    <mergeCell ref="I23:J23"/>
    <mergeCell ref="K23:M23"/>
    <mergeCell ref="B24:D24"/>
    <mergeCell ref="E24:F24"/>
    <mergeCell ref="G24:H24"/>
    <mergeCell ref="I24:J24"/>
    <mergeCell ref="K24:M24"/>
    <mergeCell ref="B28:F28"/>
    <mergeCell ref="B29:D30"/>
    <mergeCell ref="E29:G29"/>
    <mergeCell ref="H29:J29"/>
    <mergeCell ref="K29:M29"/>
    <mergeCell ref="E30:G30"/>
    <mergeCell ref="H30:J30"/>
    <mergeCell ref="K30:M30"/>
    <mergeCell ref="B25:D25"/>
    <mergeCell ref="E25:F25"/>
    <mergeCell ref="G25:H25"/>
    <mergeCell ref="I25:J25"/>
    <mergeCell ref="K25:M25"/>
    <mergeCell ref="B26:D26"/>
    <mergeCell ref="E26:F26"/>
    <mergeCell ref="G26:H26"/>
    <mergeCell ref="I26:J26"/>
    <mergeCell ref="K26:M26"/>
    <mergeCell ref="B33:D33"/>
    <mergeCell ref="E33:G33"/>
    <mergeCell ref="H33:J33"/>
    <mergeCell ref="K33:M33"/>
    <mergeCell ref="B34:D34"/>
    <mergeCell ref="E34:G34"/>
    <mergeCell ref="H34:J34"/>
    <mergeCell ref="K34:M34"/>
    <mergeCell ref="B31:D31"/>
    <mergeCell ref="E31:G31"/>
    <mergeCell ref="H31:J31"/>
    <mergeCell ref="K31:M31"/>
    <mergeCell ref="B32:D32"/>
    <mergeCell ref="E32:G32"/>
    <mergeCell ref="H32:J32"/>
    <mergeCell ref="K32:M32"/>
    <mergeCell ref="B37:D37"/>
    <mergeCell ref="E37:G37"/>
    <mergeCell ref="H37:J37"/>
    <mergeCell ref="K37:M37"/>
    <mergeCell ref="B38:D38"/>
    <mergeCell ref="E38:G38"/>
    <mergeCell ref="H38:J38"/>
    <mergeCell ref="K38:M38"/>
    <mergeCell ref="B35:D35"/>
    <mergeCell ref="E35:G35"/>
    <mergeCell ref="H35:J35"/>
    <mergeCell ref="K35:M35"/>
    <mergeCell ref="B36:D36"/>
    <mergeCell ref="E36:G36"/>
    <mergeCell ref="H36:J36"/>
    <mergeCell ref="K36:M36"/>
    <mergeCell ref="B44:D44"/>
    <mergeCell ref="E44:G44"/>
    <mergeCell ref="I44:L44"/>
    <mergeCell ref="B45:D45"/>
    <mergeCell ref="E45:G45"/>
    <mergeCell ref="I45:L45"/>
    <mergeCell ref="B41:M41"/>
    <mergeCell ref="B42:D42"/>
    <mergeCell ref="E42:H42"/>
    <mergeCell ref="I42:M42"/>
    <mergeCell ref="B43:D43"/>
    <mergeCell ref="E43:G43"/>
    <mergeCell ref="I43:L43"/>
    <mergeCell ref="B46:D46"/>
    <mergeCell ref="E46:G46"/>
    <mergeCell ref="I46:L46"/>
    <mergeCell ref="B48:M48"/>
    <mergeCell ref="B49:D51"/>
    <mergeCell ref="E49:J49"/>
    <mergeCell ref="K49:M49"/>
    <mergeCell ref="E50:J50"/>
    <mergeCell ref="K50:L51"/>
    <mergeCell ref="M50:M51"/>
    <mergeCell ref="E51:J51"/>
    <mergeCell ref="B52:E55"/>
    <mergeCell ref="F52:H52"/>
    <mergeCell ref="I52:L52"/>
    <mergeCell ref="F53:H53"/>
    <mergeCell ref="I53:M53"/>
    <mergeCell ref="F54:H54"/>
    <mergeCell ref="I54:M54"/>
    <mergeCell ref="F55:H55"/>
    <mergeCell ref="I55:M55"/>
    <mergeCell ref="B60:C61"/>
    <mergeCell ref="D60:E60"/>
    <mergeCell ref="F60:G60"/>
    <mergeCell ref="H60:I60"/>
    <mergeCell ref="J60:K60"/>
    <mergeCell ref="L60:M60"/>
    <mergeCell ref="B57:C57"/>
    <mergeCell ref="B58:C59"/>
    <mergeCell ref="D58:H58"/>
    <mergeCell ref="D59:E59"/>
    <mergeCell ref="G59:H59"/>
    <mergeCell ref="I59:M59"/>
    <mergeCell ref="D72:E72"/>
    <mergeCell ref="F72:G72"/>
    <mergeCell ref="H72:I72"/>
    <mergeCell ref="J72:K72"/>
    <mergeCell ref="L72:M72"/>
    <mergeCell ref="B62:C62"/>
    <mergeCell ref="B63:C63"/>
    <mergeCell ref="B64:B68"/>
    <mergeCell ref="B69:E69"/>
    <mergeCell ref="F69:M69"/>
    <mergeCell ref="B70:E70"/>
    <mergeCell ref="G70:M70"/>
  </mergeCells>
  <phoneticPr fontId="4"/>
  <conditionalFormatting sqref="D76:M76">
    <cfRule type="cellIs" dxfId="0" priority="1" operator="equal">
      <formula>"NG"</formula>
    </cfRule>
  </conditionalFormatting>
  <dataValidations count="3">
    <dataValidation type="list" allowBlank="1" showInputMessage="1" showErrorMessage="1" sqref="B22:D26 IX22:IZ26 ST22:SV26 ACP22:ACR26 AML22:AMN26 AWH22:AWJ26 BGD22:BGF26 BPZ22:BQB26 BZV22:BZX26 CJR22:CJT26 CTN22:CTP26 DDJ22:DDL26 DNF22:DNH26 DXB22:DXD26 EGX22:EGZ26 EQT22:EQV26 FAP22:FAR26 FKL22:FKN26 FUH22:FUJ26 GED22:GEF26 GNZ22:GOB26 GXV22:GXX26 HHR22:HHT26 HRN22:HRP26 IBJ22:IBL26 ILF22:ILH26 IVB22:IVD26 JEX22:JEZ26 JOT22:JOV26 JYP22:JYR26 KIL22:KIN26 KSH22:KSJ26 LCD22:LCF26 LLZ22:LMB26 LVV22:LVX26 MFR22:MFT26 MPN22:MPP26 MZJ22:MZL26 NJF22:NJH26 NTB22:NTD26 OCX22:OCZ26 OMT22:OMV26 OWP22:OWR26 PGL22:PGN26 PQH22:PQJ26 QAD22:QAF26 QJZ22:QKB26 QTV22:QTX26 RDR22:RDT26 RNN22:RNP26 RXJ22:RXL26 SHF22:SHH26 SRB22:SRD26 TAX22:TAZ26 TKT22:TKV26 TUP22:TUR26 UEL22:UEN26 UOH22:UOJ26 UYD22:UYF26 VHZ22:VIB26 VRV22:VRX26 WBR22:WBT26 WLN22:WLP26 WVJ22:WVL26 B65558:D65562 IX65558:IZ65562 ST65558:SV65562 ACP65558:ACR65562 AML65558:AMN65562 AWH65558:AWJ65562 BGD65558:BGF65562 BPZ65558:BQB65562 BZV65558:BZX65562 CJR65558:CJT65562 CTN65558:CTP65562 DDJ65558:DDL65562 DNF65558:DNH65562 DXB65558:DXD65562 EGX65558:EGZ65562 EQT65558:EQV65562 FAP65558:FAR65562 FKL65558:FKN65562 FUH65558:FUJ65562 GED65558:GEF65562 GNZ65558:GOB65562 GXV65558:GXX65562 HHR65558:HHT65562 HRN65558:HRP65562 IBJ65558:IBL65562 ILF65558:ILH65562 IVB65558:IVD65562 JEX65558:JEZ65562 JOT65558:JOV65562 JYP65558:JYR65562 KIL65558:KIN65562 KSH65558:KSJ65562 LCD65558:LCF65562 LLZ65558:LMB65562 LVV65558:LVX65562 MFR65558:MFT65562 MPN65558:MPP65562 MZJ65558:MZL65562 NJF65558:NJH65562 NTB65558:NTD65562 OCX65558:OCZ65562 OMT65558:OMV65562 OWP65558:OWR65562 PGL65558:PGN65562 PQH65558:PQJ65562 QAD65558:QAF65562 QJZ65558:QKB65562 QTV65558:QTX65562 RDR65558:RDT65562 RNN65558:RNP65562 RXJ65558:RXL65562 SHF65558:SHH65562 SRB65558:SRD65562 TAX65558:TAZ65562 TKT65558:TKV65562 TUP65558:TUR65562 UEL65558:UEN65562 UOH65558:UOJ65562 UYD65558:UYF65562 VHZ65558:VIB65562 VRV65558:VRX65562 WBR65558:WBT65562 WLN65558:WLP65562 WVJ65558:WVL65562 B131094:D131098 IX131094:IZ131098 ST131094:SV131098 ACP131094:ACR131098 AML131094:AMN131098 AWH131094:AWJ131098 BGD131094:BGF131098 BPZ131094:BQB131098 BZV131094:BZX131098 CJR131094:CJT131098 CTN131094:CTP131098 DDJ131094:DDL131098 DNF131094:DNH131098 DXB131094:DXD131098 EGX131094:EGZ131098 EQT131094:EQV131098 FAP131094:FAR131098 FKL131094:FKN131098 FUH131094:FUJ131098 GED131094:GEF131098 GNZ131094:GOB131098 GXV131094:GXX131098 HHR131094:HHT131098 HRN131094:HRP131098 IBJ131094:IBL131098 ILF131094:ILH131098 IVB131094:IVD131098 JEX131094:JEZ131098 JOT131094:JOV131098 JYP131094:JYR131098 KIL131094:KIN131098 KSH131094:KSJ131098 LCD131094:LCF131098 LLZ131094:LMB131098 LVV131094:LVX131098 MFR131094:MFT131098 MPN131094:MPP131098 MZJ131094:MZL131098 NJF131094:NJH131098 NTB131094:NTD131098 OCX131094:OCZ131098 OMT131094:OMV131098 OWP131094:OWR131098 PGL131094:PGN131098 PQH131094:PQJ131098 QAD131094:QAF131098 QJZ131094:QKB131098 QTV131094:QTX131098 RDR131094:RDT131098 RNN131094:RNP131098 RXJ131094:RXL131098 SHF131094:SHH131098 SRB131094:SRD131098 TAX131094:TAZ131098 TKT131094:TKV131098 TUP131094:TUR131098 UEL131094:UEN131098 UOH131094:UOJ131098 UYD131094:UYF131098 VHZ131094:VIB131098 VRV131094:VRX131098 WBR131094:WBT131098 WLN131094:WLP131098 WVJ131094:WVL131098 B196630:D196634 IX196630:IZ196634 ST196630:SV196634 ACP196630:ACR196634 AML196630:AMN196634 AWH196630:AWJ196634 BGD196630:BGF196634 BPZ196630:BQB196634 BZV196630:BZX196634 CJR196630:CJT196634 CTN196630:CTP196634 DDJ196630:DDL196634 DNF196630:DNH196634 DXB196630:DXD196634 EGX196630:EGZ196634 EQT196630:EQV196634 FAP196630:FAR196634 FKL196630:FKN196634 FUH196630:FUJ196634 GED196630:GEF196634 GNZ196630:GOB196634 GXV196630:GXX196634 HHR196630:HHT196634 HRN196630:HRP196634 IBJ196630:IBL196634 ILF196630:ILH196634 IVB196630:IVD196634 JEX196630:JEZ196634 JOT196630:JOV196634 JYP196630:JYR196634 KIL196630:KIN196634 KSH196630:KSJ196634 LCD196630:LCF196634 LLZ196630:LMB196634 LVV196630:LVX196634 MFR196630:MFT196634 MPN196630:MPP196634 MZJ196630:MZL196634 NJF196630:NJH196634 NTB196630:NTD196634 OCX196630:OCZ196634 OMT196630:OMV196634 OWP196630:OWR196634 PGL196630:PGN196634 PQH196630:PQJ196634 QAD196630:QAF196634 QJZ196630:QKB196634 QTV196630:QTX196634 RDR196630:RDT196634 RNN196630:RNP196634 RXJ196630:RXL196634 SHF196630:SHH196634 SRB196630:SRD196634 TAX196630:TAZ196634 TKT196630:TKV196634 TUP196630:TUR196634 UEL196630:UEN196634 UOH196630:UOJ196634 UYD196630:UYF196634 VHZ196630:VIB196634 VRV196630:VRX196634 WBR196630:WBT196634 WLN196630:WLP196634 WVJ196630:WVL196634 B262166:D262170 IX262166:IZ262170 ST262166:SV262170 ACP262166:ACR262170 AML262166:AMN262170 AWH262166:AWJ262170 BGD262166:BGF262170 BPZ262166:BQB262170 BZV262166:BZX262170 CJR262166:CJT262170 CTN262166:CTP262170 DDJ262166:DDL262170 DNF262166:DNH262170 DXB262166:DXD262170 EGX262166:EGZ262170 EQT262166:EQV262170 FAP262166:FAR262170 FKL262166:FKN262170 FUH262166:FUJ262170 GED262166:GEF262170 GNZ262166:GOB262170 GXV262166:GXX262170 HHR262166:HHT262170 HRN262166:HRP262170 IBJ262166:IBL262170 ILF262166:ILH262170 IVB262166:IVD262170 JEX262166:JEZ262170 JOT262166:JOV262170 JYP262166:JYR262170 KIL262166:KIN262170 KSH262166:KSJ262170 LCD262166:LCF262170 LLZ262166:LMB262170 LVV262166:LVX262170 MFR262166:MFT262170 MPN262166:MPP262170 MZJ262166:MZL262170 NJF262166:NJH262170 NTB262166:NTD262170 OCX262166:OCZ262170 OMT262166:OMV262170 OWP262166:OWR262170 PGL262166:PGN262170 PQH262166:PQJ262170 QAD262166:QAF262170 QJZ262166:QKB262170 QTV262166:QTX262170 RDR262166:RDT262170 RNN262166:RNP262170 RXJ262166:RXL262170 SHF262166:SHH262170 SRB262166:SRD262170 TAX262166:TAZ262170 TKT262166:TKV262170 TUP262166:TUR262170 UEL262166:UEN262170 UOH262166:UOJ262170 UYD262166:UYF262170 VHZ262166:VIB262170 VRV262166:VRX262170 WBR262166:WBT262170 WLN262166:WLP262170 WVJ262166:WVL262170 B327702:D327706 IX327702:IZ327706 ST327702:SV327706 ACP327702:ACR327706 AML327702:AMN327706 AWH327702:AWJ327706 BGD327702:BGF327706 BPZ327702:BQB327706 BZV327702:BZX327706 CJR327702:CJT327706 CTN327702:CTP327706 DDJ327702:DDL327706 DNF327702:DNH327706 DXB327702:DXD327706 EGX327702:EGZ327706 EQT327702:EQV327706 FAP327702:FAR327706 FKL327702:FKN327706 FUH327702:FUJ327706 GED327702:GEF327706 GNZ327702:GOB327706 GXV327702:GXX327706 HHR327702:HHT327706 HRN327702:HRP327706 IBJ327702:IBL327706 ILF327702:ILH327706 IVB327702:IVD327706 JEX327702:JEZ327706 JOT327702:JOV327706 JYP327702:JYR327706 KIL327702:KIN327706 KSH327702:KSJ327706 LCD327702:LCF327706 LLZ327702:LMB327706 LVV327702:LVX327706 MFR327702:MFT327706 MPN327702:MPP327706 MZJ327702:MZL327706 NJF327702:NJH327706 NTB327702:NTD327706 OCX327702:OCZ327706 OMT327702:OMV327706 OWP327702:OWR327706 PGL327702:PGN327706 PQH327702:PQJ327706 QAD327702:QAF327706 QJZ327702:QKB327706 QTV327702:QTX327706 RDR327702:RDT327706 RNN327702:RNP327706 RXJ327702:RXL327706 SHF327702:SHH327706 SRB327702:SRD327706 TAX327702:TAZ327706 TKT327702:TKV327706 TUP327702:TUR327706 UEL327702:UEN327706 UOH327702:UOJ327706 UYD327702:UYF327706 VHZ327702:VIB327706 VRV327702:VRX327706 WBR327702:WBT327706 WLN327702:WLP327706 WVJ327702:WVL327706 B393238:D393242 IX393238:IZ393242 ST393238:SV393242 ACP393238:ACR393242 AML393238:AMN393242 AWH393238:AWJ393242 BGD393238:BGF393242 BPZ393238:BQB393242 BZV393238:BZX393242 CJR393238:CJT393242 CTN393238:CTP393242 DDJ393238:DDL393242 DNF393238:DNH393242 DXB393238:DXD393242 EGX393238:EGZ393242 EQT393238:EQV393242 FAP393238:FAR393242 FKL393238:FKN393242 FUH393238:FUJ393242 GED393238:GEF393242 GNZ393238:GOB393242 GXV393238:GXX393242 HHR393238:HHT393242 HRN393238:HRP393242 IBJ393238:IBL393242 ILF393238:ILH393242 IVB393238:IVD393242 JEX393238:JEZ393242 JOT393238:JOV393242 JYP393238:JYR393242 KIL393238:KIN393242 KSH393238:KSJ393242 LCD393238:LCF393242 LLZ393238:LMB393242 LVV393238:LVX393242 MFR393238:MFT393242 MPN393238:MPP393242 MZJ393238:MZL393242 NJF393238:NJH393242 NTB393238:NTD393242 OCX393238:OCZ393242 OMT393238:OMV393242 OWP393238:OWR393242 PGL393238:PGN393242 PQH393238:PQJ393242 QAD393238:QAF393242 QJZ393238:QKB393242 QTV393238:QTX393242 RDR393238:RDT393242 RNN393238:RNP393242 RXJ393238:RXL393242 SHF393238:SHH393242 SRB393238:SRD393242 TAX393238:TAZ393242 TKT393238:TKV393242 TUP393238:TUR393242 UEL393238:UEN393242 UOH393238:UOJ393242 UYD393238:UYF393242 VHZ393238:VIB393242 VRV393238:VRX393242 WBR393238:WBT393242 WLN393238:WLP393242 WVJ393238:WVL393242 B458774:D458778 IX458774:IZ458778 ST458774:SV458778 ACP458774:ACR458778 AML458774:AMN458778 AWH458774:AWJ458778 BGD458774:BGF458778 BPZ458774:BQB458778 BZV458774:BZX458778 CJR458774:CJT458778 CTN458774:CTP458778 DDJ458774:DDL458778 DNF458774:DNH458778 DXB458774:DXD458778 EGX458774:EGZ458778 EQT458774:EQV458778 FAP458774:FAR458778 FKL458774:FKN458778 FUH458774:FUJ458778 GED458774:GEF458778 GNZ458774:GOB458778 GXV458774:GXX458778 HHR458774:HHT458778 HRN458774:HRP458778 IBJ458774:IBL458778 ILF458774:ILH458778 IVB458774:IVD458778 JEX458774:JEZ458778 JOT458774:JOV458778 JYP458774:JYR458778 KIL458774:KIN458778 KSH458774:KSJ458778 LCD458774:LCF458778 LLZ458774:LMB458778 LVV458774:LVX458778 MFR458774:MFT458778 MPN458774:MPP458778 MZJ458774:MZL458778 NJF458774:NJH458778 NTB458774:NTD458778 OCX458774:OCZ458778 OMT458774:OMV458778 OWP458774:OWR458778 PGL458774:PGN458778 PQH458774:PQJ458778 QAD458774:QAF458778 QJZ458774:QKB458778 QTV458774:QTX458778 RDR458774:RDT458778 RNN458774:RNP458778 RXJ458774:RXL458778 SHF458774:SHH458778 SRB458774:SRD458778 TAX458774:TAZ458778 TKT458774:TKV458778 TUP458774:TUR458778 UEL458774:UEN458778 UOH458774:UOJ458778 UYD458774:UYF458778 VHZ458774:VIB458778 VRV458774:VRX458778 WBR458774:WBT458778 WLN458774:WLP458778 WVJ458774:WVL458778 B524310:D524314 IX524310:IZ524314 ST524310:SV524314 ACP524310:ACR524314 AML524310:AMN524314 AWH524310:AWJ524314 BGD524310:BGF524314 BPZ524310:BQB524314 BZV524310:BZX524314 CJR524310:CJT524314 CTN524310:CTP524314 DDJ524310:DDL524314 DNF524310:DNH524314 DXB524310:DXD524314 EGX524310:EGZ524314 EQT524310:EQV524314 FAP524310:FAR524314 FKL524310:FKN524314 FUH524310:FUJ524314 GED524310:GEF524314 GNZ524310:GOB524314 GXV524310:GXX524314 HHR524310:HHT524314 HRN524310:HRP524314 IBJ524310:IBL524314 ILF524310:ILH524314 IVB524310:IVD524314 JEX524310:JEZ524314 JOT524310:JOV524314 JYP524310:JYR524314 KIL524310:KIN524314 KSH524310:KSJ524314 LCD524310:LCF524314 LLZ524310:LMB524314 LVV524310:LVX524314 MFR524310:MFT524314 MPN524310:MPP524314 MZJ524310:MZL524314 NJF524310:NJH524314 NTB524310:NTD524314 OCX524310:OCZ524314 OMT524310:OMV524314 OWP524310:OWR524314 PGL524310:PGN524314 PQH524310:PQJ524314 QAD524310:QAF524314 QJZ524310:QKB524314 QTV524310:QTX524314 RDR524310:RDT524314 RNN524310:RNP524314 RXJ524310:RXL524314 SHF524310:SHH524314 SRB524310:SRD524314 TAX524310:TAZ524314 TKT524310:TKV524314 TUP524310:TUR524314 UEL524310:UEN524314 UOH524310:UOJ524314 UYD524310:UYF524314 VHZ524310:VIB524314 VRV524310:VRX524314 WBR524310:WBT524314 WLN524310:WLP524314 WVJ524310:WVL524314 B589846:D589850 IX589846:IZ589850 ST589846:SV589850 ACP589846:ACR589850 AML589846:AMN589850 AWH589846:AWJ589850 BGD589846:BGF589850 BPZ589846:BQB589850 BZV589846:BZX589850 CJR589846:CJT589850 CTN589846:CTP589850 DDJ589846:DDL589850 DNF589846:DNH589850 DXB589846:DXD589850 EGX589846:EGZ589850 EQT589846:EQV589850 FAP589846:FAR589850 FKL589846:FKN589850 FUH589846:FUJ589850 GED589846:GEF589850 GNZ589846:GOB589850 GXV589846:GXX589850 HHR589846:HHT589850 HRN589846:HRP589850 IBJ589846:IBL589850 ILF589846:ILH589850 IVB589846:IVD589850 JEX589846:JEZ589850 JOT589846:JOV589850 JYP589846:JYR589850 KIL589846:KIN589850 KSH589846:KSJ589850 LCD589846:LCF589850 LLZ589846:LMB589850 LVV589846:LVX589850 MFR589846:MFT589850 MPN589846:MPP589850 MZJ589846:MZL589850 NJF589846:NJH589850 NTB589846:NTD589850 OCX589846:OCZ589850 OMT589846:OMV589850 OWP589846:OWR589850 PGL589846:PGN589850 PQH589846:PQJ589850 QAD589846:QAF589850 QJZ589846:QKB589850 QTV589846:QTX589850 RDR589846:RDT589850 RNN589846:RNP589850 RXJ589846:RXL589850 SHF589846:SHH589850 SRB589846:SRD589850 TAX589846:TAZ589850 TKT589846:TKV589850 TUP589846:TUR589850 UEL589846:UEN589850 UOH589846:UOJ589850 UYD589846:UYF589850 VHZ589846:VIB589850 VRV589846:VRX589850 WBR589846:WBT589850 WLN589846:WLP589850 WVJ589846:WVL589850 B655382:D655386 IX655382:IZ655386 ST655382:SV655386 ACP655382:ACR655386 AML655382:AMN655386 AWH655382:AWJ655386 BGD655382:BGF655386 BPZ655382:BQB655386 BZV655382:BZX655386 CJR655382:CJT655386 CTN655382:CTP655386 DDJ655382:DDL655386 DNF655382:DNH655386 DXB655382:DXD655386 EGX655382:EGZ655386 EQT655382:EQV655386 FAP655382:FAR655386 FKL655382:FKN655386 FUH655382:FUJ655386 GED655382:GEF655386 GNZ655382:GOB655386 GXV655382:GXX655386 HHR655382:HHT655386 HRN655382:HRP655386 IBJ655382:IBL655386 ILF655382:ILH655386 IVB655382:IVD655386 JEX655382:JEZ655386 JOT655382:JOV655386 JYP655382:JYR655386 KIL655382:KIN655386 KSH655382:KSJ655386 LCD655382:LCF655386 LLZ655382:LMB655386 LVV655382:LVX655386 MFR655382:MFT655386 MPN655382:MPP655386 MZJ655382:MZL655386 NJF655382:NJH655386 NTB655382:NTD655386 OCX655382:OCZ655386 OMT655382:OMV655386 OWP655382:OWR655386 PGL655382:PGN655386 PQH655382:PQJ655386 QAD655382:QAF655386 QJZ655382:QKB655386 QTV655382:QTX655386 RDR655382:RDT655386 RNN655382:RNP655386 RXJ655382:RXL655386 SHF655382:SHH655386 SRB655382:SRD655386 TAX655382:TAZ655386 TKT655382:TKV655386 TUP655382:TUR655386 UEL655382:UEN655386 UOH655382:UOJ655386 UYD655382:UYF655386 VHZ655382:VIB655386 VRV655382:VRX655386 WBR655382:WBT655386 WLN655382:WLP655386 WVJ655382:WVL655386 B720918:D720922 IX720918:IZ720922 ST720918:SV720922 ACP720918:ACR720922 AML720918:AMN720922 AWH720918:AWJ720922 BGD720918:BGF720922 BPZ720918:BQB720922 BZV720918:BZX720922 CJR720918:CJT720922 CTN720918:CTP720922 DDJ720918:DDL720922 DNF720918:DNH720922 DXB720918:DXD720922 EGX720918:EGZ720922 EQT720918:EQV720922 FAP720918:FAR720922 FKL720918:FKN720922 FUH720918:FUJ720922 GED720918:GEF720922 GNZ720918:GOB720922 GXV720918:GXX720922 HHR720918:HHT720922 HRN720918:HRP720922 IBJ720918:IBL720922 ILF720918:ILH720922 IVB720918:IVD720922 JEX720918:JEZ720922 JOT720918:JOV720922 JYP720918:JYR720922 KIL720918:KIN720922 KSH720918:KSJ720922 LCD720918:LCF720922 LLZ720918:LMB720922 LVV720918:LVX720922 MFR720918:MFT720922 MPN720918:MPP720922 MZJ720918:MZL720922 NJF720918:NJH720922 NTB720918:NTD720922 OCX720918:OCZ720922 OMT720918:OMV720922 OWP720918:OWR720922 PGL720918:PGN720922 PQH720918:PQJ720922 QAD720918:QAF720922 QJZ720918:QKB720922 QTV720918:QTX720922 RDR720918:RDT720922 RNN720918:RNP720922 RXJ720918:RXL720922 SHF720918:SHH720922 SRB720918:SRD720922 TAX720918:TAZ720922 TKT720918:TKV720922 TUP720918:TUR720922 UEL720918:UEN720922 UOH720918:UOJ720922 UYD720918:UYF720922 VHZ720918:VIB720922 VRV720918:VRX720922 WBR720918:WBT720922 WLN720918:WLP720922 WVJ720918:WVL720922 B786454:D786458 IX786454:IZ786458 ST786454:SV786458 ACP786454:ACR786458 AML786454:AMN786458 AWH786454:AWJ786458 BGD786454:BGF786458 BPZ786454:BQB786458 BZV786454:BZX786458 CJR786454:CJT786458 CTN786454:CTP786458 DDJ786454:DDL786458 DNF786454:DNH786458 DXB786454:DXD786458 EGX786454:EGZ786458 EQT786454:EQV786458 FAP786454:FAR786458 FKL786454:FKN786458 FUH786454:FUJ786458 GED786454:GEF786458 GNZ786454:GOB786458 GXV786454:GXX786458 HHR786454:HHT786458 HRN786454:HRP786458 IBJ786454:IBL786458 ILF786454:ILH786458 IVB786454:IVD786458 JEX786454:JEZ786458 JOT786454:JOV786458 JYP786454:JYR786458 KIL786454:KIN786458 KSH786454:KSJ786458 LCD786454:LCF786458 LLZ786454:LMB786458 LVV786454:LVX786458 MFR786454:MFT786458 MPN786454:MPP786458 MZJ786454:MZL786458 NJF786454:NJH786458 NTB786454:NTD786458 OCX786454:OCZ786458 OMT786454:OMV786458 OWP786454:OWR786458 PGL786454:PGN786458 PQH786454:PQJ786458 QAD786454:QAF786458 QJZ786454:QKB786458 QTV786454:QTX786458 RDR786454:RDT786458 RNN786454:RNP786458 RXJ786454:RXL786458 SHF786454:SHH786458 SRB786454:SRD786458 TAX786454:TAZ786458 TKT786454:TKV786458 TUP786454:TUR786458 UEL786454:UEN786458 UOH786454:UOJ786458 UYD786454:UYF786458 VHZ786454:VIB786458 VRV786454:VRX786458 WBR786454:WBT786458 WLN786454:WLP786458 WVJ786454:WVL786458 B851990:D851994 IX851990:IZ851994 ST851990:SV851994 ACP851990:ACR851994 AML851990:AMN851994 AWH851990:AWJ851994 BGD851990:BGF851994 BPZ851990:BQB851994 BZV851990:BZX851994 CJR851990:CJT851994 CTN851990:CTP851994 DDJ851990:DDL851994 DNF851990:DNH851994 DXB851990:DXD851994 EGX851990:EGZ851994 EQT851990:EQV851994 FAP851990:FAR851994 FKL851990:FKN851994 FUH851990:FUJ851994 GED851990:GEF851994 GNZ851990:GOB851994 GXV851990:GXX851994 HHR851990:HHT851994 HRN851990:HRP851994 IBJ851990:IBL851994 ILF851990:ILH851994 IVB851990:IVD851994 JEX851990:JEZ851994 JOT851990:JOV851994 JYP851990:JYR851994 KIL851990:KIN851994 KSH851990:KSJ851994 LCD851990:LCF851994 LLZ851990:LMB851994 LVV851990:LVX851994 MFR851990:MFT851994 MPN851990:MPP851994 MZJ851990:MZL851994 NJF851990:NJH851994 NTB851990:NTD851994 OCX851990:OCZ851994 OMT851990:OMV851994 OWP851990:OWR851994 PGL851990:PGN851994 PQH851990:PQJ851994 QAD851990:QAF851994 QJZ851990:QKB851994 QTV851990:QTX851994 RDR851990:RDT851994 RNN851990:RNP851994 RXJ851990:RXL851994 SHF851990:SHH851994 SRB851990:SRD851994 TAX851990:TAZ851994 TKT851990:TKV851994 TUP851990:TUR851994 UEL851990:UEN851994 UOH851990:UOJ851994 UYD851990:UYF851994 VHZ851990:VIB851994 VRV851990:VRX851994 WBR851990:WBT851994 WLN851990:WLP851994 WVJ851990:WVL851994 B917526:D917530 IX917526:IZ917530 ST917526:SV917530 ACP917526:ACR917530 AML917526:AMN917530 AWH917526:AWJ917530 BGD917526:BGF917530 BPZ917526:BQB917530 BZV917526:BZX917530 CJR917526:CJT917530 CTN917526:CTP917530 DDJ917526:DDL917530 DNF917526:DNH917530 DXB917526:DXD917530 EGX917526:EGZ917530 EQT917526:EQV917530 FAP917526:FAR917530 FKL917526:FKN917530 FUH917526:FUJ917530 GED917526:GEF917530 GNZ917526:GOB917530 GXV917526:GXX917530 HHR917526:HHT917530 HRN917526:HRP917530 IBJ917526:IBL917530 ILF917526:ILH917530 IVB917526:IVD917530 JEX917526:JEZ917530 JOT917526:JOV917530 JYP917526:JYR917530 KIL917526:KIN917530 KSH917526:KSJ917530 LCD917526:LCF917530 LLZ917526:LMB917530 LVV917526:LVX917530 MFR917526:MFT917530 MPN917526:MPP917530 MZJ917526:MZL917530 NJF917526:NJH917530 NTB917526:NTD917530 OCX917526:OCZ917530 OMT917526:OMV917530 OWP917526:OWR917530 PGL917526:PGN917530 PQH917526:PQJ917530 QAD917526:QAF917530 QJZ917526:QKB917530 QTV917526:QTX917530 RDR917526:RDT917530 RNN917526:RNP917530 RXJ917526:RXL917530 SHF917526:SHH917530 SRB917526:SRD917530 TAX917526:TAZ917530 TKT917526:TKV917530 TUP917526:TUR917530 UEL917526:UEN917530 UOH917526:UOJ917530 UYD917526:UYF917530 VHZ917526:VIB917530 VRV917526:VRX917530 WBR917526:WBT917530 WLN917526:WLP917530 WVJ917526:WVL917530 B983062:D983066 IX983062:IZ983066 ST983062:SV983066 ACP983062:ACR983066 AML983062:AMN983066 AWH983062:AWJ983066 BGD983062:BGF983066 BPZ983062:BQB983066 BZV983062:BZX983066 CJR983062:CJT983066 CTN983062:CTP983066 DDJ983062:DDL983066 DNF983062:DNH983066 DXB983062:DXD983066 EGX983062:EGZ983066 EQT983062:EQV983066 FAP983062:FAR983066 FKL983062:FKN983066 FUH983062:FUJ983066 GED983062:GEF983066 GNZ983062:GOB983066 GXV983062:GXX983066 HHR983062:HHT983066 HRN983062:HRP983066 IBJ983062:IBL983066 ILF983062:ILH983066 IVB983062:IVD983066 JEX983062:JEZ983066 JOT983062:JOV983066 JYP983062:JYR983066 KIL983062:KIN983066 KSH983062:KSJ983066 LCD983062:LCF983066 LLZ983062:LMB983066 LVV983062:LVX983066 MFR983062:MFT983066 MPN983062:MPP983066 MZJ983062:MZL983066 NJF983062:NJH983066 NTB983062:NTD983066 OCX983062:OCZ983066 OMT983062:OMV983066 OWP983062:OWR983066 PGL983062:PGN983066 PQH983062:PQJ983066 QAD983062:QAF983066 QJZ983062:QKB983066 QTV983062:QTX983066 RDR983062:RDT983066 RNN983062:RNP983066 RXJ983062:RXL983066 SHF983062:SHH983066 SRB983062:SRD983066 TAX983062:TAZ983066 TKT983062:TKV983066 TUP983062:TUR983066 UEL983062:UEN983066 UOH983062:UOJ983066 UYD983062:UYF983066 VHZ983062:VIB983066 VRV983062:VRX983066 WBR983062:WBT983066 WLN983062:WLP983066 WVJ983062:WVL983066" xr:uid="{46525AFE-F636-4D34-ACDF-5C97DA4D73B3}">
      <formula1>"社会福祉士,介護福祉士,介護福祉士実務者研修修了者,介護職員初任者研修修了者,介護支援専門員,医師,看護師,准看護師,認定特定行為業務従事者：１号研修,認定特定行為業務従事者：２号研修（詳細は備考欄）"</formula1>
    </dataValidation>
    <dataValidation type="list" allowBlank="1" showInputMessage="1" showErrorMessage="1" sqref="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I58 JE58 TA58 ACW58 AMS58 AWO58 BGK58 BQG58 CAC58 CJY58 CTU58 DDQ58 DNM58 DXI58 EHE58 ERA58 FAW58 FKS58 FUO58 GEK58 GOG58 GYC58 HHY58 HRU58 IBQ58 ILM58 IVI58 JFE58 JPA58 JYW58 KIS58 KSO58 LCK58 LMG58 LWC58 MFY58 MPU58 MZQ58 NJM58 NTI58 ODE58 ONA58 OWW58 PGS58 PQO58 QAK58 QKG58 QUC58 RDY58 RNU58 RXQ58 SHM58 SRI58 TBE58 TLA58 TUW58 UES58 UOO58 UYK58 VIG58 VSC58 WBY58 WLU58 WVQ58 I65594 JE65594 TA65594 ACW65594 AMS65594 AWO65594 BGK65594 BQG65594 CAC65594 CJY65594 CTU65594 DDQ65594 DNM65594 DXI65594 EHE65594 ERA65594 FAW65594 FKS65594 FUO65594 GEK65594 GOG65594 GYC65594 HHY65594 HRU65594 IBQ65594 ILM65594 IVI65594 JFE65594 JPA65594 JYW65594 KIS65594 KSO65594 LCK65594 LMG65594 LWC65594 MFY65594 MPU65594 MZQ65594 NJM65594 NTI65594 ODE65594 ONA65594 OWW65594 PGS65594 PQO65594 QAK65594 QKG65594 QUC65594 RDY65594 RNU65594 RXQ65594 SHM65594 SRI65594 TBE65594 TLA65594 TUW65594 UES65594 UOO65594 UYK65594 VIG65594 VSC65594 WBY65594 WLU65594 WVQ65594 I131130 JE131130 TA131130 ACW131130 AMS131130 AWO131130 BGK131130 BQG131130 CAC131130 CJY131130 CTU131130 DDQ131130 DNM131130 DXI131130 EHE131130 ERA131130 FAW131130 FKS131130 FUO131130 GEK131130 GOG131130 GYC131130 HHY131130 HRU131130 IBQ131130 ILM131130 IVI131130 JFE131130 JPA131130 JYW131130 KIS131130 KSO131130 LCK131130 LMG131130 LWC131130 MFY131130 MPU131130 MZQ131130 NJM131130 NTI131130 ODE131130 ONA131130 OWW131130 PGS131130 PQO131130 QAK131130 QKG131130 QUC131130 RDY131130 RNU131130 RXQ131130 SHM131130 SRI131130 TBE131130 TLA131130 TUW131130 UES131130 UOO131130 UYK131130 VIG131130 VSC131130 WBY131130 WLU131130 WVQ131130 I196666 JE196666 TA196666 ACW196666 AMS196666 AWO196666 BGK196666 BQG196666 CAC196666 CJY196666 CTU196666 DDQ196666 DNM196666 DXI196666 EHE196666 ERA196666 FAW196666 FKS196666 FUO196666 GEK196666 GOG196666 GYC196666 HHY196666 HRU196666 IBQ196666 ILM196666 IVI196666 JFE196666 JPA196666 JYW196666 KIS196666 KSO196666 LCK196666 LMG196666 LWC196666 MFY196666 MPU196666 MZQ196666 NJM196666 NTI196666 ODE196666 ONA196666 OWW196666 PGS196666 PQO196666 QAK196666 QKG196666 QUC196666 RDY196666 RNU196666 RXQ196666 SHM196666 SRI196666 TBE196666 TLA196666 TUW196666 UES196666 UOO196666 UYK196666 VIG196666 VSC196666 WBY196666 WLU196666 WVQ196666 I262202 JE262202 TA262202 ACW262202 AMS262202 AWO262202 BGK262202 BQG262202 CAC262202 CJY262202 CTU262202 DDQ262202 DNM262202 DXI262202 EHE262202 ERA262202 FAW262202 FKS262202 FUO262202 GEK262202 GOG262202 GYC262202 HHY262202 HRU262202 IBQ262202 ILM262202 IVI262202 JFE262202 JPA262202 JYW262202 KIS262202 KSO262202 LCK262202 LMG262202 LWC262202 MFY262202 MPU262202 MZQ262202 NJM262202 NTI262202 ODE262202 ONA262202 OWW262202 PGS262202 PQO262202 QAK262202 QKG262202 QUC262202 RDY262202 RNU262202 RXQ262202 SHM262202 SRI262202 TBE262202 TLA262202 TUW262202 UES262202 UOO262202 UYK262202 VIG262202 VSC262202 WBY262202 WLU262202 WVQ262202 I327738 JE327738 TA327738 ACW327738 AMS327738 AWO327738 BGK327738 BQG327738 CAC327738 CJY327738 CTU327738 DDQ327738 DNM327738 DXI327738 EHE327738 ERA327738 FAW327738 FKS327738 FUO327738 GEK327738 GOG327738 GYC327738 HHY327738 HRU327738 IBQ327738 ILM327738 IVI327738 JFE327738 JPA327738 JYW327738 KIS327738 KSO327738 LCK327738 LMG327738 LWC327738 MFY327738 MPU327738 MZQ327738 NJM327738 NTI327738 ODE327738 ONA327738 OWW327738 PGS327738 PQO327738 QAK327738 QKG327738 QUC327738 RDY327738 RNU327738 RXQ327738 SHM327738 SRI327738 TBE327738 TLA327738 TUW327738 UES327738 UOO327738 UYK327738 VIG327738 VSC327738 WBY327738 WLU327738 WVQ327738 I393274 JE393274 TA393274 ACW393274 AMS393274 AWO393274 BGK393274 BQG393274 CAC393274 CJY393274 CTU393274 DDQ393274 DNM393274 DXI393274 EHE393274 ERA393274 FAW393274 FKS393274 FUO393274 GEK393274 GOG393274 GYC393274 HHY393274 HRU393274 IBQ393274 ILM393274 IVI393274 JFE393274 JPA393274 JYW393274 KIS393274 KSO393274 LCK393274 LMG393274 LWC393274 MFY393274 MPU393274 MZQ393274 NJM393274 NTI393274 ODE393274 ONA393274 OWW393274 PGS393274 PQO393274 QAK393274 QKG393274 QUC393274 RDY393274 RNU393274 RXQ393274 SHM393274 SRI393274 TBE393274 TLA393274 TUW393274 UES393274 UOO393274 UYK393274 VIG393274 VSC393274 WBY393274 WLU393274 WVQ393274 I458810 JE458810 TA458810 ACW458810 AMS458810 AWO458810 BGK458810 BQG458810 CAC458810 CJY458810 CTU458810 DDQ458810 DNM458810 DXI458810 EHE458810 ERA458810 FAW458810 FKS458810 FUO458810 GEK458810 GOG458810 GYC458810 HHY458810 HRU458810 IBQ458810 ILM458810 IVI458810 JFE458810 JPA458810 JYW458810 KIS458810 KSO458810 LCK458810 LMG458810 LWC458810 MFY458810 MPU458810 MZQ458810 NJM458810 NTI458810 ODE458810 ONA458810 OWW458810 PGS458810 PQO458810 QAK458810 QKG458810 QUC458810 RDY458810 RNU458810 RXQ458810 SHM458810 SRI458810 TBE458810 TLA458810 TUW458810 UES458810 UOO458810 UYK458810 VIG458810 VSC458810 WBY458810 WLU458810 WVQ458810 I524346 JE524346 TA524346 ACW524346 AMS524346 AWO524346 BGK524346 BQG524346 CAC524346 CJY524346 CTU524346 DDQ524346 DNM524346 DXI524346 EHE524346 ERA524346 FAW524346 FKS524346 FUO524346 GEK524346 GOG524346 GYC524346 HHY524346 HRU524346 IBQ524346 ILM524346 IVI524346 JFE524346 JPA524346 JYW524346 KIS524346 KSO524346 LCK524346 LMG524346 LWC524346 MFY524346 MPU524346 MZQ524346 NJM524346 NTI524346 ODE524346 ONA524346 OWW524346 PGS524346 PQO524346 QAK524346 QKG524346 QUC524346 RDY524346 RNU524346 RXQ524346 SHM524346 SRI524346 TBE524346 TLA524346 TUW524346 UES524346 UOO524346 UYK524346 VIG524346 VSC524346 WBY524346 WLU524346 WVQ524346 I589882 JE589882 TA589882 ACW589882 AMS589882 AWO589882 BGK589882 BQG589882 CAC589882 CJY589882 CTU589882 DDQ589882 DNM589882 DXI589882 EHE589882 ERA589882 FAW589882 FKS589882 FUO589882 GEK589882 GOG589882 GYC589882 HHY589882 HRU589882 IBQ589882 ILM589882 IVI589882 JFE589882 JPA589882 JYW589882 KIS589882 KSO589882 LCK589882 LMG589882 LWC589882 MFY589882 MPU589882 MZQ589882 NJM589882 NTI589882 ODE589882 ONA589882 OWW589882 PGS589882 PQO589882 QAK589882 QKG589882 QUC589882 RDY589882 RNU589882 RXQ589882 SHM589882 SRI589882 TBE589882 TLA589882 TUW589882 UES589882 UOO589882 UYK589882 VIG589882 VSC589882 WBY589882 WLU589882 WVQ589882 I655418 JE655418 TA655418 ACW655418 AMS655418 AWO655418 BGK655418 BQG655418 CAC655418 CJY655418 CTU655418 DDQ655418 DNM655418 DXI655418 EHE655418 ERA655418 FAW655418 FKS655418 FUO655418 GEK655418 GOG655418 GYC655418 HHY655418 HRU655418 IBQ655418 ILM655418 IVI655418 JFE655418 JPA655418 JYW655418 KIS655418 KSO655418 LCK655418 LMG655418 LWC655418 MFY655418 MPU655418 MZQ655418 NJM655418 NTI655418 ODE655418 ONA655418 OWW655418 PGS655418 PQO655418 QAK655418 QKG655418 QUC655418 RDY655418 RNU655418 RXQ655418 SHM655418 SRI655418 TBE655418 TLA655418 TUW655418 UES655418 UOO655418 UYK655418 VIG655418 VSC655418 WBY655418 WLU655418 WVQ655418 I720954 JE720954 TA720954 ACW720954 AMS720954 AWO720954 BGK720954 BQG720954 CAC720954 CJY720954 CTU720954 DDQ720954 DNM720954 DXI720954 EHE720954 ERA720954 FAW720954 FKS720954 FUO720954 GEK720954 GOG720954 GYC720954 HHY720954 HRU720954 IBQ720954 ILM720954 IVI720954 JFE720954 JPA720954 JYW720954 KIS720954 KSO720954 LCK720954 LMG720954 LWC720954 MFY720954 MPU720954 MZQ720954 NJM720954 NTI720954 ODE720954 ONA720954 OWW720954 PGS720954 PQO720954 QAK720954 QKG720954 QUC720954 RDY720954 RNU720954 RXQ720954 SHM720954 SRI720954 TBE720954 TLA720954 TUW720954 UES720954 UOO720954 UYK720954 VIG720954 VSC720954 WBY720954 WLU720954 WVQ720954 I786490 JE786490 TA786490 ACW786490 AMS786490 AWO786490 BGK786490 BQG786490 CAC786490 CJY786490 CTU786490 DDQ786490 DNM786490 DXI786490 EHE786490 ERA786490 FAW786490 FKS786490 FUO786490 GEK786490 GOG786490 GYC786490 HHY786490 HRU786490 IBQ786490 ILM786490 IVI786490 JFE786490 JPA786490 JYW786490 KIS786490 KSO786490 LCK786490 LMG786490 LWC786490 MFY786490 MPU786490 MZQ786490 NJM786490 NTI786490 ODE786490 ONA786490 OWW786490 PGS786490 PQO786490 QAK786490 QKG786490 QUC786490 RDY786490 RNU786490 RXQ786490 SHM786490 SRI786490 TBE786490 TLA786490 TUW786490 UES786490 UOO786490 UYK786490 VIG786490 VSC786490 WBY786490 WLU786490 WVQ786490 I852026 JE852026 TA852026 ACW852026 AMS852026 AWO852026 BGK852026 BQG852026 CAC852026 CJY852026 CTU852026 DDQ852026 DNM852026 DXI852026 EHE852026 ERA852026 FAW852026 FKS852026 FUO852026 GEK852026 GOG852026 GYC852026 HHY852026 HRU852026 IBQ852026 ILM852026 IVI852026 JFE852026 JPA852026 JYW852026 KIS852026 KSO852026 LCK852026 LMG852026 LWC852026 MFY852026 MPU852026 MZQ852026 NJM852026 NTI852026 ODE852026 ONA852026 OWW852026 PGS852026 PQO852026 QAK852026 QKG852026 QUC852026 RDY852026 RNU852026 RXQ852026 SHM852026 SRI852026 TBE852026 TLA852026 TUW852026 UES852026 UOO852026 UYK852026 VIG852026 VSC852026 WBY852026 WLU852026 WVQ852026 I917562 JE917562 TA917562 ACW917562 AMS917562 AWO917562 BGK917562 BQG917562 CAC917562 CJY917562 CTU917562 DDQ917562 DNM917562 DXI917562 EHE917562 ERA917562 FAW917562 FKS917562 FUO917562 GEK917562 GOG917562 GYC917562 HHY917562 HRU917562 IBQ917562 ILM917562 IVI917562 JFE917562 JPA917562 JYW917562 KIS917562 KSO917562 LCK917562 LMG917562 LWC917562 MFY917562 MPU917562 MZQ917562 NJM917562 NTI917562 ODE917562 ONA917562 OWW917562 PGS917562 PQO917562 QAK917562 QKG917562 QUC917562 RDY917562 RNU917562 RXQ917562 SHM917562 SRI917562 TBE917562 TLA917562 TUW917562 UES917562 UOO917562 UYK917562 VIG917562 VSC917562 WBY917562 WLU917562 WVQ917562 I983098 JE983098 TA983098 ACW983098 AMS983098 AWO983098 BGK983098 BQG983098 CAC983098 CJY983098 CTU983098 DDQ983098 DNM983098 DXI983098 EHE983098 ERA983098 FAW983098 FKS983098 FUO983098 GEK983098 GOG983098 GYC983098 HHY983098 HRU983098 IBQ983098 ILM983098 IVI983098 JFE983098 JPA983098 JYW983098 KIS983098 KSO983098 LCK983098 LMG983098 LWC983098 MFY983098 MPU983098 MZQ983098 NJM983098 NTI983098 ODE983098 ONA983098 OWW983098 PGS983098 PQO983098 QAK983098 QKG983098 QUC983098 RDY983098 RNU983098 RXQ983098 SHM983098 SRI983098 TBE983098 TLA983098 TUW983098 UES983098 UOO983098 UYK983098 VIG983098 VSC983098 WBY983098 WLU983098 WVQ983098" xr:uid="{6FAFEE74-B354-454E-9538-325A84FB8BCD}">
      <formula1>"あり,なし"</formula1>
    </dataValidation>
    <dataValidation type="list" allowBlank="1" showInputMessage="1" showErrorMessage="1" sqref="K49:M49 JG49:JI49 TC49:TE49 ACY49:ADA49 AMU49:AMW49 AWQ49:AWS49 BGM49:BGO49 BQI49:BQK49 CAE49:CAG49 CKA49:CKC49 CTW49:CTY49 DDS49:DDU49 DNO49:DNQ49 DXK49:DXM49 EHG49:EHI49 ERC49:ERE49 FAY49:FBA49 FKU49:FKW49 FUQ49:FUS49 GEM49:GEO49 GOI49:GOK49 GYE49:GYG49 HIA49:HIC49 HRW49:HRY49 IBS49:IBU49 ILO49:ILQ49 IVK49:IVM49 JFG49:JFI49 JPC49:JPE49 JYY49:JZA49 KIU49:KIW49 KSQ49:KSS49 LCM49:LCO49 LMI49:LMK49 LWE49:LWG49 MGA49:MGC49 MPW49:MPY49 MZS49:MZU49 NJO49:NJQ49 NTK49:NTM49 ODG49:ODI49 ONC49:ONE49 OWY49:OXA49 PGU49:PGW49 PQQ49:PQS49 QAM49:QAO49 QKI49:QKK49 QUE49:QUG49 REA49:REC49 RNW49:RNY49 RXS49:RXU49 SHO49:SHQ49 SRK49:SRM49 TBG49:TBI49 TLC49:TLE49 TUY49:TVA49 UEU49:UEW49 UOQ49:UOS49 UYM49:UYO49 VII49:VIK49 VSE49:VSG49 WCA49:WCC49 WLW49:WLY49 WVS49:WVU49 K65585:M65585 JG65585:JI65585 TC65585:TE65585 ACY65585:ADA65585 AMU65585:AMW65585 AWQ65585:AWS65585 BGM65585:BGO65585 BQI65585:BQK65585 CAE65585:CAG65585 CKA65585:CKC65585 CTW65585:CTY65585 DDS65585:DDU65585 DNO65585:DNQ65585 DXK65585:DXM65585 EHG65585:EHI65585 ERC65585:ERE65585 FAY65585:FBA65585 FKU65585:FKW65585 FUQ65585:FUS65585 GEM65585:GEO65585 GOI65585:GOK65585 GYE65585:GYG65585 HIA65585:HIC65585 HRW65585:HRY65585 IBS65585:IBU65585 ILO65585:ILQ65585 IVK65585:IVM65585 JFG65585:JFI65585 JPC65585:JPE65585 JYY65585:JZA65585 KIU65585:KIW65585 KSQ65585:KSS65585 LCM65585:LCO65585 LMI65585:LMK65585 LWE65585:LWG65585 MGA65585:MGC65585 MPW65585:MPY65585 MZS65585:MZU65585 NJO65585:NJQ65585 NTK65585:NTM65585 ODG65585:ODI65585 ONC65585:ONE65585 OWY65585:OXA65585 PGU65585:PGW65585 PQQ65585:PQS65585 QAM65585:QAO65585 QKI65585:QKK65585 QUE65585:QUG65585 REA65585:REC65585 RNW65585:RNY65585 RXS65585:RXU65585 SHO65585:SHQ65585 SRK65585:SRM65585 TBG65585:TBI65585 TLC65585:TLE65585 TUY65585:TVA65585 UEU65585:UEW65585 UOQ65585:UOS65585 UYM65585:UYO65585 VII65585:VIK65585 VSE65585:VSG65585 WCA65585:WCC65585 WLW65585:WLY65585 WVS65585:WVU65585 K131121:M131121 JG131121:JI131121 TC131121:TE131121 ACY131121:ADA131121 AMU131121:AMW131121 AWQ131121:AWS131121 BGM131121:BGO131121 BQI131121:BQK131121 CAE131121:CAG131121 CKA131121:CKC131121 CTW131121:CTY131121 DDS131121:DDU131121 DNO131121:DNQ131121 DXK131121:DXM131121 EHG131121:EHI131121 ERC131121:ERE131121 FAY131121:FBA131121 FKU131121:FKW131121 FUQ131121:FUS131121 GEM131121:GEO131121 GOI131121:GOK131121 GYE131121:GYG131121 HIA131121:HIC131121 HRW131121:HRY131121 IBS131121:IBU131121 ILO131121:ILQ131121 IVK131121:IVM131121 JFG131121:JFI131121 JPC131121:JPE131121 JYY131121:JZA131121 KIU131121:KIW131121 KSQ131121:KSS131121 LCM131121:LCO131121 LMI131121:LMK131121 LWE131121:LWG131121 MGA131121:MGC131121 MPW131121:MPY131121 MZS131121:MZU131121 NJO131121:NJQ131121 NTK131121:NTM131121 ODG131121:ODI131121 ONC131121:ONE131121 OWY131121:OXA131121 PGU131121:PGW131121 PQQ131121:PQS131121 QAM131121:QAO131121 QKI131121:QKK131121 QUE131121:QUG131121 REA131121:REC131121 RNW131121:RNY131121 RXS131121:RXU131121 SHO131121:SHQ131121 SRK131121:SRM131121 TBG131121:TBI131121 TLC131121:TLE131121 TUY131121:TVA131121 UEU131121:UEW131121 UOQ131121:UOS131121 UYM131121:UYO131121 VII131121:VIK131121 VSE131121:VSG131121 WCA131121:WCC131121 WLW131121:WLY131121 WVS131121:WVU131121 K196657:M196657 JG196657:JI196657 TC196657:TE196657 ACY196657:ADA196657 AMU196657:AMW196657 AWQ196657:AWS196657 BGM196657:BGO196657 BQI196657:BQK196657 CAE196657:CAG196657 CKA196657:CKC196657 CTW196657:CTY196657 DDS196657:DDU196657 DNO196657:DNQ196657 DXK196657:DXM196657 EHG196657:EHI196657 ERC196657:ERE196657 FAY196657:FBA196657 FKU196657:FKW196657 FUQ196657:FUS196657 GEM196657:GEO196657 GOI196657:GOK196657 GYE196657:GYG196657 HIA196657:HIC196657 HRW196657:HRY196657 IBS196657:IBU196657 ILO196657:ILQ196657 IVK196657:IVM196657 JFG196657:JFI196657 JPC196657:JPE196657 JYY196657:JZA196657 KIU196657:KIW196657 KSQ196657:KSS196657 LCM196657:LCO196657 LMI196657:LMK196657 LWE196657:LWG196657 MGA196657:MGC196657 MPW196657:MPY196657 MZS196657:MZU196657 NJO196657:NJQ196657 NTK196657:NTM196657 ODG196657:ODI196657 ONC196657:ONE196657 OWY196657:OXA196657 PGU196657:PGW196657 PQQ196657:PQS196657 QAM196657:QAO196657 QKI196657:QKK196657 QUE196657:QUG196657 REA196657:REC196657 RNW196657:RNY196657 RXS196657:RXU196657 SHO196657:SHQ196657 SRK196657:SRM196657 TBG196657:TBI196657 TLC196657:TLE196657 TUY196657:TVA196657 UEU196657:UEW196657 UOQ196657:UOS196657 UYM196657:UYO196657 VII196657:VIK196657 VSE196657:VSG196657 WCA196657:WCC196657 WLW196657:WLY196657 WVS196657:WVU196657 K262193:M262193 JG262193:JI262193 TC262193:TE262193 ACY262193:ADA262193 AMU262193:AMW262193 AWQ262193:AWS262193 BGM262193:BGO262193 BQI262193:BQK262193 CAE262193:CAG262193 CKA262193:CKC262193 CTW262193:CTY262193 DDS262193:DDU262193 DNO262193:DNQ262193 DXK262193:DXM262193 EHG262193:EHI262193 ERC262193:ERE262193 FAY262193:FBA262193 FKU262193:FKW262193 FUQ262193:FUS262193 GEM262193:GEO262193 GOI262193:GOK262193 GYE262193:GYG262193 HIA262193:HIC262193 HRW262193:HRY262193 IBS262193:IBU262193 ILO262193:ILQ262193 IVK262193:IVM262193 JFG262193:JFI262193 JPC262193:JPE262193 JYY262193:JZA262193 KIU262193:KIW262193 KSQ262193:KSS262193 LCM262193:LCO262193 LMI262193:LMK262193 LWE262193:LWG262193 MGA262193:MGC262193 MPW262193:MPY262193 MZS262193:MZU262193 NJO262193:NJQ262193 NTK262193:NTM262193 ODG262193:ODI262193 ONC262193:ONE262193 OWY262193:OXA262193 PGU262193:PGW262193 PQQ262193:PQS262193 QAM262193:QAO262193 QKI262193:QKK262193 QUE262193:QUG262193 REA262193:REC262193 RNW262193:RNY262193 RXS262193:RXU262193 SHO262193:SHQ262193 SRK262193:SRM262193 TBG262193:TBI262193 TLC262193:TLE262193 TUY262193:TVA262193 UEU262193:UEW262193 UOQ262193:UOS262193 UYM262193:UYO262193 VII262193:VIK262193 VSE262193:VSG262193 WCA262193:WCC262193 WLW262193:WLY262193 WVS262193:WVU262193 K327729:M327729 JG327729:JI327729 TC327729:TE327729 ACY327729:ADA327729 AMU327729:AMW327729 AWQ327729:AWS327729 BGM327729:BGO327729 BQI327729:BQK327729 CAE327729:CAG327729 CKA327729:CKC327729 CTW327729:CTY327729 DDS327729:DDU327729 DNO327729:DNQ327729 DXK327729:DXM327729 EHG327729:EHI327729 ERC327729:ERE327729 FAY327729:FBA327729 FKU327729:FKW327729 FUQ327729:FUS327729 GEM327729:GEO327729 GOI327729:GOK327729 GYE327729:GYG327729 HIA327729:HIC327729 HRW327729:HRY327729 IBS327729:IBU327729 ILO327729:ILQ327729 IVK327729:IVM327729 JFG327729:JFI327729 JPC327729:JPE327729 JYY327729:JZA327729 KIU327729:KIW327729 KSQ327729:KSS327729 LCM327729:LCO327729 LMI327729:LMK327729 LWE327729:LWG327729 MGA327729:MGC327729 MPW327729:MPY327729 MZS327729:MZU327729 NJO327729:NJQ327729 NTK327729:NTM327729 ODG327729:ODI327729 ONC327729:ONE327729 OWY327729:OXA327729 PGU327729:PGW327729 PQQ327729:PQS327729 QAM327729:QAO327729 QKI327729:QKK327729 QUE327729:QUG327729 REA327729:REC327729 RNW327729:RNY327729 RXS327729:RXU327729 SHO327729:SHQ327729 SRK327729:SRM327729 TBG327729:TBI327729 TLC327729:TLE327729 TUY327729:TVA327729 UEU327729:UEW327729 UOQ327729:UOS327729 UYM327729:UYO327729 VII327729:VIK327729 VSE327729:VSG327729 WCA327729:WCC327729 WLW327729:WLY327729 WVS327729:WVU327729 K393265:M393265 JG393265:JI393265 TC393265:TE393265 ACY393265:ADA393265 AMU393265:AMW393265 AWQ393265:AWS393265 BGM393265:BGO393265 BQI393265:BQK393265 CAE393265:CAG393265 CKA393265:CKC393265 CTW393265:CTY393265 DDS393265:DDU393265 DNO393265:DNQ393265 DXK393265:DXM393265 EHG393265:EHI393265 ERC393265:ERE393265 FAY393265:FBA393265 FKU393265:FKW393265 FUQ393265:FUS393265 GEM393265:GEO393265 GOI393265:GOK393265 GYE393265:GYG393265 HIA393265:HIC393265 HRW393265:HRY393265 IBS393265:IBU393265 ILO393265:ILQ393265 IVK393265:IVM393265 JFG393265:JFI393265 JPC393265:JPE393265 JYY393265:JZA393265 KIU393265:KIW393265 KSQ393265:KSS393265 LCM393265:LCO393265 LMI393265:LMK393265 LWE393265:LWG393265 MGA393265:MGC393265 MPW393265:MPY393265 MZS393265:MZU393265 NJO393265:NJQ393265 NTK393265:NTM393265 ODG393265:ODI393265 ONC393265:ONE393265 OWY393265:OXA393265 PGU393265:PGW393265 PQQ393265:PQS393265 QAM393265:QAO393265 QKI393265:QKK393265 QUE393265:QUG393265 REA393265:REC393265 RNW393265:RNY393265 RXS393265:RXU393265 SHO393265:SHQ393265 SRK393265:SRM393265 TBG393265:TBI393265 TLC393265:TLE393265 TUY393265:TVA393265 UEU393265:UEW393265 UOQ393265:UOS393265 UYM393265:UYO393265 VII393265:VIK393265 VSE393265:VSG393265 WCA393265:WCC393265 WLW393265:WLY393265 WVS393265:WVU393265 K458801:M458801 JG458801:JI458801 TC458801:TE458801 ACY458801:ADA458801 AMU458801:AMW458801 AWQ458801:AWS458801 BGM458801:BGO458801 BQI458801:BQK458801 CAE458801:CAG458801 CKA458801:CKC458801 CTW458801:CTY458801 DDS458801:DDU458801 DNO458801:DNQ458801 DXK458801:DXM458801 EHG458801:EHI458801 ERC458801:ERE458801 FAY458801:FBA458801 FKU458801:FKW458801 FUQ458801:FUS458801 GEM458801:GEO458801 GOI458801:GOK458801 GYE458801:GYG458801 HIA458801:HIC458801 HRW458801:HRY458801 IBS458801:IBU458801 ILO458801:ILQ458801 IVK458801:IVM458801 JFG458801:JFI458801 JPC458801:JPE458801 JYY458801:JZA458801 KIU458801:KIW458801 KSQ458801:KSS458801 LCM458801:LCO458801 LMI458801:LMK458801 LWE458801:LWG458801 MGA458801:MGC458801 MPW458801:MPY458801 MZS458801:MZU458801 NJO458801:NJQ458801 NTK458801:NTM458801 ODG458801:ODI458801 ONC458801:ONE458801 OWY458801:OXA458801 PGU458801:PGW458801 PQQ458801:PQS458801 QAM458801:QAO458801 QKI458801:QKK458801 QUE458801:QUG458801 REA458801:REC458801 RNW458801:RNY458801 RXS458801:RXU458801 SHO458801:SHQ458801 SRK458801:SRM458801 TBG458801:TBI458801 TLC458801:TLE458801 TUY458801:TVA458801 UEU458801:UEW458801 UOQ458801:UOS458801 UYM458801:UYO458801 VII458801:VIK458801 VSE458801:VSG458801 WCA458801:WCC458801 WLW458801:WLY458801 WVS458801:WVU458801 K524337:M524337 JG524337:JI524337 TC524337:TE524337 ACY524337:ADA524337 AMU524337:AMW524337 AWQ524337:AWS524337 BGM524337:BGO524337 BQI524337:BQK524337 CAE524337:CAG524337 CKA524337:CKC524337 CTW524337:CTY524337 DDS524337:DDU524337 DNO524337:DNQ524337 DXK524337:DXM524337 EHG524337:EHI524337 ERC524337:ERE524337 FAY524337:FBA524337 FKU524337:FKW524337 FUQ524337:FUS524337 GEM524337:GEO524337 GOI524337:GOK524337 GYE524337:GYG524337 HIA524337:HIC524337 HRW524337:HRY524337 IBS524337:IBU524337 ILO524337:ILQ524337 IVK524337:IVM524337 JFG524337:JFI524337 JPC524337:JPE524337 JYY524337:JZA524337 KIU524337:KIW524337 KSQ524337:KSS524337 LCM524337:LCO524337 LMI524337:LMK524337 LWE524337:LWG524337 MGA524337:MGC524337 MPW524337:MPY524337 MZS524337:MZU524337 NJO524337:NJQ524337 NTK524337:NTM524337 ODG524337:ODI524337 ONC524337:ONE524337 OWY524337:OXA524337 PGU524337:PGW524337 PQQ524337:PQS524337 QAM524337:QAO524337 QKI524337:QKK524337 QUE524337:QUG524337 REA524337:REC524337 RNW524337:RNY524337 RXS524337:RXU524337 SHO524337:SHQ524337 SRK524337:SRM524337 TBG524337:TBI524337 TLC524337:TLE524337 TUY524337:TVA524337 UEU524337:UEW524337 UOQ524337:UOS524337 UYM524337:UYO524337 VII524337:VIK524337 VSE524337:VSG524337 WCA524337:WCC524337 WLW524337:WLY524337 WVS524337:WVU524337 K589873:M589873 JG589873:JI589873 TC589873:TE589873 ACY589873:ADA589873 AMU589873:AMW589873 AWQ589873:AWS589873 BGM589873:BGO589873 BQI589873:BQK589873 CAE589873:CAG589873 CKA589873:CKC589873 CTW589873:CTY589873 DDS589873:DDU589873 DNO589873:DNQ589873 DXK589873:DXM589873 EHG589873:EHI589873 ERC589873:ERE589873 FAY589873:FBA589873 FKU589873:FKW589873 FUQ589873:FUS589873 GEM589873:GEO589873 GOI589873:GOK589873 GYE589873:GYG589873 HIA589873:HIC589873 HRW589873:HRY589873 IBS589873:IBU589873 ILO589873:ILQ589873 IVK589873:IVM589873 JFG589873:JFI589873 JPC589873:JPE589873 JYY589873:JZA589873 KIU589873:KIW589873 KSQ589873:KSS589873 LCM589873:LCO589873 LMI589873:LMK589873 LWE589873:LWG589873 MGA589873:MGC589873 MPW589873:MPY589873 MZS589873:MZU589873 NJO589873:NJQ589873 NTK589873:NTM589873 ODG589873:ODI589873 ONC589873:ONE589873 OWY589873:OXA589873 PGU589873:PGW589873 PQQ589873:PQS589873 QAM589873:QAO589873 QKI589873:QKK589873 QUE589873:QUG589873 REA589873:REC589873 RNW589873:RNY589873 RXS589873:RXU589873 SHO589873:SHQ589873 SRK589873:SRM589873 TBG589873:TBI589873 TLC589873:TLE589873 TUY589873:TVA589873 UEU589873:UEW589873 UOQ589873:UOS589873 UYM589873:UYO589873 VII589873:VIK589873 VSE589873:VSG589873 WCA589873:WCC589873 WLW589873:WLY589873 WVS589873:WVU589873 K655409:M655409 JG655409:JI655409 TC655409:TE655409 ACY655409:ADA655409 AMU655409:AMW655409 AWQ655409:AWS655409 BGM655409:BGO655409 BQI655409:BQK655409 CAE655409:CAG655409 CKA655409:CKC655409 CTW655409:CTY655409 DDS655409:DDU655409 DNO655409:DNQ655409 DXK655409:DXM655409 EHG655409:EHI655409 ERC655409:ERE655409 FAY655409:FBA655409 FKU655409:FKW655409 FUQ655409:FUS655409 GEM655409:GEO655409 GOI655409:GOK655409 GYE655409:GYG655409 HIA655409:HIC655409 HRW655409:HRY655409 IBS655409:IBU655409 ILO655409:ILQ655409 IVK655409:IVM655409 JFG655409:JFI655409 JPC655409:JPE655409 JYY655409:JZA655409 KIU655409:KIW655409 KSQ655409:KSS655409 LCM655409:LCO655409 LMI655409:LMK655409 LWE655409:LWG655409 MGA655409:MGC655409 MPW655409:MPY655409 MZS655409:MZU655409 NJO655409:NJQ655409 NTK655409:NTM655409 ODG655409:ODI655409 ONC655409:ONE655409 OWY655409:OXA655409 PGU655409:PGW655409 PQQ655409:PQS655409 QAM655409:QAO655409 QKI655409:QKK655409 QUE655409:QUG655409 REA655409:REC655409 RNW655409:RNY655409 RXS655409:RXU655409 SHO655409:SHQ655409 SRK655409:SRM655409 TBG655409:TBI655409 TLC655409:TLE655409 TUY655409:TVA655409 UEU655409:UEW655409 UOQ655409:UOS655409 UYM655409:UYO655409 VII655409:VIK655409 VSE655409:VSG655409 WCA655409:WCC655409 WLW655409:WLY655409 WVS655409:WVU655409 K720945:M720945 JG720945:JI720945 TC720945:TE720945 ACY720945:ADA720945 AMU720945:AMW720945 AWQ720945:AWS720945 BGM720945:BGO720945 BQI720945:BQK720945 CAE720945:CAG720945 CKA720945:CKC720945 CTW720945:CTY720945 DDS720945:DDU720945 DNO720945:DNQ720945 DXK720945:DXM720945 EHG720945:EHI720945 ERC720945:ERE720945 FAY720945:FBA720945 FKU720945:FKW720945 FUQ720945:FUS720945 GEM720945:GEO720945 GOI720945:GOK720945 GYE720945:GYG720945 HIA720945:HIC720945 HRW720945:HRY720945 IBS720945:IBU720945 ILO720945:ILQ720945 IVK720945:IVM720945 JFG720945:JFI720945 JPC720945:JPE720945 JYY720945:JZA720945 KIU720945:KIW720945 KSQ720945:KSS720945 LCM720945:LCO720945 LMI720945:LMK720945 LWE720945:LWG720945 MGA720945:MGC720945 MPW720945:MPY720945 MZS720945:MZU720945 NJO720945:NJQ720945 NTK720945:NTM720945 ODG720945:ODI720945 ONC720945:ONE720945 OWY720945:OXA720945 PGU720945:PGW720945 PQQ720945:PQS720945 QAM720945:QAO720945 QKI720945:QKK720945 QUE720945:QUG720945 REA720945:REC720945 RNW720945:RNY720945 RXS720945:RXU720945 SHO720945:SHQ720945 SRK720945:SRM720945 TBG720945:TBI720945 TLC720945:TLE720945 TUY720945:TVA720945 UEU720945:UEW720945 UOQ720945:UOS720945 UYM720945:UYO720945 VII720945:VIK720945 VSE720945:VSG720945 WCA720945:WCC720945 WLW720945:WLY720945 WVS720945:WVU720945 K786481:M786481 JG786481:JI786481 TC786481:TE786481 ACY786481:ADA786481 AMU786481:AMW786481 AWQ786481:AWS786481 BGM786481:BGO786481 BQI786481:BQK786481 CAE786481:CAG786481 CKA786481:CKC786481 CTW786481:CTY786481 DDS786481:DDU786481 DNO786481:DNQ786481 DXK786481:DXM786481 EHG786481:EHI786481 ERC786481:ERE786481 FAY786481:FBA786481 FKU786481:FKW786481 FUQ786481:FUS786481 GEM786481:GEO786481 GOI786481:GOK786481 GYE786481:GYG786481 HIA786481:HIC786481 HRW786481:HRY786481 IBS786481:IBU786481 ILO786481:ILQ786481 IVK786481:IVM786481 JFG786481:JFI786481 JPC786481:JPE786481 JYY786481:JZA786481 KIU786481:KIW786481 KSQ786481:KSS786481 LCM786481:LCO786481 LMI786481:LMK786481 LWE786481:LWG786481 MGA786481:MGC786481 MPW786481:MPY786481 MZS786481:MZU786481 NJO786481:NJQ786481 NTK786481:NTM786481 ODG786481:ODI786481 ONC786481:ONE786481 OWY786481:OXA786481 PGU786481:PGW786481 PQQ786481:PQS786481 QAM786481:QAO786481 QKI786481:QKK786481 QUE786481:QUG786481 REA786481:REC786481 RNW786481:RNY786481 RXS786481:RXU786481 SHO786481:SHQ786481 SRK786481:SRM786481 TBG786481:TBI786481 TLC786481:TLE786481 TUY786481:TVA786481 UEU786481:UEW786481 UOQ786481:UOS786481 UYM786481:UYO786481 VII786481:VIK786481 VSE786481:VSG786481 WCA786481:WCC786481 WLW786481:WLY786481 WVS786481:WVU786481 K852017:M852017 JG852017:JI852017 TC852017:TE852017 ACY852017:ADA852017 AMU852017:AMW852017 AWQ852017:AWS852017 BGM852017:BGO852017 BQI852017:BQK852017 CAE852017:CAG852017 CKA852017:CKC852017 CTW852017:CTY852017 DDS852017:DDU852017 DNO852017:DNQ852017 DXK852017:DXM852017 EHG852017:EHI852017 ERC852017:ERE852017 FAY852017:FBA852017 FKU852017:FKW852017 FUQ852017:FUS852017 GEM852017:GEO852017 GOI852017:GOK852017 GYE852017:GYG852017 HIA852017:HIC852017 HRW852017:HRY852017 IBS852017:IBU852017 ILO852017:ILQ852017 IVK852017:IVM852017 JFG852017:JFI852017 JPC852017:JPE852017 JYY852017:JZA852017 KIU852017:KIW852017 KSQ852017:KSS852017 LCM852017:LCO852017 LMI852017:LMK852017 LWE852017:LWG852017 MGA852017:MGC852017 MPW852017:MPY852017 MZS852017:MZU852017 NJO852017:NJQ852017 NTK852017:NTM852017 ODG852017:ODI852017 ONC852017:ONE852017 OWY852017:OXA852017 PGU852017:PGW852017 PQQ852017:PQS852017 QAM852017:QAO852017 QKI852017:QKK852017 QUE852017:QUG852017 REA852017:REC852017 RNW852017:RNY852017 RXS852017:RXU852017 SHO852017:SHQ852017 SRK852017:SRM852017 TBG852017:TBI852017 TLC852017:TLE852017 TUY852017:TVA852017 UEU852017:UEW852017 UOQ852017:UOS852017 UYM852017:UYO852017 VII852017:VIK852017 VSE852017:VSG852017 WCA852017:WCC852017 WLW852017:WLY852017 WVS852017:WVU852017 K917553:M917553 JG917553:JI917553 TC917553:TE917553 ACY917553:ADA917553 AMU917553:AMW917553 AWQ917553:AWS917553 BGM917553:BGO917553 BQI917553:BQK917553 CAE917553:CAG917553 CKA917553:CKC917553 CTW917553:CTY917553 DDS917553:DDU917553 DNO917553:DNQ917553 DXK917553:DXM917553 EHG917553:EHI917553 ERC917553:ERE917553 FAY917553:FBA917553 FKU917553:FKW917553 FUQ917553:FUS917553 GEM917553:GEO917553 GOI917553:GOK917553 GYE917553:GYG917553 HIA917553:HIC917553 HRW917553:HRY917553 IBS917553:IBU917553 ILO917553:ILQ917553 IVK917553:IVM917553 JFG917553:JFI917553 JPC917553:JPE917553 JYY917553:JZA917553 KIU917553:KIW917553 KSQ917553:KSS917553 LCM917553:LCO917553 LMI917553:LMK917553 LWE917553:LWG917553 MGA917553:MGC917553 MPW917553:MPY917553 MZS917553:MZU917553 NJO917553:NJQ917553 NTK917553:NTM917553 ODG917553:ODI917553 ONC917553:ONE917553 OWY917553:OXA917553 PGU917553:PGW917553 PQQ917553:PQS917553 QAM917553:QAO917553 QKI917553:QKK917553 QUE917553:QUG917553 REA917553:REC917553 RNW917553:RNY917553 RXS917553:RXU917553 SHO917553:SHQ917553 SRK917553:SRM917553 TBG917553:TBI917553 TLC917553:TLE917553 TUY917553:TVA917553 UEU917553:UEW917553 UOQ917553:UOS917553 UYM917553:UYO917553 VII917553:VIK917553 VSE917553:VSG917553 WCA917553:WCC917553 WLW917553:WLY917553 WVS917553:WVU917553 K983089:M983089 JG983089:JI983089 TC983089:TE983089 ACY983089:ADA983089 AMU983089:AMW983089 AWQ983089:AWS983089 BGM983089:BGO983089 BQI983089:BQK983089 CAE983089:CAG983089 CKA983089:CKC983089 CTW983089:CTY983089 DDS983089:DDU983089 DNO983089:DNQ983089 DXK983089:DXM983089 EHG983089:EHI983089 ERC983089:ERE983089 FAY983089:FBA983089 FKU983089:FKW983089 FUQ983089:FUS983089 GEM983089:GEO983089 GOI983089:GOK983089 GYE983089:GYG983089 HIA983089:HIC983089 HRW983089:HRY983089 IBS983089:IBU983089 ILO983089:ILQ983089 IVK983089:IVM983089 JFG983089:JFI983089 JPC983089:JPE983089 JYY983089:JZA983089 KIU983089:KIW983089 KSQ983089:KSS983089 LCM983089:LCO983089 LMI983089:LMK983089 LWE983089:LWG983089 MGA983089:MGC983089 MPW983089:MPY983089 MZS983089:MZU983089 NJO983089:NJQ983089 NTK983089:NTM983089 ODG983089:ODI983089 ONC983089:ONE983089 OWY983089:OXA983089 PGU983089:PGW983089 PQQ983089:PQS983089 QAM983089:QAO983089 QKI983089:QKK983089 QUE983089:QUG983089 REA983089:REC983089 RNW983089:RNY983089 RXS983089:RXU983089 SHO983089:SHQ983089 SRK983089:SRM983089 TBG983089:TBI983089 TLC983089:TLE983089 TUY983089:TVA983089 UEU983089:UEW983089 UOQ983089:UOS983089 UYM983089:UYO983089 VII983089:VIK983089 VSE983089:VSG983089 WCA983089:WCC983089 WLW983089:WLY983089 WVS983089:WVU983089" xr:uid="{860CF1E1-0C1A-4B00-9192-DC71982140A8}">
      <formula1>"1.5：1以上,2：1以上,2.5：1以上,3：1以上"</formula1>
    </dataValidation>
  </dataValidations>
  <printOptions horizontalCentered="1"/>
  <pageMargins left="0.6692913385826772" right="0.6692913385826772" top="0.59055118110236227" bottom="0.59055118110236227" header="0.51181102362204722" footer="0.39370078740157483"/>
  <pageSetup paperSize="9" scale="92" fitToHeight="0" orientation="portrait" cellComments="asDisplayed" r:id="rId1"/>
  <headerFooter alignWithMargins="0"/>
  <rowBreaks count="1" manualBreakCount="1">
    <brk id="39"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43F1C-CF7F-4CB9-8467-4C46FA8646EE}">
  <sheetPr>
    <tabColor rgb="FF00B0F0"/>
    <pageSetUpPr fitToPage="1"/>
  </sheetPr>
  <dimension ref="A1:P68"/>
  <sheetViews>
    <sheetView showGridLines="0" view="pageBreakPreview" topLeftCell="A46" zoomScale="80" zoomScaleNormal="85" zoomScaleSheetLayoutView="80" workbookViewId="0">
      <selection sqref="A1:K1"/>
    </sheetView>
  </sheetViews>
  <sheetFormatPr defaultColWidth="9" defaultRowHeight="13.2"/>
  <cols>
    <col min="1" max="1" width="2.77734375" style="10" customWidth="1"/>
    <col min="2" max="2" width="4.33203125" style="10" customWidth="1"/>
    <col min="3" max="3" width="5.6640625" style="10" customWidth="1"/>
    <col min="4" max="4" width="4.33203125" style="10" customWidth="1"/>
    <col min="5" max="5" width="7.21875" style="10" customWidth="1"/>
    <col min="6" max="6" width="11.109375" style="10" customWidth="1"/>
    <col min="7" max="7" width="9.44140625" style="10" customWidth="1"/>
    <col min="8" max="12" width="7.6640625" style="10" customWidth="1"/>
    <col min="13" max="13" width="8.6640625" style="10" customWidth="1"/>
    <col min="14" max="14" width="3.33203125" style="10" customWidth="1"/>
    <col min="15" max="17" width="13" customWidth="1"/>
    <col min="257" max="257" width="2.77734375" customWidth="1"/>
    <col min="258" max="258" width="4.33203125" customWidth="1"/>
    <col min="259" max="259" width="5.6640625" customWidth="1"/>
    <col min="260" max="260" width="4.33203125" customWidth="1"/>
    <col min="261" max="261" width="7.21875" customWidth="1"/>
    <col min="262" max="262" width="11.109375" customWidth="1"/>
    <col min="263" max="263" width="9.44140625" customWidth="1"/>
    <col min="264" max="268" width="7.6640625" customWidth="1"/>
    <col min="269" max="269" width="8.6640625" customWidth="1"/>
    <col min="270" max="270" width="3.33203125" customWidth="1"/>
    <col min="271" max="273" width="13" customWidth="1"/>
    <col min="513" max="513" width="2.77734375" customWidth="1"/>
    <col min="514" max="514" width="4.33203125" customWidth="1"/>
    <col min="515" max="515" width="5.6640625" customWidth="1"/>
    <col min="516" max="516" width="4.33203125" customWidth="1"/>
    <col min="517" max="517" width="7.21875" customWidth="1"/>
    <col min="518" max="518" width="11.109375" customWidth="1"/>
    <col min="519" max="519" width="9.44140625" customWidth="1"/>
    <col min="520" max="524" width="7.6640625" customWidth="1"/>
    <col min="525" max="525" width="8.6640625" customWidth="1"/>
    <col min="526" max="526" width="3.33203125" customWidth="1"/>
    <col min="527" max="529" width="13" customWidth="1"/>
    <col min="769" max="769" width="2.77734375" customWidth="1"/>
    <col min="770" max="770" width="4.33203125" customWidth="1"/>
    <col min="771" max="771" width="5.6640625" customWidth="1"/>
    <col min="772" max="772" width="4.33203125" customWidth="1"/>
    <col min="773" max="773" width="7.21875" customWidth="1"/>
    <col min="774" max="774" width="11.109375" customWidth="1"/>
    <col min="775" max="775" width="9.44140625" customWidth="1"/>
    <col min="776" max="780" width="7.6640625" customWidth="1"/>
    <col min="781" max="781" width="8.6640625" customWidth="1"/>
    <col min="782" max="782" width="3.33203125" customWidth="1"/>
    <col min="783" max="785" width="13" customWidth="1"/>
    <col min="1025" max="1025" width="2.77734375" customWidth="1"/>
    <col min="1026" max="1026" width="4.33203125" customWidth="1"/>
    <col min="1027" max="1027" width="5.6640625" customWidth="1"/>
    <col min="1028" max="1028" width="4.33203125" customWidth="1"/>
    <col min="1029" max="1029" width="7.21875" customWidth="1"/>
    <col min="1030" max="1030" width="11.109375" customWidth="1"/>
    <col min="1031" max="1031" width="9.44140625" customWidth="1"/>
    <col min="1032" max="1036" width="7.6640625" customWidth="1"/>
    <col min="1037" max="1037" width="8.6640625" customWidth="1"/>
    <col min="1038" max="1038" width="3.33203125" customWidth="1"/>
    <col min="1039" max="1041" width="13" customWidth="1"/>
    <col min="1281" max="1281" width="2.77734375" customWidth="1"/>
    <col min="1282" max="1282" width="4.33203125" customWidth="1"/>
    <col min="1283" max="1283" width="5.6640625" customWidth="1"/>
    <col min="1284" max="1284" width="4.33203125" customWidth="1"/>
    <col min="1285" max="1285" width="7.21875" customWidth="1"/>
    <col min="1286" max="1286" width="11.109375" customWidth="1"/>
    <col min="1287" max="1287" width="9.44140625" customWidth="1"/>
    <col min="1288" max="1292" width="7.6640625" customWidth="1"/>
    <col min="1293" max="1293" width="8.6640625" customWidth="1"/>
    <col min="1294" max="1294" width="3.33203125" customWidth="1"/>
    <col min="1295" max="1297" width="13" customWidth="1"/>
    <col min="1537" max="1537" width="2.77734375" customWidth="1"/>
    <col min="1538" max="1538" width="4.33203125" customWidth="1"/>
    <col min="1539" max="1539" width="5.6640625" customWidth="1"/>
    <col min="1540" max="1540" width="4.33203125" customWidth="1"/>
    <col min="1541" max="1541" width="7.21875" customWidth="1"/>
    <col min="1542" max="1542" width="11.109375" customWidth="1"/>
    <col min="1543" max="1543" width="9.44140625" customWidth="1"/>
    <col min="1544" max="1548" width="7.6640625" customWidth="1"/>
    <col min="1549" max="1549" width="8.6640625" customWidth="1"/>
    <col min="1550" max="1550" width="3.33203125" customWidth="1"/>
    <col min="1551" max="1553" width="13" customWidth="1"/>
    <col min="1793" max="1793" width="2.77734375" customWidth="1"/>
    <col min="1794" max="1794" width="4.33203125" customWidth="1"/>
    <col min="1795" max="1795" width="5.6640625" customWidth="1"/>
    <col min="1796" max="1796" width="4.33203125" customWidth="1"/>
    <col min="1797" max="1797" width="7.21875" customWidth="1"/>
    <col min="1798" max="1798" width="11.109375" customWidth="1"/>
    <col min="1799" max="1799" width="9.44140625" customWidth="1"/>
    <col min="1800" max="1804" width="7.6640625" customWidth="1"/>
    <col min="1805" max="1805" width="8.6640625" customWidth="1"/>
    <col min="1806" max="1806" width="3.33203125" customWidth="1"/>
    <col min="1807" max="1809" width="13" customWidth="1"/>
    <col min="2049" max="2049" width="2.77734375" customWidth="1"/>
    <col min="2050" max="2050" width="4.33203125" customWidth="1"/>
    <col min="2051" max="2051" width="5.6640625" customWidth="1"/>
    <col min="2052" max="2052" width="4.33203125" customWidth="1"/>
    <col min="2053" max="2053" width="7.21875" customWidth="1"/>
    <col min="2054" max="2054" width="11.109375" customWidth="1"/>
    <col min="2055" max="2055" width="9.44140625" customWidth="1"/>
    <col min="2056" max="2060" width="7.6640625" customWidth="1"/>
    <col min="2061" max="2061" width="8.6640625" customWidth="1"/>
    <col min="2062" max="2062" width="3.33203125" customWidth="1"/>
    <col min="2063" max="2065" width="13" customWidth="1"/>
    <col min="2305" max="2305" width="2.77734375" customWidth="1"/>
    <col min="2306" max="2306" width="4.33203125" customWidth="1"/>
    <col min="2307" max="2307" width="5.6640625" customWidth="1"/>
    <col min="2308" max="2308" width="4.33203125" customWidth="1"/>
    <col min="2309" max="2309" width="7.21875" customWidth="1"/>
    <col min="2310" max="2310" width="11.109375" customWidth="1"/>
    <col min="2311" max="2311" width="9.44140625" customWidth="1"/>
    <col min="2312" max="2316" width="7.6640625" customWidth="1"/>
    <col min="2317" max="2317" width="8.6640625" customWidth="1"/>
    <col min="2318" max="2318" width="3.33203125" customWidth="1"/>
    <col min="2319" max="2321" width="13" customWidth="1"/>
    <col min="2561" max="2561" width="2.77734375" customWidth="1"/>
    <col min="2562" max="2562" width="4.33203125" customWidth="1"/>
    <col min="2563" max="2563" width="5.6640625" customWidth="1"/>
    <col min="2564" max="2564" width="4.33203125" customWidth="1"/>
    <col min="2565" max="2565" width="7.21875" customWidth="1"/>
    <col min="2566" max="2566" width="11.109375" customWidth="1"/>
    <col min="2567" max="2567" width="9.44140625" customWidth="1"/>
    <col min="2568" max="2572" width="7.6640625" customWidth="1"/>
    <col min="2573" max="2573" width="8.6640625" customWidth="1"/>
    <col min="2574" max="2574" width="3.33203125" customWidth="1"/>
    <col min="2575" max="2577" width="13" customWidth="1"/>
    <col min="2817" max="2817" width="2.77734375" customWidth="1"/>
    <col min="2818" max="2818" width="4.33203125" customWidth="1"/>
    <col min="2819" max="2819" width="5.6640625" customWidth="1"/>
    <col min="2820" max="2820" width="4.33203125" customWidth="1"/>
    <col min="2821" max="2821" width="7.21875" customWidth="1"/>
    <col min="2822" max="2822" width="11.109375" customWidth="1"/>
    <col min="2823" max="2823" width="9.44140625" customWidth="1"/>
    <col min="2824" max="2828" width="7.6640625" customWidth="1"/>
    <col min="2829" max="2829" width="8.6640625" customWidth="1"/>
    <col min="2830" max="2830" width="3.33203125" customWidth="1"/>
    <col min="2831" max="2833" width="13" customWidth="1"/>
    <col min="3073" max="3073" width="2.77734375" customWidth="1"/>
    <col min="3074" max="3074" width="4.33203125" customWidth="1"/>
    <col min="3075" max="3075" width="5.6640625" customWidth="1"/>
    <col min="3076" max="3076" width="4.33203125" customWidth="1"/>
    <col min="3077" max="3077" width="7.21875" customWidth="1"/>
    <col min="3078" max="3078" width="11.109375" customWidth="1"/>
    <col min="3079" max="3079" width="9.44140625" customWidth="1"/>
    <col min="3080" max="3084" width="7.6640625" customWidth="1"/>
    <col min="3085" max="3085" width="8.6640625" customWidth="1"/>
    <col min="3086" max="3086" width="3.33203125" customWidth="1"/>
    <col min="3087" max="3089" width="13" customWidth="1"/>
    <col min="3329" max="3329" width="2.77734375" customWidth="1"/>
    <col min="3330" max="3330" width="4.33203125" customWidth="1"/>
    <col min="3331" max="3331" width="5.6640625" customWidth="1"/>
    <col min="3332" max="3332" width="4.33203125" customWidth="1"/>
    <col min="3333" max="3333" width="7.21875" customWidth="1"/>
    <col min="3334" max="3334" width="11.109375" customWidth="1"/>
    <col min="3335" max="3335" width="9.44140625" customWidth="1"/>
    <col min="3336" max="3340" width="7.6640625" customWidth="1"/>
    <col min="3341" max="3341" width="8.6640625" customWidth="1"/>
    <col min="3342" max="3342" width="3.33203125" customWidth="1"/>
    <col min="3343" max="3345" width="13" customWidth="1"/>
    <col min="3585" max="3585" width="2.77734375" customWidth="1"/>
    <col min="3586" max="3586" width="4.33203125" customWidth="1"/>
    <col min="3587" max="3587" width="5.6640625" customWidth="1"/>
    <col min="3588" max="3588" width="4.33203125" customWidth="1"/>
    <col min="3589" max="3589" width="7.21875" customWidth="1"/>
    <col min="3590" max="3590" width="11.109375" customWidth="1"/>
    <col min="3591" max="3591" width="9.44140625" customWidth="1"/>
    <col min="3592" max="3596" width="7.6640625" customWidth="1"/>
    <col min="3597" max="3597" width="8.6640625" customWidth="1"/>
    <col min="3598" max="3598" width="3.33203125" customWidth="1"/>
    <col min="3599" max="3601" width="13" customWidth="1"/>
    <col min="3841" max="3841" width="2.77734375" customWidth="1"/>
    <col min="3842" max="3842" width="4.33203125" customWidth="1"/>
    <col min="3843" max="3843" width="5.6640625" customWidth="1"/>
    <col min="3844" max="3844" width="4.33203125" customWidth="1"/>
    <col min="3845" max="3845" width="7.21875" customWidth="1"/>
    <col min="3846" max="3846" width="11.109375" customWidth="1"/>
    <col min="3847" max="3847" width="9.44140625" customWidth="1"/>
    <col min="3848" max="3852" width="7.6640625" customWidth="1"/>
    <col min="3853" max="3853" width="8.6640625" customWidth="1"/>
    <col min="3854" max="3854" width="3.33203125" customWidth="1"/>
    <col min="3855" max="3857" width="13" customWidth="1"/>
    <col min="4097" max="4097" width="2.77734375" customWidth="1"/>
    <col min="4098" max="4098" width="4.33203125" customWidth="1"/>
    <col min="4099" max="4099" width="5.6640625" customWidth="1"/>
    <col min="4100" max="4100" width="4.33203125" customWidth="1"/>
    <col min="4101" max="4101" width="7.21875" customWidth="1"/>
    <col min="4102" max="4102" width="11.109375" customWidth="1"/>
    <col min="4103" max="4103" width="9.44140625" customWidth="1"/>
    <col min="4104" max="4108" width="7.6640625" customWidth="1"/>
    <col min="4109" max="4109" width="8.6640625" customWidth="1"/>
    <col min="4110" max="4110" width="3.33203125" customWidth="1"/>
    <col min="4111" max="4113" width="13" customWidth="1"/>
    <col min="4353" max="4353" width="2.77734375" customWidth="1"/>
    <col min="4354" max="4354" width="4.33203125" customWidth="1"/>
    <col min="4355" max="4355" width="5.6640625" customWidth="1"/>
    <col min="4356" max="4356" width="4.33203125" customWidth="1"/>
    <col min="4357" max="4357" width="7.21875" customWidth="1"/>
    <col min="4358" max="4358" width="11.109375" customWidth="1"/>
    <col min="4359" max="4359" width="9.44140625" customWidth="1"/>
    <col min="4360" max="4364" width="7.6640625" customWidth="1"/>
    <col min="4365" max="4365" width="8.6640625" customWidth="1"/>
    <col min="4366" max="4366" width="3.33203125" customWidth="1"/>
    <col min="4367" max="4369" width="13" customWidth="1"/>
    <col min="4609" max="4609" width="2.77734375" customWidth="1"/>
    <col min="4610" max="4610" width="4.33203125" customWidth="1"/>
    <col min="4611" max="4611" width="5.6640625" customWidth="1"/>
    <col min="4612" max="4612" width="4.33203125" customWidth="1"/>
    <col min="4613" max="4613" width="7.21875" customWidth="1"/>
    <col min="4614" max="4614" width="11.109375" customWidth="1"/>
    <col min="4615" max="4615" width="9.44140625" customWidth="1"/>
    <col min="4616" max="4620" width="7.6640625" customWidth="1"/>
    <col min="4621" max="4621" width="8.6640625" customWidth="1"/>
    <col min="4622" max="4622" width="3.33203125" customWidth="1"/>
    <col min="4623" max="4625" width="13" customWidth="1"/>
    <col min="4865" max="4865" width="2.77734375" customWidth="1"/>
    <col min="4866" max="4866" width="4.33203125" customWidth="1"/>
    <col min="4867" max="4867" width="5.6640625" customWidth="1"/>
    <col min="4868" max="4868" width="4.33203125" customWidth="1"/>
    <col min="4869" max="4869" width="7.21875" customWidth="1"/>
    <col min="4870" max="4870" width="11.109375" customWidth="1"/>
    <col min="4871" max="4871" width="9.44140625" customWidth="1"/>
    <col min="4872" max="4876" width="7.6640625" customWidth="1"/>
    <col min="4877" max="4877" width="8.6640625" customWidth="1"/>
    <col min="4878" max="4878" width="3.33203125" customWidth="1"/>
    <col min="4879" max="4881" width="13" customWidth="1"/>
    <col min="5121" max="5121" width="2.77734375" customWidth="1"/>
    <col min="5122" max="5122" width="4.33203125" customWidth="1"/>
    <col min="5123" max="5123" width="5.6640625" customWidth="1"/>
    <col min="5124" max="5124" width="4.33203125" customWidth="1"/>
    <col min="5125" max="5125" width="7.21875" customWidth="1"/>
    <col min="5126" max="5126" width="11.109375" customWidth="1"/>
    <col min="5127" max="5127" width="9.44140625" customWidth="1"/>
    <col min="5128" max="5132" width="7.6640625" customWidth="1"/>
    <col min="5133" max="5133" width="8.6640625" customWidth="1"/>
    <col min="5134" max="5134" width="3.33203125" customWidth="1"/>
    <col min="5135" max="5137" width="13" customWidth="1"/>
    <col min="5377" max="5377" width="2.77734375" customWidth="1"/>
    <col min="5378" max="5378" width="4.33203125" customWidth="1"/>
    <col min="5379" max="5379" width="5.6640625" customWidth="1"/>
    <col min="5380" max="5380" width="4.33203125" customWidth="1"/>
    <col min="5381" max="5381" width="7.21875" customWidth="1"/>
    <col min="5382" max="5382" width="11.109375" customWidth="1"/>
    <col min="5383" max="5383" width="9.44140625" customWidth="1"/>
    <col min="5384" max="5388" width="7.6640625" customWidth="1"/>
    <col min="5389" max="5389" width="8.6640625" customWidth="1"/>
    <col min="5390" max="5390" width="3.33203125" customWidth="1"/>
    <col min="5391" max="5393" width="13" customWidth="1"/>
    <col min="5633" max="5633" width="2.77734375" customWidth="1"/>
    <col min="5634" max="5634" width="4.33203125" customWidth="1"/>
    <col min="5635" max="5635" width="5.6640625" customWidth="1"/>
    <col min="5636" max="5636" width="4.33203125" customWidth="1"/>
    <col min="5637" max="5637" width="7.21875" customWidth="1"/>
    <col min="5638" max="5638" width="11.109375" customWidth="1"/>
    <col min="5639" max="5639" width="9.44140625" customWidth="1"/>
    <col min="5640" max="5644" width="7.6640625" customWidth="1"/>
    <col min="5645" max="5645" width="8.6640625" customWidth="1"/>
    <col min="5646" max="5646" width="3.33203125" customWidth="1"/>
    <col min="5647" max="5649" width="13" customWidth="1"/>
    <col min="5889" max="5889" width="2.77734375" customWidth="1"/>
    <col min="5890" max="5890" width="4.33203125" customWidth="1"/>
    <col min="5891" max="5891" width="5.6640625" customWidth="1"/>
    <col min="5892" max="5892" width="4.33203125" customWidth="1"/>
    <col min="5893" max="5893" width="7.21875" customWidth="1"/>
    <col min="5894" max="5894" width="11.109375" customWidth="1"/>
    <col min="5895" max="5895" width="9.44140625" customWidth="1"/>
    <col min="5896" max="5900" width="7.6640625" customWidth="1"/>
    <col min="5901" max="5901" width="8.6640625" customWidth="1"/>
    <col min="5902" max="5902" width="3.33203125" customWidth="1"/>
    <col min="5903" max="5905" width="13" customWidth="1"/>
    <col min="6145" max="6145" width="2.77734375" customWidth="1"/>
    <col min="6146" max="6146" width="4.33203125" customWidth="1"/>
    <col min="6147" max="6147" width="5.6640625" customWidth="1"/>
    <col min="6148" max="6148" width="4.33203125" customWidth="1"/>
    <col min="6149" max="6149" width="7.21875" customWidth="1"/>
    <col min="6150" max="6150" width="11.109375" customWidth="1"/>
    <col min="6151" max="6151" width="9.44140625" customWidth="1"/>
    <col min="6152" max="6156" width="7.6640625" customWidth="1"/>
    <col min="6157" max="6157" width="8.6640625" customWidth="1"/>
    <col min="6158" max="6158" width="3.33203125" customWidth="1"/>
    <col min="6159" max="6161" width="13" customWidth="1"/>
    <col min="6401" max="6401" width="2.77734375" customWidth="1"/>
    <col min="6402" max="6402" width="4.33203125" customWidth="1"/>
    <col min="6403" max="6403" width="5.6640625" customWidth="1"/>
    <col min="6404" max="6404" width="4.33203125" customWidth="1"/>
    <col min="6405" max="6405" width="7.21875" customWidth="1"/>
    <col min="6406" max="6406" width="11.109375" customWidth="1"/>
    <col min="6407" max="6407" width="9.44140625" customWidth="1"/>
    <col min="6408" max="6412" width="7.6640625" customWidth="1"/>
    <col min="6413" max="6413" width="8.6640625" customWidth="1"/>
    <col min="6414" max="6414" width="3.33203125" customWidth="1"/>
    <col min="6415" max="6417" width="13" customWidth="1"/>
    <col min="6657" max="6657" width="2.77734375" customWidth="1"/>
    <col min="6658" max="6658" width="4.33203125" customWidth="1"/>
    <col min="6659" max="6659" width="5.6640625" customWidth="1"/>
    <col min="6660" max="6660" width="4.33203125" customWidth="1"/>
    <col min="6661" max="6661" width="7.21875" customWidth="1"/>
    <col min="6662" max="6662" width="11.109375" customWidth="1"/>
    <col min="6663" max="6663" width="9.44140625" customWidth="1"/>
    <col min="6664" max="6668" width="7.6640625" customWidth="1"/>
    <col min="6669" max="6669" width="8.6640625" customWidth="1"/>
    <col min="6670" max="6670" width="3.33203125" customWidth="1"/>
    <col min="6671" max="6673" width="13" customWidth="1"/>
    <col min="6913" max="6913" width="2.77734375" customWidth="1"/>
    <col min="6914" max="6914" width="4.33203125" customWidth="1"/>
    <col min="6915" max="6915" width="5.6640625" customWidth="1"/>
    <col min="6916" max="6916" width="4.33203125" customWidth="1"/>
    <col min="6917" max="6917" width="7.21875" customWidth="1"/>
    <col min="6918" max="6918" width="11.109375" customWidth="1"/>
    <col min="6919" max="6919" width="9.44140625" customWidth="1"/>
    <col min="6920" max="6924" width="7.6640625" customWidth="1"/>
    <col min="6925" max="6925" width="8.6640625" customWidth="1"/>
    <col min="6926" max="6926" width="3.33203125" customWidth="1"/>
    <col min="6927" max="6929" width="13" customWidth="1"/>
    <col min="7169" max="7169" width="2.77734375" customWidth="1"/>
    <col min="7170" max="7170" width="4.33203125" customWidth="1"/>
    <col min="7171" max="7171" width="5.6640625" customWidth="1"/>
    <col min="7172" max="7172" width="4.33203125" customWidth="1"/>
    <col min="7173" max="7173" width="7.21875" customWidth="1"/>
    <col min="7174" max="7174" width="11.109375" customWidth="1"/>
    <col min="7175" max="7175" width="9.44140625" customWidth="1"/>
    <col min="7176" max="7180" width="7.6640625" customWidth="1"/>
    <col min="7181" max="7181" width="8.6640625" customWidth="1"/>
    <col min="7182" max="7182" width="3.33203125" customWidth="1"/>
    <col min="7183" max="7185" width="13" customWidth="1"/>
    <col min="7425" max="7425" width="2.77734375" customWidth="1"/>
    <col min="7426" max="7426" width="4.33203125" customWidth="1"/>
    <col min="7427" max="7427" width="5.6640625" customWidth="1"/>
    <col min="7428" max="7428" width="4.33203125" customWidth="1"/>
    <col min="7429" max="7429" width="7.21875" customWidth="1"/>
    <col min="7430" max="7430" width="11.109375" customWidth="1"/>
    <col min="7431" max="7431" width="9.44140625" customWidth="1"/>
    <col min="7432" max="7436" width="7.6640625" customWidth="1"/>
    <col min="7437" max="7437" width="8.6640625" customWidth="1"/>
    <col min="7438" max="7438" width="3.33203125" customWidth="1"/>
    <col min="7439" max="7441" width="13" customWidth="1"/>
    <col min="7681" max="7681" width="2.77734375" customWidth="1"/>
    <col min="7682" max="7682" width="4.33203125" customWidth="1"/>
    <col min="7683" max="7683" width="5.6640625" customWidth="1"/>
    <col min="7684" max="7684" width="4.33203125" customWidth="1"/>
    <col min="7685" max="7685" width="7.21875" customWidth="1"/>
    <col min="7686" max="7686" width="11.109375" customWidth="1"/>
    <col min="7687" max="7687" width="9.44140625" customWidth="1"/>
    <col min="7688" max="7692" width="7.6640625" customWidth="1"/>
    <col min="7693" max="7693" width="8.6640625" customWidth="1"/>
    <col min="7694" max="7694" width="3.33203125" customWidth="1"/>
    <col min="7695" max="7697" width="13" customWidth="1"/>
    <col min="7937" max="7937" width="2.77734375" customWidth="1"/>
    <col min="7938" max="7938" width="4.33203125" customWidth="1"/>
    <col min="7939" max="7939" width="5.6640625" customWidth="1"/>
    <col min="7940" max="7940" width="4.33203125" customWidth="1"/>
    <col min="7941" max="7941" width="7.21875" customWidth="1"/>
    <col min="7942" max="7942" width="11.109375" customWidth="1"/>
    <col min="7943" max="7943" width="9.44140625" customWidth="1"/>
    <col min="7944" max="7948" width="7.6640625" customWidth="1"/>
    <col min="7949" max="7949" width="8.6640625" customWidth="1"/>
    <col min="7950" max="7950" width="3.33203125" customWidth="1"/>
    <col min="7951" max="7953" width="13" customWidth="1"/>
    <col min="8193" max="8193" width="2.77734375" customWidth="1"/>
    <col min="8194" max="8194" width="4.33203125" customWidth="1"/>
    <col min="8195" max="8195" width="5.6640625" customWidth="1"/>
    <col min="8196" max="8196" width="4.33203125" customWidth="1"/>
    <col min="8197" max="8197" width="7.21875" customWidth="1"/>
    <col min="8198" max="8198" width="11.109375" customWidth="1"/>
    <col min="8199" max="8199" width="9.44140625" customWidth="1"/>
    <col min="8200" max="8204" width="7.6640625" customWidth="1"/>
    <col min="8205" max="8205" width="8.6640625" customWidth="1"/>
    <col min="8206" max="8206" width="3.33203125" customWidth="1"/>
    <col min="8207" max="8209" width="13" customWidth="1"/>
    <col min="8449" max="8449" width="2.77734375" customWidth="1"/>
    <col min="8450" max="8450" width="4.33203125" customWidth="1"/>
    <col min="8451" max="8451" width="5.6640625" customWidth="1"/>
    <col min="8452" max="8452" width="4.33203125" customWidth="1"/>
    <col min="8453" max="8453" width="7.21875" customWidth="1"/>
    <col min="8454" max="8454" width="11.109375" customWidth="1"/>
    <col min="8455" max="8455" width="9.44140625" customWidth="1"/>
    <col min="8456" max="8460" width="7.6640625" customWidth="1"/>
    <col min="8461" max="8461" width="8.6640625" customWidth="1"/>
    <col min="8462" max="8462" width="3.33203125" customWidth="1"/>
    <col min="8463" max="8465" width="13" customWidth="1"/>
    <col min="8705" max="8705" width="2.77734375" customWidth="1"/>
    <col min="8706" max="8706" width="4.33203125" customWidth="1"/>
    <col min="8707" max="8707" width="5.6640625" customWidth="1"/>
    <col min="8708" max="8708" width="4.33203125" customWidth="1"/>
    <col min="8709" max="8709" width="7.21875" customWidth="1"/>
    <col min="8710" max="8710" width="11.109375" customWidth="1"/>
    <col min="8711" max="8711" width="9.44140625" customWidth="1"/>
    <col min="8712" max="8716" width="7.6640625" customWidth="1"/>
    <col min="8717" max="8717" width="8.6640625" customWidth="1"/>
    <col min="8718" max="8718" width="3.33203125" customWidth="1"/>
    <col min="8719" max="8721" width="13" customWidth="1"/>
    <col min="8961" max="8961" width="2.77734375" customWidth="1"/>
    <col min="8962" max="8962" width="4.33203125" customWidth="1"/>
    <col min="8963" max="8963" width="5.6640625" customWidth="1"/>
    <col min="8964" max="8964" width="4.33203125" customWidth="1"/>
    <col min="8965" max="8965" width="7.21875" customWidth="1"/>
    <col min="8966" max="8966" width="11.109375" customWidth="1"/>
    <col min="8967" max="8967" width="9.44140625" customWidth="1"/>
    <col min="8968" max="8972" width="7.6640625" customWidth="1"/>
    <col min="8973" max="8973" width="8.6640625" customWidth="1"/>
    <col min="8974" max="8974" width="3.33203125" customWidth="1"/>
    <col min="8975" max="8977" width="13" customWidth="1"/>
    <col min="9217" max="9217" width="2.77734375" customWidth="1"/>
    <col min="9218" max="9218" width="4.33203125" customWidth="1"/>
    <col min="9219" max="9219" width="5.6640625" customWidth="1"/>
    <col min="9220" max="9220" width="4.33203125" customWidth="1"/>
    <col min="9221" max="9221" width="7.21875" customWidth="1"/>
    <col min="9222" max="9222" width="11.109375" customWidth="1"/>
    <col min="9223" max="9223" width="9.44140625" customWidth="1"/>
    <col min="9224" max="9228" width="7.6640625" customWidth="1"/>
    <col min="9229" max="9229" width="8.6640625" customWidth="1"/>
    <col min="9230" max="9230" width="3.33203125" customWidth="1"/>
    <col min="9231" max="9233" width="13" customWidth="1"/>
    <col min="9473" max="9473" width="2.77734375" customWidth="1"/>
    <col min="9474" max="9474" width="4.33203125" customWidth="1"/>
    <col min="9475" max="9475" width="5.6640625" customWidth="1"/>
    <col min="9476" max="9476" width="4.33203125" customWidth="1"/>
    <col min="9477" max="9477" width="7.21875" customWidth="1"/>
    <col min="9478" max="9478" width="11.109375" customWidth="1"/>
    <col min="9479" max="9479" width="9.44140625" customWidth="1"/>
    <col min="9480" max="9484" width="7.6640625" customWidth="1"/>
    <col min="9485" max="9485" width="8.6640625" customWidth="1"/>
    <col min="9486" max="9486" width="3.33203125" customWidth="1"/>
    <col min="9487" max="9489" width="13" customWidth="1"/>
    <col min="9729" max="9729" width="2.77734375" customWidth="1"/>
    <col min="9730" max="9730" width="4.33203125" customWidth="1"/>
    <col min="9731" max="9731" width="5.6640625" customWidth="1"/>
    <col min="9732" max="9732" width="4.33203125" customWidth="1"/>
    <col min="9733" max="9733" width="7.21875" customWidth="1"/>
    <col min="9734" max="9734" width="11.109375" customWidth="1"/>
    <col min="9735" max="9735" width="9.44140625" customWidth="1"/>
    <col min="9736" max="9740" width="7.6640625" customWidth="1"/>
    <col min="9741" max="9741" width="8.6640625" customWidth="1"/>
    <col min="9742" max="9742" width="3.33203125" customWidth="1"/>
    <col min="9743" max="9745" width="13" customWidth="1"/>
    <col min="9985" max="9985" width="2.77734375" customWidth="1"/>
    <col min="9986" max="9986" width="4.33203125" customWidth="1"/>
    <col min="9987" max="9987" width="5.6640625" customWidth="1"/>
    <col min="9988" max="9988" width="4.33203125" customWidth="1"/>
    <col min="9989" max="9989" width="7.21875" customWidth="1"/>
    <col min="9990" max="9990" width="11.109375" customWidth="1"/>
    <col min="9991" max="9991" width="9.44140625" customWidth="1"/>
    <col min="9992" max="9996" width="7.6640625" customWidth="1"/>
    <col min="9997" max="9997" width="8.6640625" customWidth="1"/>
    <col min="9998" max="9998" width="3.33203125" customWidth="1"/>
    <col min="9999" max="10001" width="13" customWidth="1"/>
    <col min="10241" max="10241" width="2.77734375" customWidth="1"/>
    <col min="10242" max="10242" width="4.33203125" customWidth="1"/>
    <col min="10243" max="10243" width="5.6640625" customWidth="1"/>
    <col min="10244" max="10244" width="4.33203125" customWidth="1"/>
    <col min="10245" max="10245" width="7.21875" customWidth="1"/>
    <col min="10246" max="10246" width="11.109375" customWidth="1"/>
    <col min="10247" max="10247" width="9.44140625" customWidth="1"/>
    <col min="10248" max="10252" width="7.6640625" customWidth="1"/>
    <col min="10253" max="10253" width="8.6640625" customWidth="1"/>
    <col min="10254" max="10254" width="3.33203125" customWidth="1"/>
    <col min="10255" max="10257" width="13" customWidth="1"/>
    <col min="10497" max="10497" width="2.77734375" customWidth="1"/>
    <col min="10498" max="10498" width="4.33203125" customWidth="1"/>
    <col min="10499" max="10499" width="5.6640625" customWidth="1"/>
    <col min="10500" max="10500" width="4.33203125" customWidth="1"/>
    <col min="10501" max="10501" width="7.21875" customWidth="1"/>
    <col min="10502" max="10502" width="11.109375" customWidth="1"/>
    <col min="10503" max="10503" width="9.44140625" customWidth="1"/>
    <col min="10504" max="10508" width="7.6640625" customWidth="1"/>
    <col min="10509" max="10509" width="8.6640625" customWidth="1"/>
    <col min="10510" max="10510" width="3.33203125" customWidth="1"/>
    <col min="10511" max="10513" width="13" customWidth="1"/>
    <col min="10753" max="10753" width="2.77734375" customWidth="1"/>
    <col min="10754" max="10754" width="4.33203125" customWidth="1"/>
    <col min="10755" max="10755" width="5.6640625" customWidth="1"/>
    <col min="10756" max="10756" width="4.33203125" customWidth="1"/>
    <col min="10757" max="10757" width="7.21875" customWidth="1"/>
    <col min="10758" max="10758" width="11.109375" customWidth="1"/>
    <col min="10759" max="10759" width="9.44140625" customWidth="1"/>
    <col min="10760" max="10764" width="7.6640625" customWidth="1"/>
    <col min="10765" max="10765" width="8.6640625" customWidth="1"/>
    <col min="10766" max="10766" width="3.33203125" customWidth="1"/>
    <col min="10767" max="10769" width="13" customWidth="1"/>
    <col min="11009" max="11009" width="2.77734375" customWidth="1"/>
    <col min="11010" max="11010" width="4.33203125" customWidth="1"/>
    <col min="11011" max="11011" width="5.6640625" customWidth="1"/>
    <col min="11012" max="11012" width="4.33203125" customWidth="1"/>
    <col min="11013" max="11013" width="7.21875" customWidth="1"/>
    <col min="11014" max="11014" width="11.109375" customWidth="1"/>
    <col min="11015" max="11015" width="9.44140625" customWidth="1"/>
    <col min="11016" max="11020" width="7.6640625" customWidth="1"/>
    <col min="11021" max="11021" width="8.6640625" customWidth="1"/>
    <col min="11022" max="11022" width="3.33203125" customWidth="1"/>
    <col min="11023" max="11025" width="13" customWidth="1"/>
    <col min="11265" max="11265" width="2.77734375" customWidth="1"/>
    <col min="11266" max="11266" width="4.33203125" customWidth="1"/>
    <col min="11267" max="11267" width="5.6640625" customWidth="1"/>
    <col min="11268" max="11268" width="4.33203125" customWidth="1"/>
    <col min="11269" max="11269" width="7.21875" customWidth="1"/>
    <col min="11270" max="11270" width="11.109375" customWidth="1"/>
    <col min="11271" max="11271" width="9.44140625" customWidth="1"/>
    <col min="11272" max="11276" width="7.6640625" customWidth="1"/>
    <col min="11277" max="11277" width="8.6640625" customWidth="1"/>
    <col min="11278" max="11278" width="3.33203125" customWidth="1"/>
    <col min="11279" max="11281" width="13" customWidth="1"/>
    <col min="11521" max="11521" width="2.77734375" customWidth="1"/>
    <col min="11522" max="11522" width="4.33203125" customWidth="1"/>
    <col min="11523" max="11523" width="5.6640625" customWidth="1"/>
    <col min="11524" max="11524" width="4.33203125" customWidth="1"/>
    <col min="11525" max="11525" width="7.21875" customWidth="1"/>
    <col min="11526" max="11526" width="11.109375" customWidth="1"/>
    <col min="11527" max="11527" width="9.44140625" customWidth="1"/>
    <col min="11528" max="11532" width="7.6640625" customWidth="1"/>
    <col min="11533" max="11533" width="8.6640625" customWidth="1"/>
    <col min="11534" max="11534" width="3.33203125" customWidth="1"/>
    <col min="11535" max="11537" width="13" customWidth="1"/>
    <col min="11777" max="11777" width="2.77734375" customWidth="1"/>
    <col min="11778" max="11778" width="4.33203125" customWidth="1"/>
    <col min="11779" max="11779" width="5.6640625" customWidth="1"/>
    <col min="11780" max="11780" width="4.33203125" customWidth="1"/>
    <col min="11781" max="11781" width="7.21875" customWidth="1"/>
    <col min="11782" max="11782" width="11.109375" customWidth="1"/>
    <col min="11783" max="11783" width="9.44140625" customWidth="1"/>
    <col min="11784" max="11788" width="7.6640625" customWidth="1"/>
    <col min="11789" max="11789" width="8.6640625" customWidth="1"/>
    <col min="11790" max="11790" width="3.33203125" customWidth="1"/>
    <col min="11791" max="11793" width="13" customWidth="1"/>
    <col min="12033" max="12033" width="2.77734375" customWidth="1"/>
    <col min="12034" max="12034" width="4.33203125" customWidth="1"/>
    <col min="12035" max="12035" width="5.6640625" customWidth="1"/>
    <col min="12036" max="12036" width="4.33203125" customWidth="1"/>
    <col min="12037" max="12037" width="7.21875" customWidth="1"/>
    <col min="12038" max="12038" width="11.109375" customWidth="1"/>
    <col min="12039" max="12039" width="9.44140625" customWidth="1"/>
    <col min="12040" max="12044" width="7.6640625" customWidth="1"/>
    <col min="12045" max="12045" width="8.6640625" customWidth="1"/>
    <col min="12046" max="12046" width="3.33203125" customWidth="1"/>
    <col min="12047" max="12049" width="13" customWidth="1"/>
    <col min="12289" max="12289" width="2.77734375" customWidth="1"/>
    <col min="12290" max="12290" width="4.33203125" customWidth="1"/>
    <col min="12291" max="12291" width="5.6640625" customWidth="1"/>
    <col min="12292" max="12292" width="4.33203125" customWidth="1"/>
    <col min="12293" max="12293" width="7.21875" customWidth="1"/>
    <col min="12294" max="12294" width="11.109375" customWidth="1"/>
    <col min="12295" max="12295" width="9.44140625" customWidth="1"/>
    <col min="12296" max="12300" width="7.6640625" customWidth="1"/>
    <col min="12301" max="12301" width="8.6640625" customWidth="1"/>
    <col min="12302" max="12302" width="3.33203125" customWidth="1"/>
    <col min="12303" max="12305" width="13" customWidth="1"/>
    <col min="12545" max="12545" width="2.77734375" customWidth="1"/>
    <col min="12546" max="12546" width="4.33203125" customWidth="1"/>
    <col min="12547" max="12547" width="5.6640625" customWidth="1"/>
    <col min="12548" max="12548" width="4.33203125" customWidth="1"/>
    <col min="12549" max="12549" width="7.21875" customWidth="1"/>
    <col min="12550" max="12550" width="11.109375" customWidth="1"/>
    <col min="12551" max="12551" width="9.44140625" customWidth="1"/>
    <col min="12552" max="12556" width="7.6640625" customWidth="1"/>
    <col min="12557" max="12557" width="8.6640625" customWidth="1"/>
    <col min="12558" max="12558" width="3.33203125" customWidth="1"/>
    <col min="12559" max="12561" width="13" customWidth="1"/>
    <col min="12801" max="12801" width="2.77734375" customWidth="1"/>
    <col min="12802" max="12802" width="4.33203125" customWidth="1"/>
    <col min="12803" max="12803" width="5.6640625" customWidth="1"/>
    <col min="12804" max="12804" width="4.33203125" customWidth="1"/>
    <col min="12805" max="12805" width="7.21875" customWidth="1"/>
    <col min="12806" max="12806" width="11.109375" customWidth="1"/>
    <col min="12807" max="12807" width="9.44140625" customWidth="1"/>
    <col min="12808" max="12812" width="7.6640625" customWidth="1"/>
    <col min="12813" max="12813" width="8.6640625" customWidth="1"/>
    <col min="12814" max="12814" width="3.33203125" customWidth="1"/>
    <col min="12815" max="12817" width="13" customWidth="1"/>
    <col min="13057" max="13057" width="2.77734375" customWidth="1"/>
    <col min="13058" max="13058" width="4.33203125" customWidth="1"/>
    <col min="13059" max="13059" width="5.6640625" customWidth="1"/>
    <col min="13060" max="13060" width="4.33203125" customWidth="1"/>
    <col min="13061" max="13061" width="7.21875" customWidth="1"/>
    <col min="13062" max="13062" width="11.109375" customWidth="1"/>
    <col min="13063" max="13063" width="9.44140625" customWidth="1"/>
    <col min="13064" max="13068" width="7.6640625" customWidth="1"/>
    <col min="13069" max="13069" width="8.6640625" customWidth="1"/>
    <col min="13070" max="13070" width="3.33203125" customWidth="1"/>
    <col min="13071" max="13073" width="13" customWidth="1"/>
    <col min="13313" max="13313" width="2.77734375" customWidth="1"/>
    <col min="13314" max="13314" width="4.33203125" customWidth="1"/>
    <col min="13315" max="13315" width="5.6640625" customWidth="1"/>
    <col min="13316" max="13316" width="4.33203125" customWidth="1"/>
    <col min="13317" max="13317" width="7.21875" customWidth="1"/>
    <col min="13318" max="13318" width="11.109375" customWidth="1"/>
    <col min="13319" max="13319" width="9.44140625" customWidth="1"/>
    <col min="13320" max="13324" width="7.6640625" customWidth="1"/>
    <col min="13325" max="13325" width="8.6640625" customWidth="1"/>
    <col min="13326" max="13326" width="3.33203125" customWidth="1"/>
    <col min="13327" max="13329" width="13" customWidth="1"/>
    <col min="13569" max="13569" width="2.77734375" customWidth="1"/>
    <col min="13570" max="13570" width="4.33203125" customWidth="1"/>
    <col min="13571" max="13571" width="5.6640625" customWidth="1"/>
    <col min="13572" max="13572" width="4.33203125" customWidth="1"/>
    <col min="13573" max="13573" width="7.21875" customWidth="1"/>
    <col min="13574" max="13574" width="11.109375" customWidth="1"/>
    <col min="13575" max="13575" width="9.44140625" customWidth="1"/>
    <col min="13576" max="13580" width="7.6640625" customWidth="1"/>
    <col min="13581" max="13581" width="8.6640625" customWidth="1"/>
    <col min="13582" max="13582" width="3.33203125" customWidth="1"/>
    <col min="13583" max="13585" width="13" customWidth="1"/>
    <col min="13825" max="13825" width="2.77734375" customWidth="1"/>
    <col min="13826" max="13826" width="4.33203125" customWidth="1"/>
    <col min="13827" max="13827" width="5.6640625" customWidth="1"/>
    <col min="13828" max="13828" width="4.33203125" customWidth="1"/>
    <col min="13829" max="13829" width="7.21875" customWidth="1"/>
    <col min="13830" max="13830" width="11.109375" customWidth="1"/>
    <col min="13831" max="13831" width="9.44140625" customWidth="1"/>
    <col min="13832" max="13836" width="7.6640625" customWidth="1"/>
    <col min="13837" max="13837" width="8.6640625" customWidth="1"/>
    <col min="13838" max="13838" width="3.33203125" customWidth="1"/>
    <col min="13839" max="13841" width="13" customWidth="1"/>
    <col min="14081" max="14081" width="2.77734375" customWidth="1"/>
    <col min="14082" max="14082" width="4.33203125" customWidth="1"/>
    <col min="14083" max="14083" width="5.6640625" customWidth="1"/>
    <col min="14084" max="14084" width="4.33203125" customWidth="1"/>
    <col min="14085" max="14085" width="7.21875" customWidth="1"/>
    <col min="14086" max="14086" width="11.109375" customWidth="1"/>
    <col min="14087" max="14087" width="9.44140625" customWidth="1"/>
    <col min="14088" max="14092" width="7.6640625" customWidth="1"/>
    <col min="14093" max="14093" width="8.6640625" customWidth="1"/>
    <col min="14094" max="14094" width="3.33203125" customWidth="1"/>
    <col min="14095" max="14097" width="13" customWidth="1"/>
    <col min="14337" max="14337" width="2.77734375" customWidth="1"/>
    <col min="14338" max="14338" width="4.33203125" customWidth="1"/>
    <col min="14339" max="14339" width="5.6640625" customWidth="1"/>
    <col min="14340" max="14340" width="4.33203125" customWidth="1"/>
    <col min="14341" max="14341" width="7.21875" customWidth="1"/>
    <col min="14342" max="14342" width="11.109375" customWidth="1"/>
    <col min="14343" max="14343" width="9.44140625" customWidth="1"/>
    <col min="14344" max="14348" width="7.6640625" customWidth="1"/>
    <col min="14349" max="14349" width="8.6640625" customWidth="1"/>
    <col min="14350" max="14350" width="3.33203125" customWidth="1"/>
    <col min="14351" max="14353" width="13" customWidth="1"/>
    <col min="14593" max="14593" width="2.77734375" customWidth="1"/>
    <col min="14594" max="14594" width="4.33203125" customWidth="1"/>
    <col min="14595" max="14595" width="5.6640625" customWidth="1"/>
    <col min="14596" max="14596" width="4.33203125" customWidth="1"/>
    <col min="14597" max="14597" width="7.21875" customWidth="1"/>
    <col min="14598" max="14598" width="11.109375" customWidth="1"/>
    <col min="14599" max="14599" width="9.44140625" customWidth="1"/>
    <col min="14600" max="14604" width="7.6640625" customWidth="1"/>
    <col min="14605" max="14605" width="8.6640625" customWidth="1"/>
    <col min="14606" max="14606" width="3.33203125" customWidth="1"/>
    <col min="14607" max="14609" width="13" customWidth="1"/>
    <col min="14849" max="14849" width="2.77734375" customWidth="1"/>
    <col min="14850" max="14850" width="4.33203125" customWidth="1"/>
    <col min="14851" max="14851" width="5.6640625" customWidth="1"/>
    <col min="14852" max="14852" width="4.33203125" customWidth="1"/>
    <col min="14853" max="14853" width="7.21875" customWidth="1"/>
    <col min="14854" max="14854" width="11.109375" customWidth="1"/>
    <col min="14855" max="14855" width="9.44140625" customWidth="1"/>
    <col min="14856" max="14860" width="7.6640625" customWidth="1"/>
    <col min="14861" max="14861" width="8.6640625" customWidth="1"/>
    <col min="14862" max="14862" width="3.33203125" customWidth="1"/>
    <col min="14863" max="14865" width="13" customWidth="1"/>
    <col min="15105" max="15105" width="2.77734375" customWidth="1"/>
    <col min="15106" max="15106" width="4.33203125" customWidth="1"/>
    <col min="15107" max="15107" width="5.6640625" customWidth="1"/>
    <col min="15108" max="15108" width="4.33203125" customWidth="1"/>
    <col min="15109" max="15109" width="7.21875" customWidth="1"/>
    <col min="15110" max="15110" width="11.109375" customWidth="1"/>
    <col min="15111" max="15111" width="9.44140625" customWidth="1"/>
    <col min="15112" max="15116" width="7.6640625" customWidth="1"/>
    <col min="15117" max="15117" width="8.6640625" customWidth="1"/>
    <col min="15118" max="15118" width="3.33203125" customWidth="1"/>
    <col min="15119" max="15121" width="13" customWidth="1"/>
    <col min="15361" max="15361" width="2.77734375" customWidth="1"/>
    <col min="15362" max="15362" width="4.33203125" customWidth="1"/>
    <col min="15363" max="15363" width="5.6640625" customWidth="1"/>
    <col min="15364" max="15364" width="4.33203125" customWidth="1"/>
    <col min="15365" max="15365" width="7.21875" customWidth="1"/>
    <col min="15366" max="15366" width="11.109375" customWidth="1"/>
    <col min="15367" max="15367" width="9.44140625" customWidth="1"/>
    <col min="15368" max="15372" width="7.6640625" customWidth="1"/>
    <col min="15373" max="15373" width="8.6640625" customWidth="1"/>
    <col min="15374" max="15374" width="3.33203125" customWidth="1"/>
    <col min="15375" max="15377" width="13" customWidth="1"/>
    <col min="15617" max="15617" width="2.77734375" customWidth="1"/>
    <col min="15618" max="15618" width="4.33203125" customWidth="1"/>
    <col min="15619" max="15619" width="5.6640625" customWidth="1"/>
    <col min="15620" max="15620" width="4.33203125" customWidth="1"/>
    <col min="15621" max="15621" width="7.21875" customWidth="1"/>
    <col min="15622" max="15622" width="11.109375" customWidth="1"/>
    <col min="15623" max="15623" width="9.44140625" customWidth="1"/>
    <col min="15624" max="15628" width="7.6640625" customWidth="1"/>
    <col min="15629" max="15629" width="8.6640625" customWidth="1"/>
    <col min="15630" max="15630" width="3.33203125" customWidth="1"/>
    <col min="15631" max="15633" width="13" customWidth="1"/>
    <col min="15873" max="15873" width="2.77734375" customWidth="1"/>
    <col min="15874" max="15874" width="4.33203125" customWidth="1"/>
    <col min="15875" max="15875" width="5.6640625" customWidth="1"/>
    <col min="15876" max="15876" width="4.33203125" customWidth="1"/>
    <col min="15877" max="15877" width="7.21875" customWidth="1"/>
    <col min="15878" max="15878" width="11.109375" customWidth="1"/>
    <col min="15879" max="15879" width="9.44140625" customWidth="1"/>
    <col min="15880" max="15884" width="7.6640625" customWidth="1"/>
    <col min="15885" max="15885" width="8.6640625" customWidth="1"/>
    <col min="15886" max="15886" width="3.33203125" customWidth="1"/>
    <col min="15887" max="15889" width="13" customWidth="1"/>
    <col min="16129" max="16129" width="2.77734375" customWidth="1"/>
    <col min="16130" max="16130" width="4.33203125" customWidth="1"/>
    <col min="16131" max="16131" width="5.6640625" customWidth="1"/>
    <col min="16132" max="16132" width="4.33203125" customWidth="1"/>
    <col min="16133" max="16133" width="7.21875" customWidth="1"/>
    <col min="16134" max="16134" width="11.109375" customWidth="1"/>
    <col min="16135" max="16135" width="9.44140625" customWidth="1"/>
    <col min="16136" max="16140" width="7.6640625" customWidth="1"/>
    <col min="16141" max="16141" width="8.6640625" customWidth="1"/>
    <col min="16142" max="16142" width="3.33203125" customWidth="1"/>
    <col min="16143" max="16145" width="13" customWidth="1"/>
  </cols>
  <sheetData>
    <row r="1" spans="1:13" ht="21" customHeight="1">
      <c r="A1" s="9" t="s">
        <v>144</v>
      </c>
      <c r="B1" s="980" t="s">
        <v>145</v>
      </c>
      <c r="C1" s="980"/>
      <c r="D1" s="980"/>
      <c r="E1" s="980"/>
      <c r="F1" s="980"/>
      <c r="G1" s="980"/>
      <c r="H1" s="980"/>
      <c r="I1" s="980"/>
    </row>
    <row r="2" spans="1:13" ht="21" customHeight="1" thickBot="1">
      <c r="A2" s="9"/>
      <c r="B2" s="931" t="s">
        <v>146</v>
      </c>
      <c r="C2" s="931"/>
      <c r="D2" s="931"/>
      <c r="E2" s="931"/>
      <c r="F2" s="931"/>
      <c r="G2" s="11"/>
      <c r="H2" s="11"/>
      <c r="I2" s="11"/>
    </row>
    <row r="3" spans="1:13" ht="21" customHeight="1">
      <c r="B3" s="1136" t="s">
        <v>147</v>
      </c>
      <c r="C3" s="760"/>
      <c r="D3" s="760"/>
      <c r="E3" s="760"/>
      <c r="F3" s="760"/>
      <c r="G3" s="1137" t="s">
        <v>562</v>
      </c>
      <c r="H3" s="1138"/>
      <c r="I3" s="1138"/>
      <c r="J3" s="12"/>
      <c r="K3" s="12"/>
      <c r="L3" s="12"/>
      <c r="M3" s="13"/>
    </row>
    <row r="4" spans="1:13" ht="21" customHeight="1">
      <c r="B4" s="978" t="s">
        <v>148</v>
      </c>
      <c r="C4" s="992"/>
      <c r="D4" s="992"/>
      <c r="E4" s="992"/>
      <c r="F4" s="1066"/>
      <c r="G4" s="1102" t="s">
        <v>563</v>
      </c>
      <c r="H4" s="1142"/>
      <c r="I4" s="1142"/>
      <c r="J4" s="14"/>
      <c r="K4" s="14"/>
      <c r="L4" s="14"/>
      <c r="M4" s="15"/>
    </row>
    <row r="5" spans="1:13" ht="21" customHeight="1">
      <c r="B5" s="1139"/>
      <c r="C5" s="1140"/>
      <c r="D5" s="1140"/>
      <c r="E5" s="1140"/>
      <c r="F5" s="1141"/>
      <c r="G5" s="1143" t="s">
        <v>427</v>
      </c>
      <c r="H5" s="1066"/>
      <c r="I5" s="530"/>
      <c r="J5" s="530"/>
      <c r="K5" s="530"/>
      <c r="L5" s="530"/>
      <c r="M5" s="531"/>
    </row>
    <row r="6" spans="1:13" ht="21" customHeight="1">
      <c r="B6" s="1139"/>
      <c r="C6" s="1140"/>
      <c r="D6" s="1140"/>
      <c r="E6" s="1140"/>
      <c r="F6" s="1141"/>
      <c r="G6" s="1144"/>
      <c r="H6" s="1141"/>
      <c r="I6" s="530"/>
      <c r="J6" s="530"/>
      <c r="K6" s="530"/>
      <c r="L6" s="530"/>
      <c r="M6" s="531"/>
    </row>
    <row r="7" spans="1:13" ht="21" customHeight="1">
      <c r="B7" s="928" t="s">
        <v>67</v>
      </c>
      <c r="C7" s="657"/>
      <c r="D7" s="657"/>
      <c r="E7" s="657"/>
      <c r="F7" s="657"/>
      <c r="G7" s="16" t="s">
        <v>519</v>
      </c>
      <c r="H7" s="1134"/>
      <c r="I7" s="1134"/>
      <c r="J7" s="1134"/>
      <c r="K7" s="1134"/>
      <c r="L7" s="1134"/>
      <c r="M7" s="1135"/>
    </row>
    <row r="8" spans="1:13" ht="21" customHeight="1">
      <c r="B8" s="928" t="s">
        <v>149</v>
      </c>
      <c r="C8" s="657"/>
      <c r="D8" s="657"/>
      <c r="E8" s="657"/>
      <c r="F8" s="657"/>
      <c r="G8" s="16" t="s">
        <v>519</v>
      </c>
      <c r="H8" s="1134"/>
      <c r="I8" s="1134"/>
      <c r="J8" s="1134"/>
      <c r="K8" s="1134"/>
      <c r="L8" s="1134"/>
      <c r="M8" s="1135"/>
    </row>
    <row r="9" spans="1:13" ht="21" customHeight="1">
      <c r="B9" s="1115" t="s">
        <v>150</v>
      </c>
      <c r="C9" s="741"/>
      <c r="D9" s="741"/>
      <c r="E9" s="741"/>
      <c r="F9" s="741"/>
      <c r="G9" s="16" t="s">
        <v>519</v>
      </c>
      <c r="H9" s="1134"/>
      <c r="I9" s="1134"/>
      <c r="J9" s="1134"/>
      <c r="K9" s="1134"/>
      <c r="L9" s="1134"/>
      <c r="M9" s="1135"/>
    </row>
    <row r="10" spans="1:13" ht="21" customHeight="1">
      <c r="B10" s="740"/>
      <c r="C10" s="741"/>
      <c r="D10" s="741"/>
      <c r="E10" s="741"/>
      <c r="F10" s="741"/>
      <c r="G10" s="29" t="s">
        <v>341</v>
      </c>
      <c r="H10" s="1049"/>
      <c r="I10" s="1049"/>
      <c r="J10" s="1049"/>
      <c r="K10" s="1049"/>
      <c r="L10" s="1049"/>
      <c r="M10" s="1050"/>
    </row>
    <row r="11" spans="1:13" ht="33" customHeight="1">
      <c r="B11" s="1126" t="s">
        <v>151</v>
      </c>
      <c r="C11" s="659"/>
      <c r="D11" s="659"/>
      <c r="E11" s="659"/>
      <c r="F11" s="28" t="s">
        <v>152</v>
      </c>
      <c r="G11" s="1048" t="s">
        <v>873</v>
      </c>
      <c r="H11" s="706"/>
      <c r="I11" s="706"/>
      <c r="J11" s="706"/>
      <c r="K11" s="706"/>
      <c r="L11" s="706"/>
      <c r="M11" s="707"/>
    </row>
    <row r="12" spans="1:13" ht="36.6" customHeight="1" thickBot="1">
      <c r="B12" s="1127"/>
      <c r="C12" s="1128"/>
      <c r="D12" s="1128"/>
      <c r="E12" s="1128"/>
      <c r="F12" s="110" t="s">
        <v>378</v>
      </c>
      <c r="G12" s="1129" t="s">
        <v>874</v>
      </c>
      <c r="H12" s="1130"/>
      <c r="I12" s="1130"/>
      <c r="J12" s="1130"/>
      <c r="K12" s="1130"/>
      <c r="L12" s="1130"/>
      <c r="M12" s="1131"/>
    </row>
    <row r="13" spans="1:13" ht="21" customHeight="1"/>
    <row r="14" spans="1:13" ht="21" customHeight="1" thickBot="1">
      <c r="B14" s="931" t="s">
        <v>329</v>
      </c>
      <c r="C14" s="931"/>
      <c r="D14" s="931"/>
      <c r="E14" s="931"/>
      <c r="F14" s="931"/>
      <c r="G14" s="931"/>
      <c r="H14" s="931"/>
      <c r="I14" s="931"/>
      <c r="J14" s="931"/>
      <c r="K14" s="931"/>
      <c r="L14" s="931"/>
      <c r="M14" s="931"/>
    </row>
    <row r="15" spans="1:13" ht="21" customHeight="1">
      <c r="B15" s="1132"/>
      <c r="C15" s="857"/>
      <c r="D15" s="857"/>
      <c r="E15" s="857"/>
      <c r="F15" s="857"/>
      <c r="G15" s="857"/>
      <c r="H15" s="941" t="s">
        <v>169</v>
      </c>
      <c r="I15" s="715"/>
      <c r="J15" s="716"/>
      <c r="K15" s="984" t="s">
        <v>170</v>
      </c>
      <c r="L15" s="985"/>
      <c r="M15" s="1133"/>
    </row>
    <row r="16" spans="1:13" ht="21" customHeight="1">
      <c r="B16" s="901" t="s">
        <v>61</v>
      </c>
      <c r="C16" s="711"/>
      <c r="D16" s="711"/>
      <c r="E16" s="711"/>
      <c r="F16" s="858" t="s">
        <v>165</v>
      </c>
      <c r="G16" s="711"/>
      <c r="H16" s="1103" t="s">
        <v>564</v>
      </c>
      <c r="I16" s="1104"/>
      <c r="J16" s="1105"/>
      <c r="K16" s="1091"/>
      <c r="L16" s="709"/>
      <c r="M16" s="710"/>
    </row>
    <row r="17" spans="2:15" ht="21" customHeight="1">
      <c r="B17" s="1123"/>
      <c r="C17" s="711"/>
      <c r="D17" s="711"/>
      <c r="E17" s="711"/>
      <c r="F17" s="858" t="s">
        <v>166</v>
      </c>
      <c r="G17" s="711"/>
      <c r="H17" s="1103" t="s">
        <v>564</v>
      </c>
      <c r="I17" s="1104"/>
      <c r="J17" s="1105"/>
      <c r="K17" s="1124"/>
      <c r="L17" s="1124"/>
      <c r="M17" s="1125"/>
    </row>
    <row r="18" spans="2:15" ht="21" customHeight="1">
      <c r="B18" s="993" t="s">
        <v>52</v>
      </c>
      <c r="C18" s="994"/>
      <c r="D18" s="994"/>
      <c r="E18" s="995"/>
      <c r="F18" s="858" t="s">
        <v>299</v>
      </c>
      <c r="G18" s="711"/>
      <c r="H18" s="1118" t="s">
        <v>524</v>
      </c>
      <c r="I18" s="1118"/>
      <c r="J18" s="1118"/>
      <c r="K18" s="1118"/>
      <c r="L18" s="1118"/>
      <c r="M18" s="1119"/>
    </row>
    <row r="19" spans="2:15" ht="21" customHeight="1">
      <c r="B19" s="1115"/>
      <c r="C19" s="1116"/>
      <c r="D19" s="1116"/>
      <c r="E19" s="1117"/>
      <c r="F19" s="858" t="s">
        <v>390</v>
      </c>
      <c r="G19" s="711"/>
      <c r="H19" s="1091" t="s">
        <v>864</v>
      </c>
      <c r="I19" s="1091"/>
      <c r="J19" s="1091"/>
      <c r="K19" s="1091"/>
      <c r="L19" s="1091"/>
      <c r="M19" s="1120"/>
    </row>
    <row r="20" spans="2:15" ht="21" customHeight="1">
      <c r="B20" s="1115"/>
      <c r="C20" s="1116"/>
      <c r="D20" s="1116"/>
      <c r="E20" s="1117"/>
      <c r="F20" s="858" t="s">
        <v>246</v>
      </c>
      <c r="G20" s="711"/>
      <c r="H20" s="691" t="s">
        <v>320</v>
      </c>
      <c r="I20" s="691"/>
      <c r="J20" s="691"/>
      <c r="K20" s="1121"/>
      <c r="L20" s="691"/>
      <c r="M20" s="1122"/>
    </row>
    <row r="21" spans="2:15" ht="21" customHeight="1">
      <c r="B21" s="1115"/>
      <c r="C21" s="1116"/>
      <c r="D21" s="1116"/>
      <c r="E21" s="1117"/>
      <c r="F21" s="858" t="s">
        <v>247</v>
      </c>
      <c r="G21" s="711"/>
      <c r="H21" s="691" t="s">
        <v>320</v>
      </c>
      <c r="I21" s="691"/>
      <c r="J21" s="691"/>
      <c r="K21" s="1121"/>
      <c r="L21" s="691"/>
      <c r="M21" s="1122"/>
    </row>
    <row r="22" spans="2:15" ht="21" customHeight="1">
      <c r="B22" s="1115"/>
      <c r="C22" s="1116"/>
      <c r="D22" s="1116"/>
      <c r="E22" s="1117"/>
      <c r="F22" s="858" t="s">
        <v>83</v>
      </c>
      <c r="G22" s="711"/>
      <c r="H22" s="691"/>
      <c r="I22" s="691"/>
      <c r="J22" s="691"/>
      <c r="K22" s="1121"/>
      <c r="L22" s="691"/>
      <c r="M22" s="1122"/>
    </row>
    <row r="23" spans="2:15" ht="21" customHeight="1">
      <c r="B23" s="1115"/>
      <c r="C23" s="1116"/>
      <c r="D23" s="1116"/>
      <c r="E23" s="1117"/>
      <c r="F23" s="858" t="s">
        <v>402</v>
      </c>
      <c r="G23" s="711"/>
      <c r="H23" s="691"/>
      <c r="I23" s="691"/>
      <c r="J23" s="691"/>
      <c r="K23" s="1121"/>
      <c r="L23" s="691"/>
      <c r="M23" s="1122"/>
    </row>
    <row r="24" spans="2:15" ht="21" customHeight="1">
      <c r="B24" s="1099"/>
      <c r="C24" s="1100"/>
      <c r="D24" s="1100"/>
      <c r="E24" s="1101"/>
      <c r="F24" s="858" t="s">
        <v>321</v>
      </c>
      <c r="G24" s="711"/>
      <c r="H24" s="709"/>
      <c r="I24" s="709"/>
      <c r="J24" s="709"/>
      <c r="K24" s="1091"/>
      <c r="L24" s="691"/>
      <c r="M24" s="1122"/>
    </row>
    <row r="25" spans="2:15" ht="21" customHeight="1">
      <c r="B25" s="993" t="s">
        <v>430</v>
      </c>
      <c r="C25" s="994"/>
      <c r="D25" s="994"/>
      <c r="E25" s="995"/>
      <c r="F25" s="1102"/>
      <c r="G25" s="677"/>
      <c r="H25" s="1103" t="s">
        <v>564</v>
      </c>
      <c r="I25" s="1104"/>
      <c r="J25" s="1105"/>
      <c r="K25" s="1106"/>
      <c r="L25" s="1107"/>
      <c r="M25" s="1108"/>
    </row>
    <row r="26" spans="2:15" ht="21" customHeight="1">
      <c r="B26" s="1099"/>
      <c r="C26" s="1100"/>
      <c r="D26" s="1100"/>
      <c r="E26" s="1101"/>
      <c r="F26" s="1109"/>
      <c r="G26" s="1110"/>
      <c r="H26" s="1111"/>
      <c r="I26" s="1112"/>
      <c r="J26" s="1113"/>
      <c r="K26" s="1111"/>
      <c r="L26" s="1112"/>
      <c r="M26" s="1114"/>
      <c r="O26" s="17"/>
    </row>
    <row r="27" spans="2:15" s="17" customFormat="1" ht="21" customHeight="1">
      <c r="B27" s="1097" t="s">
        <v>1344</v>
      </c>
      <c r="C27" s="1098"/>
      <c r="D27" s="1098"/>
      <c r="E27" s="1098"/>
      <c r="F27" s="1098"/>
      <c r="G27" s="1098"/>
      <c r="H27" s="1086">
        <f>SUM(H28:J35)</f>
        <v>191810</v>
      </c>
      <c r="I27" s="1086"/>
      <c r="J27" s="1086"/>
      <c r="K27" s="1086"/>
      <c r="L27" s="1086"/>
      <c r="M27" s="1087"/>
    </row>
    <row r="28" spans="2:15" ht="21" customHeight="1">
      <c r="B28" s="18"/>
      <c r="C28" s="858" t="s">
        <v>168</v>
      </c>
      <c r="D28" s="711"/>
      <c r="E28" s="711"/>
      <c r="F28" s="711"/>
      <c r="G28" s="711"/>
      <c r="H28" s="1086">
        <v>114300</v>
      </c>
      <c r="I28" s="1086"/>
      <c r="J28" s="1086"/>
      <c r="K28" s="1086"/>
      <c r="L28" s="1086"/>
      <c r="M28" s="1087"/>
    </row>
    <row r="29" spans="2:15" ht="21" customHeight="1">
      <c r="B29" s="18"/>
      <c r="C29" s="1072" t="s">
        <v>275</v>
      </c>
      <c r="D29" s="1075" t="s">
        <v>434</v>
      </c>
      <c r="E29" s="1075"/>
      <c r="F29" s="1075"/>
      <c r="G29" s="1076"/>
      <c r="H29" s="1077" t="s">
        <v>565</v>
      </c>
      <c r="I29" s="1078"/>
      <c r="J29" s="1079"/>
      <c r="K29" s="1080"/>
      <c r="L29" s="1080"/>
      <c r="M29" s="1081"/>
    </row>
    <row r="30" spans="2:15" ht="21" customHeight="1">
      <c r="B30" s="18"/>
      <c r="C30" s="1073"/>
      <c r="D30" s="1082" t="s">
        <v>435</v>
      </c>
      <c r="E30" s="858" t="s">
        <v>56</v>
      </c>
      <c r="F30" s="711"/>
      <c r="G30" s="711"/>
      <c r="H30" s="1086">
        <v>43740</v>
      </c>
      <c r="I30" s="1086"/>
      <c r="J30" s="1086"/>
      <c r="K30" s="1086"/>
      <c r="L30" s="1086"/>
      <c r="M30" s="1087"/>
    </row>
    <row r="31" spans="2:15" ht="21" customHeight="1">
      <c r="B31" s="18"/>
      <c r="C31" s="1073"/>
      <c r="D31" s="1083"/>
      <c r="E31" s="691" t="s">
        <v>568</v>
      </c>
      <c r="F31" s="691"/>
      <c r="G31" s="691"/>
      <c r="H31" s="1086">
        <v>33770</v>
      </c>
      <c r="I31" s="1086"/>
      <c r="J31" s="1086"/>
      <c r="K31" s="1086"/>
      <c r="L31" s="1086"/>
      <c r="M31" s="1087"/>
    </row>
    <row r="32" spans="2:15" ht="21" customHeight="1">
      <c r="B32" s="18"/>
      <c r="C32" s="1073"/>
      <c r="D32" s="1084"/>
      <c r="E32" s="859" t="s">
        <v>324</v>
      </c>
      <c r="F32" s="860"/>
      <c r="G32" s="860"/>
      <c r="H32" s="1086"/>
      <c r="I32" s="1086"/>
      <c r="J32" s="1086"/>
      <c r="K32" s="1086"/>
      <c r="L32" s="1086"/>
      <c r="M32" s="1087"/>
    </row>
    <row r="33" spans="2:16" ht="21" customHeight="1">
      <c r="B33" s="18"/>
      <c r="C33" s="1073"/>
      <c r="D33" s="1084"/>
      <c r="E33" s="691" t="s">
        <v>566</v>
      </c>
      <c r="F33" s="691"/>
      <c r="G33" s="691"/>
      <c r="H33" s="1094" t="s">
        <v>567</v>
      </c>
      <c r="I33" s="1095"/>
      <c r="J33" s="1096"/>
      <c r="K33" s="1086"/>
      <c r="L33" s="1086"/>
      <c r="M33" s="1087"/>
    </row>
    <row r="34" spans="2:16" ht="21" customHeight="1">
      <c r="B34" s="18"/>
      <c r="C34" s="1073"/>
      <c r="D34" s="1084"/>
      <c r="E34" s="691"/>
      <c r="F34" s="691"/>
      <c r="G34" s="691"/>
      <c r="H34" s="1086"/>
      <c r="I34" s="1086"/>
      <c r="J34" s="1086"/>
      <c r="K34" s="1088"/>
      <c r="L34" s="1089"/>
      <c r="M34" s="1090"/>
    </row>
    <row r="35" spans="2:16" ht="21" customHeight="1">
      <c r="B35" s="19"/>
      <c r="C35" s="1074"/>
      <c r="D35" s="1085"/>
      <c r="E35" s="1091"/>
      <c r="F35" s="709"/>
      <c r="G35" s="709"/>
      <c r="H35" s="1086"/>
      <c r="I35" s="1086"/>
      <c r="J35" s="1086"/>
      <c r="K35" s="1092"/>
      <c r="L35" s="1092"/>
      <c r="M35" s="1093"/>
    </row>
    <row r="36" spans="2:16" ht="42.6" customHeight="1" thickBot="1">
      <c r="B36" s="1059" t="s">
        <v>1345</v>
      </c>
      <c r="C36" s="1060"/>
      <c r="D36" s="1060"/>
      <c r="E36" s="1060"/>
      <c r="F36" s="1060"/>
      <c r="G36" s="1060"/>
      <c r="H36" s="1060"/>
      <c r="I36" s="1060"/>
      <c r="J36" s="1060"/>
      <c r="K36" s="1060"/>
      <c r="L36" s="1060"/>
      <c r="M36" s="1061"/>
    </row>
    <row r="37" spans="2:16" ht="21" customHeight="1">
      <c r="C37" s="24"/>
      <c r="D37" s="24"/>
      <c r="E37" s="24"/>
      <c r="F37" s="24"/>
      <c r="G37" s="24"/>
      <c r="H37" s="24"/>
      <c r="I37" s="24"/>
      <c r="J37" s="24"/>
      <c r="K37" s="24"/>
      <c r="L37" s="24"/>
      <c r="M37" s="24"/>
      <c r="O37" s="21"/>
      <c r="P37" s="22"/>
    </row>
    <row r="38" spans="2:16" ht="21" customHeight="1" thickBot="1">
      <c r="B38" s="980" t="s">
        <v>359</v>
      </c>
      <c r="C38" s="678"/>
      <c r="D38" s="678"/>
      <c r="E38" s="678"/>
      <c r="F38" s="678"/>
    </row>
    <row r="39" spans="2:16" ht="31.8" customHeight="1">
      <c r="B39" s="1062" t="s">
        <v>168</v>
      </c>
      <c r="C39" s="985"/>
      <c r="D39" s="985"/>
      <c r="E39" s="985"/>
      <c r="F39" s="985"/>
      <c r="G39" s="1063" t="s">
        <v>1097</v>
      </c>
      <c r="H39" s="1064"/>
      <c r="I39" s="1064"/>
      <c r="J39" s="1064"/>
      <c r="K39" s="1064"/>
      <c r="L39" s="1064"/>
      <c r="M39" s="1065"/>
    </row>
    <row r="40" spans="2:16" ht="21" customHeight="1">
      <c r="B40" s="978" t="s">
        <v>66</v>
      </c>
      <c r="C40" s="992"/>
      <c r="D40" s="992"/>
      <c r="E40" s="992"/>
      <c r="F40" s="1066"/>
      <c r="G40" s="25" t="s">
        <v>308</v>
      </c>
      <c r="H40" s="137" t="s">
        <v>564</v>
      </c>
      <c r="I40" s="26" t="s">
        <v>1346</v>
      </c>
      <c r="J40" s="26"/>
      <c r="K40" s="26"/>
      <c r="L40" s="26"/>
      <c r="M40" s="27"/>
    </row>
    <row r="41" spans="2:16" ht="21" customHeight="1">
      <c r="B41" s="1067"/>
      <c r="C41" s="1068"/>
      <c r="D41" s="1068"/>
      <c r="E41" s="1068"/>
      <c r="F41" s="1069"/>
      <c r="G41" s="1070" t="s">
        <v>262</v>
      </c>
      <c r="H41" s="979"/>
      <c r="I41" s="1071"/>
      <c r="J41" s="1049"/>
      <c r="K41" s="1049"/>
      <c r="L41" s="1049"/>
      <c r="M41" s="1050"/>
    </row>
    <row r="42" spans="2:16" ht="21" customHeight="1">
      <c r="B42" s="928" t="s">
        <v>167</v>
      </c>
      <c r="C42" s="1052"/>
      <c r="D42" s="1052"/>
      <c r="E42" s="1052"/>
      <c r="F42" s="1052"/>
      <c r="G42" s="1048"/>
      <c r="H42" s="1053"/>
      <c r="I42" s="1053"/>
      <c r="J42" s="1053"/>
      <c r="K42" s="1053"/>
      <c r="L42" s="1053"/>
      <c r="M42" s="1054"/>
    </row>
    <row r="43" spans="2:16" ht="156.6" customHeight="1">
      <c r="B43" s="928" t="s">
        <v>56</v>
      </c>
      <c r="C43" s="1052"/>
      <c r="D43" s="1052"/>
      <c r="E43" s="1052"/>
      <c r="F43" s="1052"/>
      <c r="G43" s="1055" t="s">
        <v>1098</v>
      </c>
      <c r="H43" s="1056"/>
      <c r="I43" s="1056"/>
      <c r="J43" s="1056"/>
      <c r="K43" s="1056"/>
      <c r="L43" s="1056"/>
      <c r="M43" s="1057"/>
    </row>
    <row r="44" spans="2:16" ht="21" customHeight="1">
      <c r="B44" s="1058" t="s">
        <v>568</v>
      </c>
      <c r="C44" s="1000"/>
      <c r="D44" s="1000"/>
      <c r="E44" s="1000"/>
      <c r="F44" s="1000"/>
      <c r="G44" s="726" t="s">
        <v>569</v>
      </c>
      <c r="H44" s="1034"/>
      <c r="I44" s="1034"/>
      <c r="J44" s="1034"/>
      <c r="K44" s="1034"/>
      <c r="L44" s="1034"/>
      <c r="M44" s="727"/>
    </row>
    <row r="45" spans="2:16" ht="27" customHeight="1">
      <c r="B45" s="1044" t="s">
        <v>325</v>
      </c>
      <c r="C45" s="1045"/>
      <c r="D45" s="1045"/>
      <c r="E45" s="1045"/>
      <c r="F45" s="1045"/>
      <c r="G45" s="1046"/>
      <c r="H45" s="1034"/>
      <c r="I45" s="1034"/>
      <c r="J45" s="1034"/>
      <c r="K45" s="1034"/>
      <c r="L45" s="1034"/>
      <c r="M45" s="727"/>
    </row>
    <row r="46" spans="2:16" ht="29.4" customHeight="1">
      <c r="B46" s="1047" t="s">
        <v>570</v>
      </c>
      <c r="C46" s="620"/>
      <c r="D46" s="620"/>
      <c r="E46" s="620"/>
      <c r="F46" s="676"/>
      <c r="G46" s="1048" t="s">
        <v>915</v>
      </c>
      <c r="H46" s="1049"/>
      <c r="I46" s="1049"/>
      <c r="J46" s="1049"/>
      <c r="K46" s="1049"/>
      <c r="L46" s="1049"/>
      <c r="M46" s="1050"/>
    </row>
    <row r="47" spans="2:16" ht="21" customHeight="1">
      <c r="B47" s="1051"/>
      <c r="C47" s="1000"/>
      <c r="D47" s="1000"/>
      <c r="E47" s="1000"/>
      <c r="F47" s="1000"/>
      <c r="G47" s="1048"/>
      <c r="H47" s="1049"/>
      <c r="I47" s="1049"/>
      <c r="J47" s="1049"/>
      <c r="K47" s="1049"/>
      <c r="L47" s="1049"/>
      <c r="M47" s="1050"/>
    </row>
    <row r="48" spans="2:16" ht="21" customHeight="1">
      <c r="B48" s="993" t="s">
        <v>438</v>
      </c>
      <c r="C48" s="994"/>
      <c r="D48" s="994"/>
      <c r="E48" s="994"/>
      <c r="F48" s="995"/>
      <c r="G48" s="726" t="s">
        <v>564</v>
      </c>
      <c r="H48" s="1034"/>
      <c r="I48" s="1034"/>
      <c r="J48" s="1034"/>
      <c r="K48" s="1034"/>
      <c r="L48" s="1034"/>
      <c r="M48" s="727"/>
    </row>
    <row r="49" spans="2:13" ht="18" customHeight="1">
      <c r="B49" s="993" t="s">
        <v>171</v>
      </c>
      <c r="C49" s="994"/>
      <c r="D49" s="994"/>
      <c r="E49" s="994"/>
      <c r="F49" s="995"/>
      <c r="G49" s="1035" t="s">
        <v>173</v>
      </c>
      <c r="H49" s="1036"/>
      <c r="I49" s="1036"/>
      <c r="J49" s="1036"/>
      <c r="K49" s="1036"/>
      <c r="L49" s="1036"/>
      <c r="M49" s="1037"/>
    </row>
    <row r="50" spans="2:13" ht="18" customHeight="1">
      <c r="B50" s="743"/>
      <c r="C50" s="744"/>
      <c r="D50" s="744"/>
      <c r="E50" s="744"/>
      <c r="F50" s="745"/>
      <c r="G50" s="1038"/>
      <c r="H50" s="1039"/>
      <c r="I50" s="1039"/>
      <c r="J50" s="1039"/>
      <c r="K50" s="1039"/>
      <c r="L50" s="1039"/>
      <c r="M50" s="1040"/>
    </row>
    <row r="51" spans="2:13" ht="21" customHeight="1" thickBot="1">
      <c r="B51" s="851" t="s">
        <v>172</v>
      </c>
      <c r="C51" s="959"/>
      <c r="D51" s="959"/>
      <c r="E51" s="959"/>
      <c r="F51" s="959"/>
      <c r="G51" s="1041" t="s">
        <v>1059</v>
      </c>
      <c r="H51" s="1042"/>
      <c r="I51" s="1042"/>
      <c r="J51" s="1042"/>
      <c r="K51" s="1042"/>
      <c r="L51" s="1042"/>
      <c r="M51" s="1043"/>
    </row>
    <row r="52" spans="2:13" ht="21" customHeight="1"/>
    <row r="53" spans="2:13" ht="21" customHeight="1" thickBot="1">
      <c r="B53" s="1018" t="s">
        <v>174</v>
      </c>
      <c r="C53" s="814"/>
      <c r="D53" s="814"/>
      <c r="E53" s="814"/>
      <c r="F53" s="814"/>
      <c r="G53" s="814"/>
      <c r="H53" s="814"/>
      <c r="I53" s="814"/>
      <c r="J53" s="814"/>
      <c r="K53" s="31"/>
      <c r="L53" s="31"/>
      <c r="M53" s="31"/>
    </row>
    <row r="54" spans="2:13" ht="33.6" customHeight="1">
      <c r="B54" s="1019" t="s">
        <v>428</v>
      </c>
      <c r="C54" s="1020"/>
      <c r="D54" s="1020"/>
      <c r="E54" s="1020"/>
      <c r="F54" s="1020"/>
      <c r="G54" s="1020"/>
      <c r="H54" s="1020"/>
      <c r="I54" s="1021" t="s">
        <v>571</v>
      </c>
      <c r="J54" s="1022"/>
      <c r="K54" s="1022"/>
      <c r="L54" s="1022"/>
      <c r="M54" s="1023"/>
    </row>
    <row r="55" spans="2:13" ht="18" customHeight="1">
      <c r="B55" s="1024" t="s">
        <v>429</v>
      </c>
      <c r="C55" s="782"/>
      <c r="D55" s="782"/>
      <c r="E55" s="782"/>
      <c r="F55" s="782"/>
      <c r="G55" s="782"/>
      <c r="H55" s="783"/>
      <c r="I55" s="1025"/>
      <c r="J55" s="1026"/>
      <c r="K55" s="1026"/>
      <c r="L55" s="1026"/>
      <c r="M55" s="1027"/>
    </row>
    <row r="56" spans="2:13" ht="18" customHeight="1">
      <c r="B56" s="771"/>
      <c r="C56" s="772"/>
      <c r="D56" s="772"/>
      <c r="E56" s="772"/>
      <c r="F56" s="772"/>
      <c r="G56" s="772"/>
      <c r="H56" s="773"/>
      <c r="I56" s="1028"/>
      <c r="J56" s="1029"/>
      <c r="K56" s="1029"/>
      <c r="L56" s="1029"/>
      <c r="M56" s="1030"/>
    </row>
    <row r="57" spans="2:13" ht="21" customHeight="1" thickBot="1">
      <c r="B57" s="1031" t="s">
        <v>276</v>
      </c>
      <c r="C57" s="1032"/>
      <c r="D57" s="1032"/>
      <c r="E57" s="1032"/>
      <c r="F57" s="1032"/>
      <c r="G57" s="1032"/>
      <c r="H57" s="1032"/>
      <c r="I57" s="1032"/>
      <c r="J57" s="1032"/>
      <c r="K57" s="1032"/>
      <c r="L57" s="1032"/>
      <c r="M57" s="1033"/>
    </row>
    <row r="58" spans="2:13" ht="21" customHeight="1"/>
    <row r="59" spans="2:13" ht="21" customHeight="1" thickBot="1">
      <c r="B59" s="862" t="s">
        <v>261</v>
      </c>
      <c r="C59" s="862"/>
      <c r="D59" s="862"/>
      <c r="E59" s="862"/>
      <c r="F59" s="862"/>
      <c r="G59" s="862"/>
      <c r="H59" s="862"/>
      <c r="I59" s="11"/>
      <c r="J59" s="11"/>
      <c r="K59" s="11"/>
      <c r="L59" s="11"/>
      <c r="M59" s="11"/>
    </row>
    <row r="60" spans="2:13" ht="21" customHeight="1">
      <c r="B60" s="1008" t="s">
        <v>175</v>
      </c>
      <c r="C60" s="986"/>
      <c r="D60" s="986"/>
      <c r="E60" s="986"/>
      <c r="F60" s="986"/>
      <c r="G60" s="986"/>
      <c r="H60" s="986"/>
      <c r="I60" s="986"/>
      <c r="J60" s="1009"/>
      <c r="K60" s="1010"/>
      <c r="L60" s="1010"/>
      <c r="M60" s="1011"/>
    </row>
    <row r="61" spans="2:13" ht="21" customHeight="1">
      <c r="B61" s="901" t="s">
        <v>176</v>
      </c>
      <c r="C61" s="858"/>
      <c r="D61" s="858"/>
      <c r="E61" s="858"/>
      <c r="F61" s="858"/>
      <c r="G61" s="858"/>
      <c r="H61" s="858"/>
      <c r="I61" s="858"/>
      <c r="J61" s="529"/>
      <c r="K61" s="530"/>
      <c r="L61" s="530"/>
      <c r="M61" s="531"/>
    </row>
    <row r="62" spans="2:13" ht="18" customHeight="1">
      <c r="B62" s="847" t="s">
        <v>177</v>
      </c>
      <c r="C62" s="989"/>
      <c r="D62" s="989"/>
      <c r="E62" s="989"/>
      <c r="F62" s="989"/>
      <c r="G62" s="989"/>
      <c r="H62" s="989"/>
      <c r="I62" s="989"/>
      <c r="J62" s="1012"/>
      <c r="K62" s="1013"/>
      <c r="L62" s="1013"/>
      <c r="M62" s="1014"/>
    </row>
    <row r="63" spans="2:13" ht="18" customHeight="1">
      <c r="B63" s="847"/>
      <c r="C63" s="989"/>
      <c r="D63" s="989"/>
      <c r="E63" s="989"/>
      <c r="F63" s="989"/>
      <c r="G63" s="989"/>
      <c r="H63" s="989"/>
      <c r="I63" s="989"/>
      <c r="J63" s="1015"/>
      <c r="K63" s="1016"/>
      <c r="L63" s="1016"/>
      <c r="M63" s="1017"/>
    </row>
    <row r="64" spans="2:13" ht="21" customHeight="1">
      <c r="B64" s="901" t="s">
        <v>351</v>
      </c>
      <c r="C64" s="858"/>
      <c r="D64" s="858"/>
      <c r="E64" s="858"/>
      <c r="F64" s="858"/>
      <c r="G64" s="858"/>
      <c r="H64" s="858"/>
      <c r="I64" s="858"/>
      <c r="J64" s="1005"/>
      <c r="K64" s="1005"/>
      <c r="L64" s="1005"/>
      <c r="M64" s="1006"/>
    </row>
    <row r="65" spans="2:13" ht="21" customHeight="1">
      <c r="B65" s="847" t="s">
        <v>178</v>
      </c>
      <c r="C65" s="658"/>
      <c r="D65" s="658"/>
      <c r="E65" s="658"/>
      <c r="F65" s="858" t="s">
        <v>180</v>
      </c>
      <c r="G65" s="858"/>
      <c r="H65" s="858"/>
      <c r="I65" s="858"/>
      <c r="J65" s="705"/>
      <c r="K65" s="706"/>
      <c r="L65" s="706"/>
      <c r="M65" s="707"/>
    </row>
    <row r="66" spans="2:13" ht="21" customHeight="1">
      <c r="B66" s="1007"/>
      <c r="C66" s="658"/>
      <c r="D66" s="658"/>
      <c r="E66" s="658"/>
      <c r="F66" s="858" t="s">
        <v>181</v>
      </c>
      <c r="G66" s="858"/>
      <c r="H66" s="858"/>
      <c r="I66" s="858"/>
      <c r="J66" s="705"/>
      <c r="K66" s="706"/>
      <c r="L66" s="706"/>
      <c r="M66" s="707"/>
    </row>
    <row r="67" spans="2:13" ht="21" customHeight="1">
      <c r="B67" s="993" t="s">
        <v>179</v>
      </c>
      <c r="C67" s="994"/>
      <c r="D67" s="994"/>
      <c r="E67" s="995"/>
      <c r="F67" s="999"/>
      <c r="G67" s="1000"/>
      <c r="H67" s="1000"/>
      <c r="I67" s="1001"/>
      <c r="J67" s="709"/>
      <c r="K67" s="709"/>
      <c r="L67" s="709"/>
      <c r="M67" s="710"/>
    </row>
    <row r="68" spans="2:13" ht="21" customHeight="1" thickBot="1">
      <c r="B68" s="996"/>
      <c r="C68" s="997"/>
      <c r="D68" s="997"/>
      <c r="E68" s="998"/>
      <c r="F68" s="1002"/>
      <c r="G68" s="1003"/>
      <c r="H68" s="1003"/>
      <c r="I68" s="1004"/>
      <c r="J68" s="634"/>
      <c r="K68" s="635"/>
      <c r="L68" s="635"/>
      <c r="M68" s="733"/>
    </row>
  </sheetData>
  <mergeCells count="138">
    <mergeCell ref="B7:F7"/>
    <mergeCell ref="H7:M7"/>
    <mergeCell ref="B8:F8"/>
    <mergeCell ref="H8:M8"/>
    <mergeCell ref="B9:F10"/>
    <mergeCell ref="H9:M9"/>
    <mergeCell ref="H10:M10"/>
    <mergeCell ref="B1:I1"/>
    <mergeCell ref="B2:F2"/>
    <mergeCell ref="B3:F3"/>
    <mergeCell ref="G3:I3"/>
    <mergeCell ref="B4:F6"/>
    <mergeCell ref="G4:I4"/>
    <mergeCell ref="G5:H6"/>
    <mergeCell ref="I5:M5"/>
    <mergeCell ref="I6:M6"/>
    <mergeCell ref="B16:E17"/>
    <mergeCell ref="F16:G16"/>
    <mergeCell ref="H16:J16"/>
    <mergeCell ref="K16:M16"/>
    <mergeCell ref="F17:G17"/>
    <mergeCell ref="H17:J17"/>
    <mergeCell ref="K17:M17"/>
    <mergeCell ref="B11:E12"/>
    <mergeCell ref="G11:M11"/>
    <mergeCell ref="G12:M12"/>
    <mergeCell ref="B14:M14"/>
    <mergeCell ref="B15:G15"/>
    <mergeCell ref="H15:J15"/>
    <mergeCell ref="K15:M15"/>
    <mergeCell ref="B18:E24"/>
    <mergeCell ref="F18:G18"/>
    <mergeCell ref="H18:J18"/>
    <mergeCell ref="K18:M18"/>
    <mergeCell ref="F19:G19"/>
    <mergeCell ref="H19:J19"/>
    <mergeCell ref="K19:M19"/>
    <mergeCell ref="F20:G20"/>
    <mergeCell ref="H20:J20"/>
    <mergeCell ref="K20:M20"/>
    <mergeCell ref="F23:G23"/>
    <mergeCell ref="H23:J23"/>
    <mergeCell ref="K23:M23"/>
    <mergeCell ref="F24:G24"/>
    <mergeCell ref="H24:J24"/>
    <mergeCell ref="K24:M24"/>
    <mergeCell ref="F21:G21"/>
    <mergeCell ref="H21:J21"/>
    <mergeCell ref="K21:M21"/>
    <mergeCell ref="F22:G22"/>
    <mergeCell ref="H22:J22"/>
    <mergeCell ref="K22:M22"/>
    <mergeCell ref="B27:G27"/>
    <mergeCell ref="H27:J27"/>
    <mergeCell ref="K27:M27"/>
    <mergeCell ref="C28:G28"/>
    <mergeCell ref="H28:J28"/>
    <mergeCell ref="K28:M28"/>
    <mergeCell ref="B25:E26"/>
    <mergeCell ref="F25:G25"/>
    <mergeCell ref="H25:J25"/>
    <mergeCell ref="K25:M25"/>
    <mergeCell ref="F26:G26"/>
    <mergeCell ref="H26:J26"/>
    <mergeCell ref="K26:M26"/>
    <mergeCell ref="C29:C35"/>
    <mergeCell ref="D29:G29"/>
    <mergeCell ref="H29:J29"/>
    <mergeCell ref="K29:M29"/>
    <mergeCell ref="D30:D35"/>
    <mergeCell ref="E30:G30"/>
    <mergeCell ref="H30:J30"/>
    <mergeCell ref="K30:M30"/>
    <mergeCell ref="E31:G31"/>
    <mergeCell ref="H31:J31"/>
    <mergeCell ref="E34:G34"/>
    <mergeCell ref="H34:J34"/>
    <mergeCell ref="K34:M34"/>
    <mergeCell ref="E35:G35"/>
    <mergeCell ref="H35:J35"/>
    <mergeCell ref="K35:M35"/>
    <mergeCell ref="K31:M31"/>
    <mergeCell ref="E32:G32"/>
    <mergeCell ref="H32:J32"/>
    <mergeCell ref="K32:M32"/>
    <mergeCell ref="E33:G33"/>
    <mergeCell ref="H33:J33"/>
    <mergeCell ref="K33:M33"/>
    <mergeCell ref="B42:F42"/>
    <mergeCell ref="G42:M42"/>
    <mergeCell ref="B43:F43"/>
    <mergeCell ref="G43:M43"/>
    <mergeCell ref="B44:F44"/>
    <mergeCell ref="G44:M44"/>
    <mergeCell ref="B36:M36"/>
    <mergeCell ref="B38:F38"/>
    <mergeCell ref="B39:F39"/>
    <mergeCell ref="G39:M39"/>
    <mergeCell ref="B40:F41"/>
    <mergeCell ref="G41:H41"/>
    <mergeCell ref="I41:M41"/>
    <mergeCell ref="B48:F48"/>
    <mergeCell ref="G48:M48"/>
    <mergeCell ref="B49:F50"/>
    <mergeCell ref="G49:M50"/>
    <mergeCell ref="B51:F51"/>
    <mergeCell ref="G51:M51"/>
    <mergeCell ref="B45:F45"/>
    <mergeCell ref="G45:M45"/>
    <mergeCell ref="B46:F46"/>
    <mergeCell ref="G46:M46"/>
    <mergeCell ref="B47:F47"/>
    <mergeCell ref="G47:M47"/>
    <mergeCell ref="B59:H59"/>
    <mergeCell ref="B60:I60"/>
    <mergeCell ref="J60:M60"/>
    <mergeCell ref="B61:I61"/>
    <mergeCell ref="J61:M61"/>
    <mergeCell ref="B62:I63"/>
    <mergeCell ref="J62:M63"/>
    <mergeCell ref="B53:J53"/>
    <mergeCell ref="B54:H54"/>
    <mergeCell ref="I54:M54"/>
    <mergeCell ref="B55:H56"/>
    <mergeCell ref="I55:M56"/>
    <mergeCell ref="B57:M57"/>
    <mergeCell ref="B67:E68"/>
    <mergeCell ref="F67:I67"/>
    <mergeCell ref="J67:M67"/>
    <mergeCell ref="F68:I68"/>
    <mergeCell ref="J68:M68"/>
    <mergeCell ref="B64:I64"/>
    <mergeCell ref="J64:M64"/>
    <mergeCell ref="B65:E66"/>
    <mergeCell ref="F65:I65"/>
    <mergeCell ref="J65:M65"/>
    <mergeCell ref="F66:I66"/>
    <mergeCell ref="J66:M66"/>
  </mergeCells>
  <phoneticPr fontId="4"/>
  <dataValidations count="9">
    <dataValidation type="list" allowBlank="1" showInputMessage="1" showErrorMessage="1" sqref="G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G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G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G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G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G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G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G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G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G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G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G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G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G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G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G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xr:uid="{BEFE25A4-2EEA-4756-9897-8A1EA74CF0F5}">
      <formula1>"利用権方式,建物賃貸借方式,終身建物賃貸借方式"</formula1>
    </dataValidation>
    <dataValidation type="list" allowBlank="1" showInputMessage="1" showErrorMessage="1" sqref="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xr:uid="{25905879-E488-4AE8-AF6F-FC0B0E8B8B95}">
      <formula1>"全額前払い方式,一部前払い・一部月払い方式,月払い方式,選択方式"</formula1>
    </dataValidation>
    <dataValidation type="list" allowBlank="1" showInputMessage="1" showErrorMessage="1" 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H20:M24 JD20:JI24 SZ20:TE24 ACV20:ADA24 AMR20:AMW24 AWN20:AWS24 BGJ20:BGO24 BQF20:BQK24 CAB20:CAG24 CJX20:CKC24 CTT20:CTY24 DDP20:DDU24 DNL20:DNQ24 DXH20:DXM24 EHD20:EHI24 EQZ20:ERE24 FAV20:FBA24 FKR20:FKW24 FUN20:FUS24 GEJ20:GEO24 GOF20:GOK24 GYB20:GYG24 HHX20:HIC24 HRT20:HRY24 IBP20:IBU24 ILL20:ILQ24 IVH20:IVM24 JFD20:JFI24 JOZ20:JPE24 JYV20:JZA24 KIR20:KIW24 KSN20:KSS24 LCJ20:LCO24 LMF20:LMK24 LWB20:LWG24 MFX20:MGC24 MPT20:MPY24 MZP20:MZU24 NJL20:NJQ24 NTH20:NTM24 ODD20:ODI24 OMZ20:ONE24 OWV20:OXA24 PGR20:PGW24 PQN20:PQS24 QAJ20:QAO24 QKF20:QKK24 QUB20:QUG24 RDX20:REC24 RNT20:RNY24 RXP20:RXU24 SHL20:SHQ24 SRH20:SRM24 TBD20:TBI24 TKZ20:TLE24 TUV20:TVA24 UER20:UEW24 UON20:UOS24 UYJ20:UYO24 VIF20:VIK24 VSB20:VSG24 WBX20:WCC24 WLT20:WLY24 WVP20:WVU24 H65556:M65560 JD65556:JI65560 SZ65556:TE65560 ACV65556:ADA65560 AMR65556:AMW65560 AWN65556:AWS65560 BGJ65556:BGO65560 BQF65556:BQK65560 CAB65556:CAG65560 CJX65556:CKC65560 CTT65556:CTY65560 DDP65556:DDU65560 DNL65556:DNQ65560 DXH65556:DXM65560 EHD65556:EHI65560 EQZ65556:ERE65560 FAV65556:FBA65560 FKR65556:FKW65560 FUN65556:FUS65560 GEJ65556:GEO65560 GOF65556:GOK65560 GYB65556:GYG65560 HHX65556:HIC65560 HRT65556:HRY65560 IBP65556:IBU65560 ILL65556:ILQ65560 IVH65556:IVM65560 JFD65556:JFI65560 JOZ65556:JPE65560 JYV65556:JZA65560 KIR65556:KIW65560 KSN65556:KSS65560 LCJ65556:LCO65560 LMF65556:LMK65560 LWB65556:LWG65560 MFX65556:MGC65560 MPT65556:MPY65560 MZP65556:MZU65560 NJL65556:NJQ65560 NTH65556:NTM65560 ODD65556:ODI65560 OMZ65556:ONE65560 OWV65556:OXA65560 PGR65556:PGW65560 PQN65556:PQS65560 QAJ65556:QAO65560 QKF65556:QKK65560 QUB65556:QUG65560 RDX65556:REC65560 RNT65556:RNY65560 RXP65556:RXU65560 SHL65556:SHQ65560 SRH65556:SRM65560 TBD65556:TBI65560 TKZ65556:TLE65560 TUV65556:TVA65560 UER65556:UEW65560 UON65556:UOS65560 UYJ65556:UYO65560 VIF65556:VIK65560 VSB65556:VSG65560 WBX65556:WCC65560 WLT65556:WLY65560 WVP65556:WVU65560 H131092:M131096 JD131092:JI131096 SZ131092:TE131096 ACV131092:ADA131096 AMR131092:AMW131096 AWN131092:AWS131096 BGJ131092:BGO131096 BQF131092:BQK131096 CAB131092:CAG131096 CJX131092:CKC131096 CTT131092:CTY131096 DDP131092:DDU131096 DNL131092:DNQ131096 DXH131092:DXM131096 EHD131092:EHI131096 EQZ131092:ERE131096 FAV131092:FBA131096 FKR131092:FKW131096 FUN131092:FUS131096 GEJ131092:GEO131096 GOF131092:GOK131096 GYB131092:GYG131096 HHX131092:HIC131096 HRT131092:HRY131096 IBP131092:IBU131096 ILL131092:ILQ131096 IVH131092:IVM131096 JFD131092:JFI131096 JOZ131092:JPE131096 JYV131092:JZA131096 KIR131092:KIW131096 KSN131092:KSS131096 LCJ131092:LCO131096 LMF131092:LMK131096 LWB131092:LWG131096 MFX131092:MGC131096 MPT131092:MPY131096 MZP131092:MZU131096 NJL131092:NJQ131096 NTH131092:NTM131096 ODD131092:ODI131096 OMZ131092:ONE131096 OWV131092:OXA131096 PGR131092:PGW131096 PQN131092:PQS131096 QAJ131092:QAO131096 QKF131092:QKK131096 QUB131092:QUG131096 RDX131092:REC131096 RNT131092:RNY131096 RXP131092:RXU131096 SHL131092:SHQ131096 SRH131092:SRM131096 TBD131092:TBI131096 TKZ131092:TLE131096 TUV131092:TVA131096 UER131092:UEW131096 UON131092:UOS131096 UYJ131092:UYO131096 VIF131092:VIK131096 VSB131092:VSG131096 WBX131092:WCC131096 WLT131092:WLY131096 WVP131092:WVU131096 H196628:M196632 JD196628:JI196632 SZ196628:TE196632 ACV196628:ADA196632 AMR196628:AMW196632 AWN196628:AWS196632 BGJ196628:BGO196632 BQF196628:BQK196632 CAB196628:CAG196632 CJX196628:CKC196632 CTT196628:CTY196632 DDP196628:DDU196632 DNL196628:DNQ196632 DXH196628:DXM196632 EHD196628:EHI196632 EQZ196628:ERE196632 FAV196628:FBA196632 FKR196628:FKW196632 FUN196628:FUS196632 GEJ196628:GEO196632 GOF196628:GOK196632 GYB196628:GYG196632 HHX196628:HIC196632 HRT196628:HRY196632 IBP196628:IBU196632 ILL196628:ILQ196632 IVH196628:IVM196632 JFD196628:JFI196632 JOZ196628:JPE196632 JYV196628:JZA196632 KIR196628:KIW196632 KSN196628:KSS196632 LCJ196628:LCO196632 LMF196628:LMK196632 LWB196628:LWG196632 MFX196628:MGC196632 MPT196628:MPY196632 MZP196628:MZU196632 NJL196628:NJQ196632 NTH196628:NTM196632 ODD196628:ODI196632 OMZ196628:ONE196632 OWV196628:OXA196632 PGR196628:PGW196632 PQN196628:PQS196632 QAJ196628:QAO196632 QKF196628:QKK196632 QUB196628:QUG196632 RDX196628:REC196632 RNT196628:RNY196632 RXP196628:RXU196632 SHL196628:SHQ196632 SRH196628:SRM196632 TBD196628:TBI196632 TKZ196628:TLE196632 TUV196628:TVA196632 UER196628:UEW196632 UON196628:UOS196632 UYJ196628:UYO196632 VIF196628:VIK196632 VSB196628:VSG196632 WBX196628:WCC196632 WLT196628:WLY196632 WVP196628:WVU196632 H262164:M262168 JD262164:JI262168 SZ262164:TE262168 ACV262164:ADA262168 AMR262164:AMW262168 AWN262164:AWS262168 BGJ262164:BGO262168 BQF262164:BQK262168 CAB262164:CAG262168 CJX262164:CKC262168 CTT262164:CTY262168 DDP262164:DDU262168 DNL262164:DNQ262168 DXH262164:DXM262168 EHD262164:EHI262168 EQZ262164:ERE262168 FAV262164:FBA262168 FKR262164:FKW262168 FUN262164:FUS262168 GEJ262164:GEO262168 GOF262164:GOK262168 GYB262164:GYG262168 HHX262164:HIC262168 HRT262164:HRY262168 IBP262164:IBU262168 ILL262164:ILQ262168 IVH262164:IVM262168 JFD262164:JFI262168 JOZ262164:JPE262168 JYV262164:JZA262168 KIR262164:KIW262168 KSN262164:KSS262168 LCJ262164:LCO262168 LMF262164:LMK262168 LWB262164:LWG262168 MFX262164:MGC262168 MPT262164:MPY262168 MZP262164:MZU262168 NJL262164:NJQ262168 NTH262164:NTM262168 ODD262164:ODI262168 OMZ262164:ONE262168 OWV262164:OXA262168 PGR262164:PGW262168 PQN262164:PQS262168 QAJ262164:QAO262168 QKF262164:QKK262168 QUB262164:QUG262168 RDX262164:REC262168 RNT262164:RNY262168 RXP262164:RXU262168 SHL262164:SHQ262168 SRH262164:SRM262168 TBD262164:TBI262168 TKZ262164:TLE262168 TUV262164:TVA262168 UER262164:UEW262168 UON262164:UOS262168 UYJ262164:UYO262168 VIF262164:VIK262168 VSB262164:VSG262168 WBX262164:WCC262168 WLT262164:WLY262168 WVP262164:WVU262168 H327700:M327704 JD327700:JI327704 SZ327700:TE327704 ACV327700:ADA327704 AMR327700:AMW327704 AWN327700:AWS327704 BGJ327700:BGO327704 BQF327700:BQK327704 CAB327700:CAG327704 CJX327700:CKC327704 CTT327700:CTY327704 DDP327700:DDU327704 DNL327700:DNQ327704 DXH327700:DXM327704 EHD327700:EHI327704 EQZ327700:ERE327704 FAV327700:FBA327704 FKR327700:FKW327704 FUN327700:FUS327704 GEJ327700:GEO327704 GOF327700:GOK327704 GYB327700:GYG327704 HHX327700:HIC327704 HRT327700:HRY327704 IBP327700:IBU327704 ILL327700:ILQ327704 IVH327700:IVM327704 JFD327700:JFI327704 JOZ327700:JPE327704 JYV327700:JZA327704 KIR327700:KIW327704 KSN327700:KSS327704 LCJ327700:LCO327704 LMF327700:LMK327704 LWB327700:LWG327704 MFX327700:MGC327704 MPT327700:MPY327704 MZP327700:MZU327704 NJL327700:NJQ327704 NTH327700:NTM327704 ODD327700:ODI327704 OMZ327700:ONE327704 OWV327700:OXA327704 PGR327700:PGW327704 PQN327700:PQS327704 QAJ327700:QAO327704 QKF327700:QKK327704 QUB327700:QUG327704 RDX327700:REC327704 RNT327700:RNY327704 RXP327700:RXU327704 SHL327700:SHQ327704 SRH327700:SRM327704 TBD327700:TBI327704 TKZ327700:TLE327704 TUV327700:TVA327704 UER327700:UEW327704 UON327700:UOS327704 UYJ327700:UYO327704 VIF327700:VIK327704 VSB327700:VSG327704 WBX327700:WCC327704 WLT327700:WLY327704 WVP327700:WVU327704 H393236:M393240 JD393236:JI393240 SZ393236:TE393240 ACV393236:ADA393240 AMR393236:AMW393240 AWN393236:AWS393240 BGJ393236:BGO393240 BQF393236:BQK393240 CAB393236:CAG393240 CJX393236:CKC393240 CTT393236:CTY393240 DDP393236:DDU393240 DNL393236:DNQ393240 DXH393236:DXM393240 EHD393236:EHI393240 EQZ393236:ERE393240 FAV393236:FBA393240 FKR393236:FKW393240 FUN393236:FUS393240 GEJ393236:GEO393240 GOF393236:GOK393240 GYB393236:GYG393240 HHX393236:HIC393240 HRT393236:HRY393240 IBP393236:IBU393240 ILL393236:ILQ393240 IVH393236:IVM393240 JFD393236:JFI393240 JOZ393236:JPE393240 JYV393236:JZA393240 KIR393236:KIW393240 KSN393236:KSS393240 LCJ393236:LCO393240 LMF393236:LMK393240 LWB393236:LWG393240 MFX393236:MGC393240 MPT393236:MPY393240 MZP393236:MZU393240 NJL393236:NJQ393240 NTH393236:NTM393240 ODD393236:ODI393240 OMZ393236:ONE393240 OWV393236:OXA393240 PGR393236:PGW393240 PQN393236:PQS393240 QAJ393236:QAO393240 QKF393236:QKK393240 QUB393236:QUG393240 RDX393236:REC393240 RNT393236:RNY393240 RXP393236:RXU393240 SHL393236:SHQ393240 SRH393236:SRM393240 TBD393236:TBI393240 TKZ393236:TLE393240 TUV393236:TVA393240 UER393236:UEW393240 UON393236:UOS393240 UYJ393236:UYO393240 VIF393236:VIK393240 VSB393236:VSG393240 WBX393236:WCC393240 WLT393236:WLY393240 WVP393236:WVU393240 H458772:M458776 JD458772:JI458776 SZ458772:TE458776 ACV458772:ADA458776 AMR458772:AMW458776 AWN458772:AWS458776 BGJ458772:BGO458776 BQF458772:BQK458776 CAB458772:CAG458776 CJX458772:CKC458776 CTT458772:CTY458776 DDP458772:DDU458776 DNL458772:DNQ458776 DXH458772:DXM458776 EHD458772:EHI458776 EQZ458772:ERE458776 FAV458772:FBA458776 FKR458772:FKW458776 FUN458772:FUS458776 GEJ458772:GEO458776 GOF458772:GOK458776 GYB458772:GYG458776 HHX458772:HIC458776 HRT458772:HRY458776 IBP458772:IBU458776 ILL458772:ILQ458776 IVH458772:IVM458776 JFD458772:JFI458776 JOZ458772:JPE458776 JYV458772:JZA458776 KIR458772:KIW458776 KSN458772:KSS458776 LCJ458772:LCO458776 LMF458772:LMK458776 LWB458772:LWG458776 MFX458772:MGC458776 MPT458772:MPY458776 MZP458772:MZU458776 NJL458772:NJQ458776 NTH458772:NTM458776 ODD458772:ODI458776 OMZ458772:ONE458776 OWV458772:OXA458776 PGR458772:PGW458776 PQN458772:PQS458776 QAJ458772:QAO458776 QKF458772:QKK458776 QUB458772:QUG458776 RDX458772:REC458776 RNT458772:RNY458776 RXP458772:RXU458776 SHL458772:SHQ458776 SRH458772:SRM458776 TBD458772:TBI458776 TKZ458772:TLE458776 TUV458772:TVA458776 UER458772:UEW458776 UON458772:UOS458776 UYJ458772:UYO458776 VIF458772:VIK458776 VSB458772:VSG458776 WBX458772:WCC458776 WLT458772:WLY458776 WVP458772:WVU458776 H524308:M524312 JD524308:JI524312 SZ524308:TE524312 ACV524308:ADA524312 AMR524308:AMW524312 AWN524308:AWS524312 BGJ524308:BGO524312 BQF524308:BQK524312 CAB524308:CAG524312 CJX524308:CKC524312 CTT524308:CTY524312 DDP524308:DDU524312 DNL524308:DNQ524312 DXH524308:DXM524312 EHD524308:EHI524312 EQZ524308:ERE524312 FAV524308:FBA524312 FKR524308:FKW524312 FUN524308:FUS524312 GEJ524308:GEO524312 GOF524308:GOK524312 GYB524308:GYG524312 HHX524308:HIC524312 HRT524308:HRY524312 IBP524308:IBU524312 ILL524308:ILQ524312 IVH524308:IVM524312 JFD524308:JFI524312 JOZ524308:JPE524312 JYV524308:JZA524312 KIR524308:KIW524312 KSN524308:KSS524312 LCJ524308:LCO524312 LMF524308:LMK524312 LWB524308:LWG524312 MFX524308:MGC524312 MPT524308:MPY524312 MZP524308:MZU524312 NJL524308:NJQ524312 NTH524308:NTM524312 ODD524308:ODI524312 OMZ524308:ONE524312 OWV524308:OXA524312 PGR524308:PGW524312 PQN524308:PQS524312 QAJ524308:QAO524312 QKF524308:QKK524312 QUB524308:QUG524312 RDX524308:REC524312 RNT524308:RNY524312 RXP524308:RXU524312 SHL524308:SHQ524312 SRH524308:SRM524312 TBD524308:TBI524312 TKZ524308:TLE524312 TUV524308:TVA524312 UER524308:UEW524312 UON524308:UOS524312 UYJ524308:UYO524312 VIF524308:VIK524312 VSB524308:VSG524312 WBX524308:WCC524312 WLT524308:WLY524312 WVP524308:WVU524312 H589844:M589848 JD589844:JI589848 SZ589844:TE589848 ACV589844:ADA589848 AMR589844:AMW589848 AWN589844:AWS589848 BGJ589844:BGO589848 BQF589844:BQK589848 CAB589844:CAG589848 CJX589844:CKC589848 CTT589844:CTY589848 DDP589844:DDU589848 DNL589844:DNQ589848 DXH589844:DXM589848 EHD589844:EHI589848 EQZ589844:ERE589848 FAV589844:FBA589848 FKR589844:FKW589848 FUN589844:FUS589848 GEJ589844:GEO589848 GOF589844:GOK589848 GYB589844:GYG589848 HHX589844:HIC589848 HRT589844:HRY589848 IBP589844:IBU589848 ILL589844:ILQ589848 IVH589844:IVM589848 JFD589844:JFI589848 JOZ589844:JPE589848 JYV589844:JZA589848 KIR589844:KIW589848 KSN589844:KSS589848 LCJ589844:LCO589848 LMF589844:LMK589848 LWB589844:LWG589848 MFX589844:MGC589848 MPT589844:MPY589848 MZP589844:MZU589848 NJL589844:NJQ589848 NTH589844:NTM589848 ODD589844:ODI589848 OMZ589844:ONE589848 OWV589844:OXA589848 PGR589844:PGW589848 PQN589844:PQS589848 QAJ589844:QAO589848 QKF589844:QKK589848 QUB589844:QUG589848 RDX589844:REC589848 RNT589844:RNY589848 RXP589844:RXU589848 SHL589844:SHQ589848 SRH589844:SRM589848 TBD589844:TBI589848 TKZ589844:TLE589848 TUV589844:TVA589848 UER589844:UEW589848 UON589844:UOS589848 UYJ589844:UYO589848 VIF589844:VIK589848 VSB589844:VSG589848 WBX589844:WCC589848 WLT589844:WLY589848 WVP589844:WVU589848 H655380:M655384 JD655380:JI655384 SZ655380:TE655384 ACV655380:ADA655384 AMR655380:AMW655384 AWN655380:AWS655384 BGJ655380:BGO655384 BQF655380:BQK655384 CAB655380:CAG655384 CJX655380:CKC655384 CTT655380:CTY655384 DDP655380:DDU655384 DNL655380:DNQ655384 DXH655380:DXM655384 EHD655380:EHI655384 EQZ655380:ERE655384 FAV655380:FBA655384 FKR655380:FKW655384 FUN655380:FUS655384 GEJ655380:GEO655384 GOF655380:GOK655384 GYB655380:GYG655384 HHX655380:HIC655384 HRT655380:HRY655384 IBP655380:IBU655384 ILL655380:ILQ655384 IVH655380:IVM655384 JFD655380:JFI655384 JOZ655380:JPE655384 JYV655380:JZA655384 KIR655380:KIW655384 KSN655380:KSS655384 LCJ655380:LCO655384 LMF655380:LMK655384 LWB655380:LWG655384 MFX655380:MGC655384 MPT655380:MPY655384 MZP655380:MZU655384 NJL655380:NJQ655384 NTH655380:NTM655384 ODD655380:ODI655384 OMZ655380:ONE655384 OWV655380:OXA655384 PGR655380:PGW655384 PQN655380:PQS655384 QAJ655380:QAO655384 QKF655380:QKK655384 QUB655380:QUG655384 RDX655380:REC655384 RNT655380:RNY655384 RXP655380:RXU655384 SHL655380:SHQ655384 SRH655380:SRM655384 TBD655380:TBI655384 TKZ655380:TLE655384 TUV655380:TVA655384 UER655380:UEW655384 UON655380:UOS655384 UYJ655380:UYO655384 VIF655380:VIK655384 VSB655380:VSG655384 WBX655380:WCC655384 WLT655380:WLY655384 WVP655380:WVU655384 H720916:M720920 JD720916:JI720920 SZ720916:TE720920 ACV720916:ADA720920 AMR720916:AMW720920 AWN720916:AWS720920 BGJ720916:BGO720920 BQF720916:BQK720920 CAB720916:CAG720920 CJX720916:CKC720920 CTT720916:CTY720920 DDP720916:DDU720920 DNL720916:DNQ720920 DXH720916:DXM720920 EHD720916:EHI720920 EQZ720916:ERE720920 FAV720916:FBA720920 FKR720916:FKW720920 FUN720916:FUS720920 GEJ720916:GEO720920 GOF720916:GOK720920 GYB720916:GYG720920 HHX720916:HIC720920 HRT720916:HRY720920 IBP720916:IBU720920 ILL720916:ILQ720920 IVH720916:IVM720920 JFD720916:JFI720920 JOZ720916:JPE720920 JYV720916:JZA720920 KIR720916:KIW720920 KSN720916:KSS720920 LCJ720916:LCO720920 LMF720916:LMK720920 LWB720916:LWG720920 MFX720916:MGC720920 MPT720916:MPY720920 MZP720916:MZU720920 NJL720916:NJQ720920 NTH720916:NTM720920 ODD720916:ODI720920 OMZ720916:ONE720920 OWV720916:OXA720920 PGR720916:PGW720920 PQN720916:PQS720920 QAJ720916:QAO720920 QKF720916:QKK720920 QUB720916:QUG720920 RDX720916:REC720920 RNT720916:RNY720920 RXP720916:RXU720920 SHL720916:SHQ720920 SRH720916:SRM720920 TBD720916:TBI720920 TKZ720916:TLE720920 TUV720916:TVA720920 UER720916:UEW720920 UON720916:UOS720920 UYJ720916:UYO720920 VIF720916:VIK720920 VSB720916:VSG720920 WBX720916:WCC720920 WLT720916:WLY720920 WVP720916:WVU720920 H786452:M786456 JD786452:JI786456 SZ786452:TE786456 ACV786452:ADA786456 AMR786452:AMW786456 AWN786452:AWS786456 BGJ786452:BGO786456 BQF786452:BQK786456 CAB786452:CAG786456 CJX786452:CKC786456 CTT786452:CTY786456 DDP786452:DDU786456 DNL786452:DNQ786456 DXH786452:DXM786456 EHD786452:EHI786456 EQZ786452:ERE786456 FAV786452:FBA786456 FKR786452:FKW786456 FUN786452:FUS786456 GEJ786452:GEO786456 GOF786452:GOK786456 GYB786452:GYG786456 HHX786452:HIC786456 HRT786452:HRY786456 IBP786452:IBU786456 ILL786452:ILQ786456 IVH786452:IVM786456 JFD786452:JFI786456 JOZ786452:JPE786456 JYV786452:JZA786456 KIR786452:KIW786456 KSN786452:KSS786456 LCJ786452:LCO786456 LMF786452:LMK786456 LWB786452:LWG786456 MFX786452:MGC786456 MPT786452:MPY786456 MZP786452:MZU786456 NJL786452:NJQ786456 NTH786452:NTM786456 ODD786452:ODI786456 OMZ786452:ONE786456 OWV786452:OXA786456 PGR786452:PGW786456 PQN786452:PQS786456 QAJ786452:QAO786456 QKF786452:QKK786456 QUB786452:QUG786456 RDX786452:REC786456 RNT786452:RNY786456 RXP786452:RXU786456 SHL786452:SHQ786456 SRH786452:SRM786456 TBD786452:TBI786456 TKZ786452:TLE786456 TUV786452:TVA786456 UER786452:UEW786456 UON786452:UOS786456 UYJ786452:UYO786456 VIF786452:VIK786456 VSB786452:VSG786456 WBX786452:WCC786456 WLT786452:WLY786456 WVP786452:WVU786456 H851988:M851992 JD851988:JI851992 SZ851988:TE851992 ACV851988:ADA851992 AMR851988:AMW851992 AWN851988:AWS851992 BGJ851988:BGO851992 BQF851988:BQK851992 CAB851988:CAG851992 CJX851988:CKC851992 CTT851988:CTY851992 DDP851988:DDU851992 DNL851988:DNQ851992 DXH851988:DXM851992 EHD851988:EHI851992 EQZ851988:ERE851992 FAV851988:FBA851992 FKR851988:FKW851992 FUN851988:FUS851992 GEJ851988:GEO851992 GOF851988:GOK851992 GYB851988:GYG851992 HHX851988:HIC851992 HRT851988:HRY851992 IBP851988:IBU851992 ILL851988:ILQ851992 IVH851988:IVM851992 JFD851988:JFI851992 JOZ851988:JPE851992 JYV851988:JZA851992 KIR851988:KIW851992 KSN851988:KSS851992 LCJ851988:LCO851992 LMF851988:LMK851992 LWB851988:LWG851992 MFX851988:MGC851992 MPT851988:MPY851992 MZP851988:MZU851992 NJL851988:NJQ851992 NTH851988:NTM851992 ODD851988:ODI851992 OMZ851988:ONE851992 OWV851988:OXA851992 PGR851988:PGW851992 PQN851988:PQS851992 QAJ851988:QAO851992 QKF851988:QKK851992 QUB851988:QUG851992 RDX851988:REC851992 RNT851988:RNY851992 RXP851988:RXU851992 SHL851988:SHQ851992 SRH851988:SRM851992 TBD851988:TBI851992 TKZ851988:TLE851992 TUV851988:TVA851992 UER851988:UEW851992 UON851988:UOS851992 UYJ851988:UYO851992 VIF851988:VIK851992 VSB851988:VSG851992 WBX851988:WCC851992 WLT851988:WLY851992 WVP851988:WVU851992 H917524:M917528 JD917524:JI917528 SZ917524:TE917528 ACV917524:ADA917528 AMR917524:AMW917528 AWN917524:AWS917528 BGJ917524:BGO917528 BQF917524:BQK917528 CAB917524:CAG917528 CJX917524:CKC917528 CTT917524:CTY917528 DDP917524:DDU917528 DNL917524:DNQ917528 DXH917524:DXM917528 EHD917524:EHI917528 EQZ917524:ERE917528 FAV917524:FBA917528 FKR917524:FKW917528 FUN917524:FUS917528 GEJ917524:GEO917528 GOF917524:GOK917528 GYB917524:GYG917528 HHX917524:HIC917528 HRT917524:HRY917528 IBP917524:IBU917528 ILL917524:ILQ917528 IVH917524:IVM917528 JFD917524:JFI917528 JOZ917524:JPE917528 JYV917524:JZA917528 KIR917524:KIW917528 KSN917524:KSS917528 LCJ917524:LCO917528 LMF917524:LMK917528 LWB917524:LWG917528 MFX917524:MGC917528 MPT917524:MPY917528 MZP917524:MZU917528 NJL917524:NJQ917528 NTH917524:NTM917528 ODD917524:ODI917528 OMZ917524:ONE917528 OWV917524:OXA917528 PGR917524:PGW917528 PQN917524:PQS917528 QAJ917524:QAO917528 QKF917524:QKK917528 QUB917524:QUG917528 RDX917524:REC917528 RNT917524:RNY917528 RXP917524:RXU917528 SHL917524:SHQ917528 SRH917524:SRM917528 TBD917524:TBI917528 TKZ917524:TLE917528 TUV917524:TVA917528 UER917524:UEW917528 UON917524:UOS917528 UYJ917524:UYO917528 VIF917524:VIK917528 VSB917524:VSG917528 WBX917524:WCC917528 WLT917524:WLY917528 WVP917524:WVU917528 H983060:M983064 JD983060:JI983064 SZ983060:TE983064 ACV983060:ADA983064 AMR983060:AMW983064 AWN983060:AWS983064 BGJ983060:BGO983064 BQF983060:BQK983064 CAB983060:CAG983064 CJX983060:CKC983064 CTT983060:CTY983064 DDP983060:DDU983064 DNL983060:DNQ983064 DXH983060:DXM983064 EHD983060:EHI983064 EQZ983060:ERE983064 FAV983060:FBA983064 FKR983060:FKW983064 FUN983060:FUS983064 GEJ983060:GEO983064 GOF983060:GOK983064 GYB983060:GYG983064 HHX983060:HIC983064 HRT983060:HRY983064 IBP983060:IBU983064 ILL983060:ILQ983064 IVH983060:IVM983064 JFD983060:JFI983064 JOZ983060:JPE983064 JYV983060:JZA983064 KIR983060:KIW983064 KSN983060:KSS983064 LCJ983060:LCO983064 LMF983060:LMK983064 LWB983060:LWG983064 MFX983060:MGC983064 MPT983060:MPY983064 MZP983060:MZU983064 NJL983060:NJQ983064 NTH983060:NTM983064 ODD983060:ODI983064 OMZ983060:ONE983064 OWV983060:OXA983064 PGR983060:PGW983064 PQN983060:PQS983064 QAJ983060:QAO983064 QKF983060:QKK983064 QUB983060:QUG983064 RDX983060:REC983064 RNT983060:RNY983064 RXP983060:RXU983064 SHL983060:SHQ983064 SRH983060:SRM983064 TBD983060:TBI983064 TKZ983060:TLE983064 TUV983060:TVA983064 UER983060:UEW983064 UON983060:UOS983064 UYJ983060:UYO983064 VIF983060:VIK983064 VSB983060:VSG983064 WBX983060:WCC983064 WLT983060:WLY983064 WVP983060:WVU983064" xr:uid="{FA99D330-B00E-4779-A31F-E96AA474F43D}">
      <formula1>"あり,なし"</formula1>
    </dataValidation>
    <dataValidation type="list" allowBlank="1" showInputMessage="1" showErrorMessage="1" sqref="F25:G25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xr:uid="{4E545DBB-9EAA-452A-8B23-0C48CBFDD310}">
      <formula1>"敷金,前払金（家賃、介護サービス費等）,その他"</formula1>
    </dataValidation>
    <dataValidation type="list" allowBlank="1" showInputMessage="1" showErrorMessage="1" sqref="H18:M18 JD18:JI18 SZ18:TE18 ACV18:ADA18 AMR18:AMW18 AWN18:AWS18 BGJ18:BGO18 BQF18:BQK18 CAB18:CAG18 CJX18:CKC18 CTT18:CTY18 DDP18:DDU18 DNL18:DNQ18 DXH18:DXM18 EHD18:EHI18 EQZ18:ERE18 FAV18:FBA18 FKR18:FKW18 FUN18:FUS18 GEJ18:GEO18 GOF18:GOK18 GYB18:GYG18 HHX18:HIC18 HRT18:HRY18 IBP18:IBU18 ILL18:ILQ18 IVH18:IVM18 JFD18:JFI18 JOZ18:JPE18 JYV18:JZA18 KIR18:KIW18 KSN18:KSS18 LCJ18:LCO18 LMF18:LMK18 LWB18:LWG18 MFX18:MGC18 MPT18:MPY18 MZP18:MZU18 NJL18:NJQ18 NTH18:NTM18 ODD18:ODI18 OMZ18:ONE18 OWV18:OXA18 PGR18:PGW18 PQN18:PQS18 QAJ18:QAO18 QKF18:QKK18 QUB18:QUG18 RDX18:REC18 RNT18:RNY18 RXP18:RXU18 SHL18:SHQ18 SRH18:SRM18 TBD18:TBI18 TKZ18:TLE18 TUV18:TVA18 UER18:UEW18 UON18:UOS18 UYJ18:UYO18 VIF18:VIK18 VSB18:VSG18 WBX18:WCC18 WLT18:WLY18 WVP18:WVU18 H65554:M65554 JD65554:JI65554 SZ65554:TE65554 ACV65554:ADA65554 AMR65554:AMW65554 AWN65554:AWS65554 BGJ65554:BGO65554 BQF65554:BQK65554 CAB65554:CAG65554 CJX65554:CKC65554 CTT65554:CTY65554 DDP65554:DDU65554 DNL65554:DNQ65554 DXH65554:DXM65554 EHD65554:EHI65554 EQZ65554:ERE65554 FAV65554:FBA65554 FKR65554:FKW65554 FUN65554:FUS65554 GEJ65554:GEO65554 GOF65554:GOK65554 GYB65554:GYG65554 HHX65554:HIC65554 HRT65554:HRY65554 IBP65554:IBU65554 ILL65554:ILQ65554 IVH65554:IVM65554 JFD65554:JFI65554 JOZ65554:JPE65554 JYV65554:JZA65554 KIR65554:KIW65554 KSN65554:KSS65554 LCJ65554:LCO65554 LMF65554:LMK65554 LWB65554:LWG65554 MFX65554:MGC65554 MPT65554:MPY65554 MZP65554:MZU65554 NJL65554:NJQ65554 NTH65554:NTM65554 ODD65554:ODI65554 OMZ65554:ONE65554 OWV65554:OXA65554 PGR65554:PGW65554 PQN65554:PQS65554 QAJ65554:QAO65554 QKF65554:QKK65554 QUB65554:QUG65554 RDX65554:REC65554 RNT65554:RNY65554 RXP65554:RXU65554 SHL65554:SHQ65554 SRH65554:SRM65554 TBD65554:TBI65554 TKZ65554:TLE65554 TUV65554:TVA65554 UER65554:UEW65554 UON65554:UOS65554 UYJ65554:UYO65554 VIF65554:VIK65554 VSB65554:VSG65554 WBX65554:WCC65554 WLT65554:WLY65554 WVP65554:WVU65554 H131090:M131090 JD131090:JI131090 SZ131090:TE131090 ACV131090:ADA131090 AMR131090:AMW131090 AWN131090:AWS131090 BGJ131090:BGO131090 BQF131090:BQK131090 CAB131090:CAG131090 CJX131090:CKC131090 CTT131090:CTY131090 DDP131090:DDU131090 DNL131090:DNQ131090 DXH131090:DXM131090 EHD131090:EHI131090 EQZ131090:ERE131090 FAV131090:FBA131090 FKR131090:FKW131090 FUN131090:FUS131090 GEJ131090:GEO131090 GOF131090:GOK131090 GYB131090:GYG131090 HHX131090:HIC131090 HRT131090:HRY131090 IBP131090:IBU131090 ILL131090:ILQ131090 IVH131090:IVM131090 JFD131090:JFI131090 JOZ131090:JPE131090 JYV131090:JZA131090 KIR131090:KIW131090 KSN131090:KSS131090 LCJ131090:LCO131090 LMF131090:LMK131090 LWB131090:LWG131090 MFX131090:MGC131090 MPT131090:MPY131090 MZP131090:MZU131090 NJL131090:NJQ131090 NTH131090:NTM131090 ODD131090:ODI131090 OMZ131090:ONE131090 OWV131090:OXA131090 PGR131090:PGW131090 PQN131090:PQS131090 QAJ131090:QAO131090 QKF131090:QKK131090 QUB131090:QUG131090 RDX131090:REC131090 RNT131090:RNY131090 RXP131090:RXU131090 SHL131090:SHQ131090 SRH131090:SRM131090 TBD131090:TBI131090 TKZ131090:TLE131090 TUV131090:TVA131090 UER131090:UEW131090 UON131090:UOS131090 UYJ131090:UYO131090 VIF131090:VIK131090 VSB131090:VSG131090 WBX131090:WCC131090 WLT131090:WLY131090 WVP131090:WVU131090 H196626:M196626 JD196626:JI196626 SZ196626:TE196626 ACV196626:ADA196626 AMR196626:AMW196626 AWN196626:AWS196626 BGJ196626:BGO196626 BQF196626:BQK196626 CAB196626:CAG196626 CJX196626:CKC196626 CTT196626:CTY196626 DDP196626:DDU196626 DNL196626:DNQ196626 DXH196626:DXM196626 EHD196626:EHI196626 EQZ196626:ERE196626 FAV196626:FBA196626 FKR196626:FKW196626 FUN196626:FUS196626 GEJ196626:GEO196626 GOF196626:GOK196626 GYB196626:GYG196626 HHX196626:HIC196626 HRT196626:HRY196626 IBP196626:IBU196626 ILL196626:ILQ196626 IVH196626:IVM196626 JFD196626:JFI196626 JOZ196626:JPE196626 JYV196626:JZA196626 KIR196626:KIW196626 KSN196626:KSS196626 LCJ196626:LCO196626 LMF196626:LMK196626 LWB196626:LWG196626 MFX196626:MGC196626 MPT196626:MPY196626 MZP196626:MZU196626 NJL196626:NJQ196626 NTH196626:NTM196626 ODD196626:ODI196626 OMZ196626:ONE196626 OWV196626:OXA196626 PGR196626:PGW196626 PQN196626:PQS196626 QAJ196626:QAO196626 QKF196626:QKK196626 QUB196626:QUG196626 RDX196626:REC196626 RNT196626:RNY196626 RXP196626:RXU196626 SHL196626:SHQ196626 SRH196626:SRM196626 TBD196626:TBI196626 TKZ196626:TLE196626 TUV196626:TVA196626 UER196626:UEW196626 UON196626:UOS196626 UYJ196626:UYO196626 VIF196626:VIK196626 VSB196626:VSG196626 WBX196626:WCC196626 WLT196626:WLY196626 WVP196626:WVU196626 H262162:M262162 JD262162:JI262162 SZ262162:TE262162 ACV262162:ADA262162 AMR262162:AMW262162 AWN262162:AWS262162 BGJ262162:BGO262162 BQF262162:BQK262162 CAB262162:CAG262162 CJX262162:CKC262162 CTT262162:CTY262162 DDP262162:DDU262162 DNL262162:DNQ262162 DXH262162:DXM262162 EHD262162:EHI262162 EQZ262162:ERE262162 FAV262162:FBA262162 FKR262162:FKW262162 FUN262162:FUS262162 GEJ262162:GEO262162 GOF262162:GOK262162 GYB262162:GYG262162 HHX262162:HIC262162 HRT262162:HRY262162 IBP262162:IBU262162 ILL262162:ILQ262162 IVH262162:IVM262162 JFD262162:JFI262162 JOZ262162:JPE262162 JYV262162:JZA262162 KIR262162:KIW262162 KSN262162:KSS262162 LCJ262162:LCO262162 LMF262162:LMK262162 LWB262162:LWG262162 MFX262162:MGC262162 MPT262162:MPY262162 MZP262162:MZU262162 NJL262162:NJQ262162 NTH262162:NTM262162 ODD262162:ODI262162 OMZ262162:ONE262162 OWV262162:OXA262162 PGR262162:PGW262162 PQN262162:PQS262162 QAJ262162:QAO262162 QKF262162:QKK262162 QUB262162:QUG262162 RDX262162:REC262162 RNT262162:RNY262162 RXP262162:RXU262162 SHL262162:SHQ262162 SRH262162:SRM262162 TBD262162:TBI262162 TKZ262162:TLE262162 TUV262162:TVA262162 UER262162:UEW262162 UON262162:UOS262162 UYJ262162:UYO262162 VIF262162:VIK262162 VSB262162:VSG262162 WBX262162:WCC262162 WLT262162:WLY262162 WVP262162:WVU262162 H327698:M327698 JD327698:JI327698 SZ327698:TE327698 ACV327698:ADA327698 AMR327698:AMW327698 AWN327698:AWS327698 BGJ327698:BGO327698 BQF327698:BQK327698 CAB327698:CAG327698 CJX327698:CKC327698 CTT327698:CTY327698 DDP327698:DDU327698 DNL327698:DNQ327698 DXH327698:DXM327698 EHD327698:EHI327698 EQZ327698:ERE327698 FAV327698:FBA327698 FKR327698:FKW327698 FUN327698:FUS327698 GEJ327698:GEO327698 GOF327698:GOK327698 GYB327698:GYG327698 HHX327698:HIC327698 HRT327698:HRY327698 IBP327698:IBU327698 ILL327698:ILQ327698 IVH327698:IVM327698 JFD327698:JFI327698 JOZ327698:JPE327698 JYV327698:JZA327698 KIR327698:KIW327698 KSN327698:KSS327698 LCJ327698:LCO327698 LMF327698:LMK327698 LWB327698:LWG327698 MFX327698:MGC327698 MPT327698:MPY327698 MZP327698:MZU327698 NJL327698:NJQ327698 NTH327698:NTM327698 ODD327698:ODI327698 OMZ327698:ONE327698 OWV327698:OXA327698 PGR327698:PGW327698 PQN327698:PQS327698 QAJ327698:QAO327698 QKF327698:QKK327698 QUB327698:QUG327698 RDX327698:REC327698 RNT327698:RNY327698 RXP327698:RXU327698 SHL327698:SHQ327698 SRH327698:SRM327698 TBD327698:TBI327698 TKZ327698:TLE327698 TUV327698:TVA327698 UER327698:UEW327698 UON327698:UOS327698 UYJ327698:UYO327698 VIF327698:VIK327698 VSB327698:VSG327698 WBX327698:WCC327698 WLT327698:WLY327698 WVP327698:WVU327698 H393234:M393234 JD393234:JI393234 SZ393234:TE393234 ACV393234:ADA393234 AMR393234:AMW393234 AWN393234:AWS393234 BGJ393234:BGO393234 BQF393234:BQK393234 CAB393234:CAG393234 CJX393234:CKC393234 CTT393234:CTY393234 DDP393234:DDU393234 DNL393234:DNQ393234 DXH393234:DXM393234 EHD393234:EHI393234 EQZ393234:ERE393234 FAV393234:FBA393234 FKR393234:FKW393234 FUN393234:FUS393234 GEJ393234:GEO393234 GOF393234:GOK393234 GYB393234:GYG393234 HHX393234:HIC393234 HRT393234:HRY393234 IBP393234:IBU393234 ILL393234:ILQ393234 IVH393234:IVM393234 JFD393234:JFI393234 JOZ393234:JPE393234 JYV393234:JZA393234 KIR393234:KIW393234 KSN393234:KSS393234 LCJ393234:LCO393234 LMF393234:LMK393234 LWB393234:LWG393234 MFX393234:MGC393234 MPT393234:MPY393234 MZP393234:MZU393234 NJL393234:NJQ393234 NTH393234:NTM393234 ODD393234:ODI393234 OMZ393234:ONE393234 OWV393234:OXA393234 PGR393234:PGW393234 PQN393234:PQS393234 QAJ393234:QAO393234 QKF393234:QKK393234 QUB393234:QUG393234 RDX393234:REC393234 RNT393234:RNY393234 RXP393234:RXU393234 SHL393234:SHQ393234 SRH393234:SRM393234 TBD393234:TBI393234 TKZ393234:TLE393234 TUV393234:TVA393234 UER393234:UEW393234 UON393234:UOS393234 UYJ393234:UYO393234 VIF393234:VIK393234 VSB393234:VSG393234 WBX393234:WCC393234 WLT393234:WLY393234 WVP393234:WVU393234 H458770:M458770 JD458770:JI458770 SZ458770:TE458770 ACV458770:ADA458770 AMR458770:AMW458770 AWN458770:AWS458770 BGJ458770:BGO458770 BQF458770:BQK458770 CAB458770:CAG458770 CJX458770:CKC458770 CTT458770:CTY458770 DDP458770:DDU458770 DNL458770:DNQ458770 DXH458770:DXM458770 EHD458770:EHI458770 EQZ458770:ERE458770 FAV458770:FBA458770 FKR458770:FKW458770 FUN458770:FUS458770 GEJ458770:GEO458770 GOF458770:GOK458770 GYB458770:GYG458770 HHX458770:HIC458770 HRT458770:HRY458770 IBP458770:IBU458770 ILL458770:ILQ458770 IVH458770:IVM458770 JFD458770:JFI458770 JOZ458770:JPE458770 JYV458770:JZA458770 KIR458770:KIW458770 KSN458770:KSS458770 LCJ458770:LCO458770 LMF458770:LMK458770 LWB458770:LWG458770 MFX458770:MGC458770 MPT458770:MPY458770 MZP458770:MZU458770 NJL458770:NJQ458770 NTH458770:NTM458770 ODD458770:ODI458770 OMZ458770:ONE458770 OWV458770:OXA458770 PGR458770:PGW458770 PQN458770:PQS458770 QAJ458770:QAO458770 QKF458770:QKK458770 QUB458770:QUG458770 RDX458770:REC458770 RNT458770:RNY458770 RXP458770:RXU458770 SHL458770:SHQ458770 SRH458770:SRM458770 TBD458770:TBI458770 TKZ458770:TLE458770 TUV458770:TVA458770 UER458770:UEW458770 UON458770:UOS458770 UYJ458770:UYO458770 VIF458770:VIK458770 VSB458770:VSG458770 WBX458770:WCC458770 WLT458770:WLY458770 WVP458770:WVU458770 H524306:M524306 JD524306:JI524306 SZ524306:TE524306 ACV524306:ADA524306 AMR524306:AMW524306 AWN524306:AWS524306 BGJ524306:BGO524306 BQF524306:BQK524306 CAB524306:CAG524306 CJX524306:CKC524306 CTT524306:CTY524306 DDP524306:DDU524306 DNL524306:DNQ524306 DXH524306:DXM524306 EHD524306:EHI524306 EQZ524306:ERE524306 FAV524306:FBA524306 FKR524306:FKW524306 FUN524306:FUS524306 GEJ524306:GEO524306 GOF524306:GOK524306 GYB524306:GYG524306 HHX524306:HIC524306 HRT524306:HRY524306 IBP524306:IBU524306 ILL524306:ILQ524306 IVH524306:IVM524306 JFD524306:JFI524306 JOZ524306:JPE524306 JYV524306:JZA524306 KIR524306:KIW524306 KSN524306:KSS524306 LCJ524306:LCO524306 LMF524306:LMK524306 LWB524306:LWG524306 MFX524306:MGC524306 MPT524306:MPY524306 MZP524306:MZU524306 NJL524306:NJQ524306 NTH524306:NTM524306 ODD524306:ODI524306 OMZ524306:ONE524306 OWV524306:OXA524306 PGR524306:PGW524306 PQN524306:PQS524306 QAJ524306:QAO524306 QKF524306:QKK524306 QUB524306:QUG524306 RDX524306:REC524306 RNT524306:RNY524306 RXP524306:RXU524306 SHL524306:SHQ524306 SRH524306:SRM524306 TBD524306:TBI524306 TKZ524306:TLE524306 TUV524306:TVA524306 UER524306:UEW524306 UON524306:UOS524306 UYJ524306:UYO524306 VIF524306:VIK524306 VSB524306:VSG524306 WBX524306:WCC524306 WLT524306:WLY524306 WVP524306:WVU524306 H589842:M589842 JD589842:JI589842 SZ589842:TE589842 ACV589842:ADA589842 AMR589842:AMW589842 AWN589842:AWS589842 BGJ589842:BGO589842 BQF589842:BQK589842 CAB589842:CAG589842 CJX589842:CKC589842 CTT589842:CTY589842 DDP589842:DDU589842 DNL589842:DNQ589842 DXH589842:DXM589842 EHD589842:EHI589842 EQZ589842:ERE589842 FAV589842:FBA589842 FKR589842:FKW589842 FUN589842:FUS589842 GEJ589842:GEO589842 GOF589842:GOK589842 GYB589842:GYG589842 HHX589842:HIC589842 HRT589842:HRY589842 IBP589842:IBU589842 ILL589842:ILQ589842 IVH589842:IVM589842 JFD589842:JFI589842 JOZ589842:JPE589842 JYV589842:JZA589842 KIR589842:KIW589842 KSN589842:KSS589842 LCJ589842:LCO589842 LMF589842:LMK589842 LWB589842:LWG589842 MFX589842:MGC589842 MPT589842:MPY589842 MZP589842:MZU589842 NJL589842:NJQ589842 NTH589842:NTM589842 ODD589842:ODI589842 OMZ589842:ONE589842 OWV589842:OXA589842 PGR589842:PGW589842 PQN589842:PQS589842 QAJ589842:QAO589842 QKF589842:QKK589842 QUB589842:QUG589842 RDX589842:REC589842 RNT589842:RNY589842 RXP589842:RXU589842 SHL589842:SHQ589842 SRH589842:SRM589842 TBD589842:TBI589842 TKZ589842:TLE589842 TUV589842:TVA589842 UER589842:UEW589842 UON589842:UOS589842 UYJ589842:UYO589842 VIF589842:VIK589842 VSB589842:VSG589842 WBX589842:WCC589842 WLT589842:WLY589842 WVP589842:WVU589842 H655378:M655378 JD655378:JI655378 SZ655378:TE655378 ACV655378:ADA655378 AMR655378:AMW655378 AWN655378:AWS655378 BGJ655378:BGO655378 BQF655378:BQK655378 CAB655378:CAG655378 CJX655378:CKC655378 CTT655378:CTY655378 DDP655378:DDU655378 DNL655378:DNQ655378 DXH655378:DXM655378 EHD655378:EHI655378 EQZ655378:ERE655378 FAV655378:FBA655378 FKR655378:FKW655378 FUN655378:FUS655378 GEJ655378:GEO655378 GOF655378:GOK655378 GYB655378:GYG655378 HHX655378:HIC655378 HRT655378:HRY655378 IBP655378:IBU655378 ILL655378:ILQ655378 IVH655378:IVM655378 JFD655378:JFI655378 JOZ655378:JPE655378 JYV655378:JZA655378 KIR655378:KIW655378 KSN655378:KSS655378 LCJ655378:LCO655378 LMF655378:LMK655378 LWB655378:LWG655378 MFX655378:MGC655378 MPT655378:MPY655378 MZP655378:MZU655378 NJL655378:NJQ655378 NTH655378:NTM655378 ODD655378:ODI655378 OMZ655378:ONE655378 OWV655378:OXA655378 PGR655378:PGW655378 PQN655378:PQS655378 QAJ655378:QAO655378 QKF655378:QKK655378 QUB655378:QUG655378 RDX655378:REC655378 RNT655378:RNY655378 RXP655378:RXU655378 SHL655378:SHQ655378 SRH655378:SRM655378 TBD655378:TBI655378 TKZ655378:TLE655378 TUV655378:TVA655378 UER655378:UEW655378 UON655378:UOS655378 UYJ655378:UYO655378 VIF655378:VIK655378 VSB655378:VSG655378 WBX655378:WCC655378 WLT655378:WLY655378 WVP655378:WVU655378 H720914:M720914 JD720914:JI720914 SZ720914:TE720914 ACV720914:ADA720914 AMR720914:AMW720914 AWN720914:AWS720914 BGJ720914:BGO720914 BQF720914:BQK720914 CAB720914:CAG720914 CJX720914:CKC720914 CTT720914:CTY720914 DDP720914:DDU720914 DNL720914:DNQ720914 DXH720914:DXM720914 EHD720914:EHI720914 EQZ720914:ERE720914 FAV720914:FBA720914 FKR720914:FKW720914 FUN720914:FUS720914 GEJ720914:GEO720914 GOF720914:GOK720914 GYB720914:GYG720914 HHX720914:HIC720914 HRT720914:HRY720914 IBP720914:IBU720914 ILL720914:ILQ720914 IVH720914:IVM720914 JFD720914:JFI720914 JOZ720914:JPE720914 JYV720914:JZA720914 KIR720914:KIW720914 KSN720914:KSS720914 LCJ720914:LCO720914 LMF720914:LMK720914 LWB720914:LWG720914 MFX720914:MGC720914 MPT720914:MPY720914 MZP720914:MZU720914 NJL720914:NJQ720914 NTH720914:NTM720914 ODD720914:ODI720914 OMZ720914:ONE720914 OWV720914:OXA720914 PGR720914:PGW720914 PQN720914:PQS720914 QAJ720914:QAO720914 QKF720914:QKK720914 QUB720914:QUG720914 RDX720914:REC720914 RNT720914:RNY720914 RXP720914:RXU720914 SHL720914:SHQ720914 SRH720914:SRM720914 TBD720914:TBI720914 TKZ720914:TLE720914 TUV720914:TVA720914 UER720914:UEW720914 UON720914:UOS720914 UYJ720914:UYO720914 VIF720914:VIK720914 VSB720914:VSG720914 WBX720914:WCC720914 WLT720914:WLY720914 WVP720914:WVU720914 H786450:M786450 JD786450:JI786450 SZ786450:TE786450 ACV786450:ADA786450 AMR786450:AMW786450 AWN786450:AWS786450 BGJ786450:BGO786450 BQF786450:BQK786450 CAB786450:CAG786450 CJX786450:CKC786450 CTT786450:CTY786450 DDP786450:DDU786450 DNL786450:DNQ786450 DXH786450:DXM786450 EHD786450:EHI786450 EQZ786450:ERE786450 FAV786450:FBA786450 FKR786450:FKW786450 FUN786450:FUS786450 GEJ786450:GEO786450 GOF786450:GOK786450 GYB786450:GYG786450 HHX786450:HIC786450 HRT786450:HRY786450 IBP786450:IBU786450 ILL786450:ILQ786450 IVH786450:IVM786450 JFD786450:JFI786450 JOZ786450:JPE786450 JYV786450:JZA786450 KIR786450:KIW786450 KSN786450:KSS786450 LCJ786450:LCO786450 LMF786450:LMK786450 LWB786450:LWG786450 MFX786450:MGC786450 MPT786450:MPY786450 MZP786450:MZU786450 NJL786450:NJQ786450 NTH786450:NTM786450 ODD786450:ODI786450 OMZ786450:ONE786450 OWV786450:OXA786450 PGR786450:PGW786450 PQN786450:PQS786450 QAJ786450:QAO786450 QKF786450:QKK786450 QUB786450:QUG786450 RDX786450:REC786450 RNT786450:RNY786450 RXP786450:RXU786450 SHL786450:SHQ786450 SRH786450:SRM786450 TBD786450:TBI786450 TKZ786450:TLE786450 TUV786450:TVA786450 UER786450:UEW786450 UON786450:UOS786450 UYJ786450:UYO786450 VIF786450:VIK786450 VSB786450:VSG786450 WBX786450:WCC786450 WLT786450:WLY786450 WVP786450:WVU786450 H851986:M851986 JD851986:JI851986 SZ851986:TE851986 ACV851986:ADA851986 AMR851986:AMW851986 AWN851986:AWS851986 BGJ851986:BGO851986 BQF851986:BQK851986 CAB851986:CAG851986 CJX851986:CKC851986 CTT851986:CTY851986 DDP851986:DDU851986 DNL851986:DNQ851986 DXH851986:DXM851986 EHD851986:EHI851986 EQZ851986:ERE851986 FAV851986:FBA851986 FKR851986:FKW851986 FUN851986:FUS851986 GEJ851986:GEO851986 GOF851986:GOK851986 GYB851986:GYG851986 HHX851986:HIC851986 HRT851986:HRY851986 IBP851986:IBU851986 ILL851986:ILQ851986 IVH851986:IVM851986 JFD851986:JFI851986 JOZ851986:JPE851986 JYV851986:JZA851986 KIR851986:KIW851986 KSN851986:KSS851986 LCJ851986:LCO851986 LMF851986:LMK851986 LWB851986:LWG851986 MFX851986:MGC851986 MPT851986:MPY851986 MZP851986:MZU851986 NJL851986:NJQ851986 NTH851986:NTM851986 ODD851986:ODI851986 OMZ851986:ONE851986 OWV851986:OXA851986 PGR851986:PGW851986 PQN851986:PQS851986 QAJ851986:QAO851986 QKF851986:QKK851986 QUB851986:QUG851986 RDX851986:REC851986 RNT851986:RNY851986 RXP851986:RXU851986 SHL851986:SHQ851986 SRH851986:SRM851986 TBD851986:TBI851986 TKZ851986:TLE851986 TUV851986:TVA851986 UER851986:UEW851986 UON851986:UOS851986 UYJ851986:UYO851986 VIF851986:VIK851986 VSB851986:VSG851986 WBX851986:WCC851986 WLT851986:WLY851986 WVP851986:WVU851986 H917522:M917522 JD917522:JI917522 SZ917522:TE917522 ACV917522:ADA917522 AMR917522:AMW917522 AWN917522:AWS917522 BGJ917522:BGO917522 BQF917522:BQK917522 CAB917522:CAG917522 CJX917522:CKC917522 CTT917522:CTY917522 DDP917522:DDU917522 DNL917522:DNQ917522 DXH917522:DXM917522 EHD917522:EHI917522 EQZ917522:ERE917522 FAV917522:FBA917522 FKR917522:FKW917522 FUN917522:FUS917522 GEJ917522:GEO917522 GOF917522:GOK917522 GYB917522:GYG917522 HHX917522:HIC917522 HRT917522:HRY917522 IBP917522:IBU917522 ILL917522:ILQ917522 IVH917522:IVM917522 JFD917522:JFI917522 JOZ917522:JPE917522 JYV917522:JZA917522 KIR917522:KIW917522 KSN917522:KSS917522 LCJ917522:LCO917522 LMF917522:LMK917522 LWB917522:LWG917522 MFX917522:MGC917522 MPT917522:MPY917522 MZP917522:MZU917522 NJL917522:NJQ917522 NTH917522:NTM917522 ODD917522:ODI917522 OMZ917522:ONE917522 OWV917522:OXA917522 PGR917522:PGW917522 PQN917522:PQS917522 QAJ917522:QAO917522 QKF917522:QKK917522 QUB917522:QUG917522 RDX917522:REC917522 RNT917522:RNY917522 RXP917522:RXU917522 SHL917522:SHQ917522 SRH917522:SRM917522 TBD917522:TBI917522 TKZ917522:TLE917522 TUV917522:TVA917522 UER917522:UEW917522 UON917522:UOS917522 UYJ917522:UYO917522 VIF917522:VIK917522 VSB917522:VSG917522 WBX917522:WCC917522 WLT917522:WLY917522 WVP917522:WVU917522 H983058:M983058 JD983058:JI983058 SZ983058:TE983058 ACV983058:ADA983058 AMR983058:AMW983058 AWN983058:AWS983058 BGJ983058:BGO983058 BQF983058:BQK983058 CAB983058:CAG983058 CJX983058:CKC983058 CTT983058:CTY983058 DDP983058:DDU983058 DNL983058:DNQ983058 DXH983058:DXM983058 EHD983058:EHI983058 EQZ983058:ERE983058 FAV983058:FBA983058 FKR983058:FKW983058 FUN983058:FUS983058 GEJ983058:GEO983058 GOF983058:GOK983058 GYB983058:GYG983058 HHX983058:HIC983058 HRT983058:HRY983058 IBP983058:IBU983058 ILL983058:ILQ983058 IVH983058:IVM983058 JFD983058:JFI983058 JOZ983058:JPE983058 JYV983058:JZA983058 KIR983058:KIW983058 KSN983058:KSS983058 LCJ983058:LCO983058 LMF983058:LMK983058 LWB983058:LWG983058 MFX983058:MGC983058 MPT983058:MPY983058 MZP983058:MZU983058 NJL983058:NJQ983058 NTH983058:NTM983058 ODD983058:ODI983058 OMZ983058:ONE983058 OWV983058:OXA983058 PGR983058:PGW983058 PQN983058:PQS983058 QAJ983058:QAO983058 QKF983058:QKK983058 QUB983058:QUG983058 RDX983058:REC983058 RNT983058:RNY983058 RXP983058:RXU983058 SHL983058:SHQ983058 SRH983058:SRM983058 TBD983058:TBI983058 TKZ983058:TLE983058 TUV983058:TVA983058 UER983058:UEW983058 UON983058:UOS983058 UYJ983058:UYO983058 VIF983058:VIK983058 VSB983058:VSG983058 WBX983058:WCC983058 WLT983058:WLY983058 WVP983058:WVU983058" xr:uid="{FB01B531-18B2-4522-A258-E72B379E6EA6}">
      <formula1>"一般居室個室,一般居室相部屋（夫婦・親族）,一般居室相部屋（夫婦・親族以外）,介護居室個室,介護居室相部屋（夫婦・親族）,介護居室相部屋（夫婦・親族以外）,一時介護室"</formula1>
    </dataValidation>
    <dataValidation type="list" allowBlank="1" showInputMessage="1" showErrorMessage="1" sqref="E31:G31 JA31:JC31 SW31:SY31 ACS31:ACU31 AMO31:AMQ31 AWK31:AWM31 BGG31:BGI31 BQC31:BQE31 BZY31:CAA31 CJU31:CJW31 CTQ31:CTS31 DDM31:DDO31 DNI31:DNK31 DXE31:DXG31 EHA31:EHC31 EQW31:EQY31 FAS31:FAU31 FKO31:FKQ31 FUK31:FUM31 GEG31:GEI31 GOC31:GOE31 GXY31:GYA31 HHU31:HHW31 HRQ31:HRS31 IBM31:IBO31 ILI31:ILK31 IVE31:IVG31 JFA31:JFC31 JOW31:JOY31 JYS31:JYU31 KIO31:KIQ31 KSK31:KSM31 LCG31:LCI31 LMC31:LME31 LVY31:LWA31 MFU31:MFW31 MPQ31:MPS31 MZM31:MZO31 NJI31:NJK31 NTE31:NTG31 ODA31:ODC31 OMW31:OMY31 OWS31:OWU31 PGO31:PGQ31 PQK31:PQM31 QAG31:QAI31 QKC31:QKE31 QTY31:QUA31 RDU31:RDW31 RNQ31:RNS31 RXM31:RXO31 SHI31:SHK31 SRE31:SRG31 TBA31:TBC31 TKW31:TKY31 TUS31:TUU31 UEO31:UEQ31 UOK31:UOM31 UYG31:UYI31 VIC31:VIE31 VRY31:VSA31 WBU31:WBW31 WLQ31:WLS31 WVM31:WVO31 E65567:G65567 JA65567:JC65567 SW65567:SY65567 ACS65567:ACU65567 AMO65567:AMQ65567 AWK65567:AWM65567 BGG65567:BGI65567 BQC65567:BQE65567 BZY65567:CAA65567 CJU65567:CJW65567 CTQ65567:CTS65567 DDM65567:DDO65567 DNI65567:DNK65567 DXE65567:DXG65567 EHA65567:EHC65567 EQW65567:EQY65567 FAS65567:FAU65567 FKO65567:FKQ65567 FUK65567:FUM65567 GEG65567:GEI65567 GOC65567:GOE65567 GXY65567:GYA65567 HHU65567:HHW65567 HRQ65567:HRS65567 IBM65567:IBO65567 ILI65567:ILK65567 IVE65567:IVG65567 JFA65567:JFC65567 JOW65567:JOY65567 JYS65567:JYU65567 KIO65567:KIQ65567 KSK65567:KSM65567 LCG65567:LCI65567 LMC65567:LME65567 LVY65567:LWA65567 MFU65567:MFW65567 MPQ65567:MPS65567 MZM65567:MZO65567 NJI65567:NJK65567 NTE65567:NTG65567 ODA65567:ODC65567 OMW65567:OMY65567 OWS65567:OWU65567 PGO65567:PGQ65567 PQK65567:PQM65567 QAG65567:QAI65567 QKC65567:QKE65567 QTY65567:QUA65567 RDU65567:RDW65567 RNQ65567:RNS65567 RXM65567:RXO65567 SHI65567:SHK65567 SRE65567:SRG65567 TBA65567:TBC65567 TKW65567:TKY65567 TUS65567:TUU65567 UEO65567:UEQ65567 UOK65567:UOM65567 UYG65567:UYI65567 VIC65567:VIE65567 VRY65567:VSA65567 WBU65567:WBW65567 WLQ65567:WLS65567 WVM65567:WVO65567 E131103:G131103 JA131103:JC131103 SW131103:SY131103 ACS131103:ACU131103 AMO131103:AMQ131103 AWK131103:AWM131103 BGG131103:BGI131103 BQC131103:BQE131103 BZY131103:CAA131103 CJU131103:CJW131103 CTQ131103:CTS131103 DDM131103:DDO131103 DNI131103:DNK131103 DXE131103:DXG131103 EHA131103:EHC131103 EQW131103:EQY131103 FAS131103:FAU131103 FKO131103:FKQ131103 FUK131103:FUM131103 GEG131103:GEI131103 GOC131103:GOE131103 GXY131103:GYA131103 HHU131103:HHW131103 HRQ131103:HRS131103 IBM131103:IBO131103 ILI131103:ILK131103 IVE131103:IVG131103 JFA131103:JFC131103 JOW131103:JOY131103 JYS131103:JYU131103 KIO131103:KIQ131103 KSK131103:KSM131103 LCG131103:LCI131103 LMC131103:LME131103 LVY131103:LWA131103 MFU131103:MFW131103 MPQ131103:MPS131103 MZM131103:MZO131103 NJI131103:NJK131103 NTE131103:NTG131103 ODA131103:ODC131103 OMW131103:OMY131103 OWS131103:OWU131103 PGO131103:PGQ131103 PQK131103:PQM131103 QAG131103:QAI131103 QKC131103:QKE131103 QTY131103:QUA131103 RDU131103:RDW131103 RNQ131103:RNS131103 RXM131103:RXO131103 SHI131103:SHK131103 SRE131103:SRG131103 TBA131103:TBC131103 TKW131103:TKY131103 TUS131103:TUU131103 UEO131103:UEQ131103 UOK131103:UOM131103 UYG131103:UYI131103 VIC131103:VIE131103 VRY131103:VSA131103 WBU131103:WBW131103 WLQ131103:WLS131103 WVM131103:WVO131103 E196639:G196639 JA196639:JC196639 SW196639:SY196639 ACS196639:ACU196639 AMO196639:AMQ196639 AWK196639:AWM196639 BGG196639:BGI196639 BQC196639:BQE196639 BZY196639:CAA196639 CJU196639:CJW196639 CTQ196639:CTS196639 DDM196639:DDO196639 DNI196639:DNK196639 DXE196639:DXG196639 EHA196639:EHC196639 EQW196639:EQY196639 FAS196639:FAU196639 FKO196639:FKQ196639 FUK196639:FUM196639 GEG196639:GEI196639 GOC196639:GOE196639 GXY196639:GYA196639 HHU196639:HHW196639 HRQ196639:HRS196639 IBM196639:IBO196639 ILI196639:ILK196639 IVE196639:IVG196639 JFA196639:JFC196639 JOW196639:JOY196639 JYS196639:JYU196639 KIO196639:KIQ196639 KSK196639:KSM196639 LCG196639:LCI196639 LMC196639:LME196639 LVY196639:LWA196639 MFU196639:MFW196639 MPQ196639:MPS196639 MZM196639:MZO196639 NJI196639:NJK196639 NTE196639:NTG196639 ODA196639:ODC196639 OMW196639:OMY196639 OWS196639:OWU196639 PGO196639:PGQ196639 PQK196639:PQM196639 QAG196639:QAI196639 QKC196639:QKE196639 QTY196639:QUA196639 RDU196639:RDW196639 RNQ196639:RNS196639 RXM196639:RXO196639 SHI196639:SHK196639 SRE196639:SRG196639 TBA196639:TBC196639 TKW196639:TKY196639 TUS196639:TUU196639 UEO196639:UEQ196639 UOK196639:UOM196639 UYG196639:UYI196639 VIC196639:VIE196639 VRY196639:VSA196639 WBU196639:WBW196639 WLQ196639:WLS196639 WVM196639:WVO196639 E262175:G262175 JA262175:JC262175 SW262175:SY262175 ACS262175:ACU262175 AMO262175:AMQ262175 AWK262175:AWM262175 BGG262175:BGI262175 BQC262175:BQE262175 BZY262175:CAA262175 CJU262175:CJW262175 CTQ262175:CTS262175 DDM262175:DDO262175 DNI262175:DNK262175 DXE262175:DXG262175 EHA262175:EHC262175 EQW262175:EQY262175 FAS262175:FAU262175 FKO262175:FKQ262175 FUK262175:FUM262175 GEG262175:GEI262175 GOC262175:GOE262175 GXY262175:GYA262175 HHU262175:HHW262175 HRQ262175:HRS262175 IBM262175:IBO262175 ILI262175:ILK262175 IVE262175:IVG262175 JFA262175:JFC262175 JOW262175:JOY262175 JYS262175:JYU262175 KIO262175:KIQ262175 KSK262175:KSM262175 LCG262175:LCI262175 LMC262175:LME262175 LVY262175:LWA262175 MFU262175:MFW262175 MPQ262175:MPS262175 MZM262175:MZO262175 NJI262175:NJK262175 NTE262175:NTG262175 ODA262175:ODC262175 OMW262175:OMY262175 OWS262175:OWU262175 PGO262175:PGQ262175 PQK262175:PQM262175 QAG262175:QAI262175 QKC262175:QKE262175 QTY262175:QUA262175 RDU262175:RDW262175 RNQ262175:RNS262175 RXM262175:RXO262175 SHI262175:SHK262175 SRE262175:SRG262175 TBA262175:TBC262175 TKW262175:TKY262175 TUS262175:TUU262175 UEO262175:UEQ262175 UOK262175:UOM262175 UYG262175:UYI262175 VIC262175:VIE262175 VRY262175:VSA262175 WBU262175:WBW262175 WLQ262175:WLS262175 WVM262175:WVO262175 E327711:G327711 JA327711:JC327711 SW327711:SY327711 ACS327711:ACU327711 AMO327711:AMQ327711 AWK327711:AWM327711 BGG327711:BGI327711 BQC327711:BQE327711 BZY327711:CAA327711 CJU327711:CJW327711 CTQ327711:CTS327711 DDM327711:DDO327711 DNI327711:DNK327711 DXE327711:DXG327711 EHA327711:EHC327711 EQW327711:EQY327711 FAS327711:FAU327711 FKO327711:FKQ327711 FUK327711:FUM327711 GEG327711:GEI327711 GOC327711:GOE327711 GXY327711:GYA327711 HHU327711:HHW327711 HRQ327711:HRS327711 IBM327711:IBO327711 ILI327711:ILK327711 IVE327711:IVG327711 JFA327711:JFC327711 JOW327711:JOY327711 JYS327711:JYU327711 KIO327711:KIQ327711 KSK327711:KSM327711 LCG327711:LCI327711 LMC327711:LME327711 LVY327711:LWA327711 MFU327711:MFW327711 MPQ327711:MPS327711 MZM327711:MZO327711 NJI327711:NJK327711 NTE327711:NTG327711 ODA327711:ODC327711 OMW327711:OMY327711 OWS327711:OWU327711 PGO327711:PGQ327711 PQK327711:PQM327711 QAG327711:QAI327711 QKC327711:QKE327711 QTY327711:QUA327711 RDU327711:RDW327711 RNQ327711:RNS327711 RXM327711:RXO327711 SHI327711:SHK327711 SRE327711:SRG327711 TBA327711:TBC327711 TKW327711:TKY327711 TUS327711:TUU327711 UEO327711:UEQ327711 UOK327711:UOM327711 UYG327711:UYI327711 VIC327711:VIE327711 VRY327711:VSA327711 WBU327711:WBW327711 WLQ327711:WLS327711 WVM327711:WVO327711 E393247:G393247 JA393247:JC393247 SW393247:SY393247 ACS393247:ACU393247 AMO393247:AMQ393247 AWK393247:AWM393247 BGG393247:BGI393247 BQC393247:BQE393247 BZY393247:CAA393247 CJU393247:CJW393247 CTQ393247:CTS393247 DDM393247:DDO393247 DNI393247:DNK393247 DXE393247:DXG393247 EHA393247:EHC393247 EQW393247:EQY393247 FAS393247:FAU393247 FKO393247:FKQ393247 FUK393247:FUM393247 GEG393247:GEI393247 GOC393247:GOE393247 GXY393247:GYA393247 HHU393247:HHW393247 HRQ393247:HRS393247 IBM393247:IBO393247 ILI393247:ILK393247 IVE393247:IVG393247 JFA393247:JFC393247 JOW393247:JOY393247 JYS393247:JYU393247 KIO393247:KIQ393247 KSK393247:KSM393247 LCG393247:LCI393247 LMC393247:LME393247 LVY393247:LWA393247 MFU393247:MFW393247 MPQ393247:MPS393247 MZM393247:MZO393247 NJI393247:NJK393247 NTE393247:NTG393247 ODA393247:ODC393247 OMW393247:OMY393247 OWS393247:OWU393247 PGO393247:PGQ393247 PQK393247:PQM393247 QAG393247:QAI393247 QKC393247:QKE393247 QTY393247:QUA393247 RDU393247:RDW393247 RNQ393247:RNS393247 RXM393247:RXO393247 SHI393247:SHK393247 SRE393247:SRG393247 TBA393247:TBC393247 TKW393247:TKY393247 TUS393247:TUU393247 UEO393247:UEQ393247 UOK393247:UOM393247 UYG393247:UYI393247 VIC393247:VIE393247 VRY393247:VSA393247 WBU393247:WBW393247 WLQ393247:WLS393247 WVM393247:WVO393247 E458783:G458783 JA458783:JC458783 SW458783:SY458783 ACS458783:ACU458783 AMO458783:AMQ458783 AWK458783:AWM458783 BGG458783:BGI458783 BQC458783:BQE458783 BZY458783:CAA458783 CJU458783:CJW458783 CTQ458783:CTS458783 DDM458783:DDO458783 DNI458783:DNK458783 DXE458783:DXG458783 EHA458783:EHC458783 EQW458783:EQY458783 FAS458783:FAU458783 FKO458783:FKQ458783 FUK458783:FUM458783 GEG458783:GEI458783 GOC458783:GOE458783 GXY458783:GYA458783 HHU458783:HHW458783 HRQ458783:HRS458783 IBM458783:IBO458783 ILI458783:ILK458783 IVE458783:IVG458783 JFA458783:JFC458783 JOW458783:JOY458783 JYS458783:JYU458783 KIO458783:KIQ458783 KSK458783:KSM458783 LCG458783:LCI458783 LMC458783:LME458783 LVY458783:LWA458783 MFU458783:MFW458783 MPQ458783:MPS458783 MZM458783:MZO458783 NJI458783:NJK458783 NTE458783:NTG458783 ODA458783:ODC458783 OMW458783:OMY458783 OWS458783:OWU458783 PGO458783:PGQ458783 PQK458783:PQM458783 QAG458783:QAI458783 QKC458783:QKE458783 QTY458783:QUA458783 RDU458783:RDW458783 RNQ458783:RNS458783 RXM458783:RXO458783 SHI458783:SHK458783 SRE458783:SRG458783 TBA458783:TBC458783 TKW458783:TKY458783 TUS458783:TUU458783 UEO458783:UEQ458783 UOK458783:UOM458783 UYG458783:UYI458783 VIC458783:VIE458783 VRY458783:VSA458783 WBU458783:WBW458783 WLQ458783:WLS458783 WVM458783:WVO458783 E524319:G524319 JA524319:JC524319 SW524319:SY524319 ACS524319:ACU524319 AMO524319:AMQ524319 AWK524319:AWM524319 BGG524319:BGI524319 BQC524319:BQE524319 BZY524319:CAA524319 CJU524319:CJW524319 CTQ524319:CTS524319 DDM524319:DDO524319 DNI524319:DNK524319 DXE524319:DXG524319 EHA524319:EHC524319 EQW524319:EQY524319 FAS524319:FAU524319 FKO524319:FKQ524319 FUK524319:FUM524319 GEG524319:GEI524319 GOC524319:GOE524319 GXY524319:GYA524319 HHU524319:HHW524319 HRQ524319:HRS524319 IBM524319:IBO524319 ILI524319:ILK524319 IVE524319:IVG524319 JFA524319:JFC524319 JOW524319:JOY524319 JYS524319:JYU524319 KIO524319:KIQ524319 KSK524319:KSM524319 LCG524319:LCI524319 LMC524319:LME524319 LVY524319:LWA524319 MFU524319:MFW524319 MPQ524319:MPS524319 MZM524319:MZO524319 NJI524319:NJK524319 NTE524319:NTG524319 ODA524319:ODC524319 OMW524319:OMY524319 OWS524319:OWU524319 PGO524319:PGQ524319 PQK524319:PQM524319 QAG524319:QAI524319 QKC524319:QKE524319 QTY524319:QUA524319 RDU524319:RDW524319 RNQ524319:RNS524319 RXM524319:RXO524319 SHI524319:SHK524319 SRE524319:SRG524319 TBA524319:TBC524319 TKW524319:TKY524319 TUS524319:TUU524319 UEO524319:UEQ524319 UOK524319:UOM524319 UYG524319:UYI524319 VIC524319:VIE524319 VRY524319:VSA524319 WBU524319:WBW524319 WLQ524319:WLS524319 WVM524319:WVO524319 E589855:G589855 JA589855:JC589855 SW589855:SY589855 ACS589855:ACU589855 AMO589855:AMQ589855 AWK589855:AWM589855 BGG589855:BGI589855 BQC589855:BQE589855 BZY589855:CAA589855 CJU589855:CJW589855 CTQ589855:CTS589855 DDM589855:DDO589855 DNI589855:DNK589855 DXE589855:DXG589855 EHA589855:EHC589855 EQW589855:EQY589855 FAS589855:FAU589855 FKO589855:FKQ589855 FUK589855:FUM589855 GEG589855:GEI589855 GOC589855:GOE589855 GXY589855:GYA589855 HHU589855:HHW589855 HRQ589855:HRS589855 IBM589855:IBO589855 ILI589855:ILK589855 IVE589855:IVG589855 JFA589855:JFC589855 JOW589855:JOY589855 JYS589855:JYU589855 KIO589855:KIQ589855 KSK589855:KSM589855 LCG589855:LCI589855 LMC589855:LME589855 LVY589855:LWA589855 MFU589855:MFW589855 MPQ589855:MPS589855 MZM589855:MZO589855 NJI589855:NJK589855 NTE589855:NTG589855 ODA589855:ODC589855 OMW589855:OMY589855 OWS589855:OWU589855 PGO589855:PGQ589855 PQK589855:PQM589855 QAG589855:QAI589855 QKC589855:QKE589855 QTY589855:QUA589855 RDU589855:RDW589855 RNQ589855:RNS589855 RXM589855:RXO589855 SHI589855:SHK589855 SRE589855:SRG589855 TBA589855:TBC589855 TKW589855:TKY589855 TUS589855:TUU589855 UEO589855:UEQ589855 UOK589855:UOM589855 UYG589855:UYI589855 VIC589855:VIE589855 VRY589855:VSA589855 WBU589855:WBW589855 WLQ589855:WLS589855 WVM589855:WVO589855 E655391:G655391 JA655391:JC655391 SW655391:SY655391 ACS655391:ACU655391 AMO655391:AMQ655391 AWK655391:AWM655391 BGG655391:BGI655391 BQC655391:BQE655391 BZY655391:CAA655391 CJU655391:CJW655391 CTQ655391:CTS655391 DDM655391:DDO655391 DNI655391:DNK655391 DXE655391:DXG655391 EHA655391:EHC655391 EQW655391:EQY655391 FAS655391:FAU655391 FKO655391:FKQ655391 FUK655391:FUM655391 GEG655391:GEI655391 GOC655391:GOE655391 GXY655391:GYA655391 HHU655391:HHW655391 HRQ655391:HRS655391 IBM655391:IBO655391 ILI655391:ILK655391 IVE655391:IVG655391 JFA655391:JFC655391 JOW655391:JOY655391 JYS655391:JYU655391 KIO655391:KIQ655391 KSK655391:KSM655391 LCG655391:LCI655391 LMC655391:LME655391 LVY655391:LWA655391 MFU655391:MFW655391 MPQ655391:MPS655391 MZM655391:MZO655391 NJI655391:NJK655391 NTE655391:NTG655391 ODA655391:ODC655391 OMW655391:OMY655391 OWS655391:OWU655391 PGO655391:PGQ655391 PQK655391:PQM655391 QAG655391:QAI655391 QKC655391:QKE655391 QTY655391:QUA655391 RDU655391:RDW655391 RNQ655391:RNS655391 RXM655391:RXO655391 SHI655391:SHK655391 SRE655391:SRG655391 TBA655391:TBC655391 TKW655391:TKY655391 TUS655391:TUU655391 UEO655391:UEQ655391 UOK655391:UOM655391 UYG655391:UYI655391 VIC655391:VIE655391 VRY655391:VSA655391 WBU655391:WBW655391 WLQ655391:WLS655391 WVM655391:WVO655391 E720927:G720927 JA720927:JC720927 SW720927:SY720927 ACS720927:ACU720927 AMO720927:AMQ720927 AWK720927:AWM720927 BGG720927:BGI720927 BQC720927:BQE720927 BZY720927:CAA720927 CJU720927:CJW720927 CTQ720927:CTS720927 DDM720927:DDO720927 DNI720927:DNK720927 DXE720927:DXG720927 EHA720927:EHC720927 EQW720927:EQY720927 FAS720927:FAU720927 FKO720927:FKQ720927 FUK720927:FUM720927 GEG720927:GEI720927 GOC720927:GOE720927 GXY720927:GYA720927 HHU720927:HHW720927 HRQ720927:HRS720927 IBM720927:IBO720927 ILI720927:ILK720927 IVE720927:IVG720927 JFA720927:JFC720927 JOW720927:JOY720927 JYS720927:JYU720927 KIO720927:KIQ720927 KSK720927:KSM720927 LCG720927:LCI720927 LMC720927:LME720927 LVY720927:LWA720927 MFU720927:MFW720927 MPQ720927:MPS720927 MZM720927:MZO720927 NJI720927:NJK720927 NTE720927:NTG720927 ODA720927:ODC720927 OMW720927:OMY720927 OWS720927:OWU720927 PGO720927:PGQ720927 PQK720927:PQM720927 QAG720927:QAI720927 QKC720927:QKE720927 QTY720927:QUA720927 RDU720927:RDW720927 RNQ720927:RNS720927 RXM720927:RXO720927 SHI720927:SHK720927 SRE720927:SRG720927 TBA720927:TBC720927 TKW720927:TKY720927 TUS720927:TUU720927 UEO720927:UEQ720927 UOK720927:UOM720927 UYG720927:UYI720927 VIC720927:VIE720927 VRY720927:VSA720927 WBU720927:WBW720927 WLQ720927:WLS720927 WVM720927:WVO720927 E786463:G786463 JA786463:JC786463 SW786463:SY786463 ACS786463:ACU786463 AMO786463:AMQ786463 AWK786463:AWM786463 BGG786463:BGI786463 BQC786463:BQE786463 BZY786463:CAA786463 CJU786463:CJW786463 CTQ786463:CTS786463 DDM786463:DDO786463 DNI786463:DNK786463 DXE786463:DXG786463 EHA786463:EHC786463 EQW786463:EQY786463 FAS786463:FAU786463 FKO786463:FKQ786463 FUK786463:FUM786463 GEG786463:GEI786463 GOC786463:GOE786463 GXY786463:GYA786463 HHU786463:HHW786463 HRQ786463:HRS786463 IBM786463:IBO786463 ILI786463:ILK786463 IVE786463:IVG786463 JFA786463:JFC786463 JOW786463:JOY786463 JYS786463:JYU786463 KIO786463:KIQ786463 KSK786463:KSM786463 LCG786463:LCI786463 LMC786463:LME786463 LVY786463:LWA786463 MFU786463:MFW786463 MPQ786463:MPS786463 MZM786463:MZO786463 NJI786463:NJK786463 NTE786463:NTG786463 ODA786463:ODC786463 OMW786463:OMY786463 OWS786463:OWU786463 PGO786463:PGQ786463 PQK786463:PQM786463 QAG786463:QAI786463 QKC786463:QKE786463 QTY786463:QUA786463 RDU786463:RDW786463 RNQ786463:RNS786463 RXM786463:RXO786463 SHI786463:SHK786463 SRE786463:SRG786463 TBA786463:TBC786463 TKW786463:TKY786463 TUS786463:TUU786463 UEO786463:UEQ786463 UOK786463:UOM786463 UYG786463:UYI786463 VIC786463:VIE786463 VRY786463:VSA786463 WBU786463:WBW786463 WLQ786463:WLS786463 WVM786463:WVO786463 E851999:G851999 JA851999:JC851999 SW851999:SY851999 ACS851999:ACU851999 AMO851999:AMQ851999 AWK851999:AWM851999 BGG851999:BGI851999 BQC851999:BQE851999 BZY851999:CAA851999 CJU851999:CJW851999 CTQ851999:CTS851999 DDM851999:DDO851999 DNI851999:DNK851999 DXE851999:DXG851999 EHA851999:EHC851999 EQW851999:EQY851999 FAS851999:FAU851999 FKO851999:FKQ851999 FUK851999:FUM851999 GEG851999:GEI851999 GOC851999:GOE851999 GXY851999:GYA851999 HHU851999:HHW851999 HRQ851999:HRS851999 IBM851999:IBO851999 ILI851999:ILK851999 IVE851999:IVG851999 JFA851999:JFC851999 JOW851999:JOY851999 JYS851999:JYU851999 KIO851999:KIQ851999 KSK851999:KSM851999 LCG851999:LCI851999 LMC851999:LME851999 LVY851999:LWA851999 MFU851999:MFW851999 MPQ851999:MPS851999 MZM851999:MZO851999 NJI851999:NJK851999 NTE851999:NTG851999 ODA851999:ODC851999 OMW851999:OMY851999 OWS851999:OWU851999 PGO851999:PGQ851999 PQK851999:PQM851999 QAG851999:QAI851999 QKC851999:QKE851999 QTY851999:QUA851999 RDU851999:RDW851999 RNQ851999:RNS851999 RXM851999:RXO851999 SHI851999:SHK851999 SRE851999:SRG851999 TBA851999:TBC851999 TKW851999:TKY851999 TUS851999:TUU851999 UEO851999:UEQ851999 UOK851999:UOM851999 UYG851999:UYI851999 VIC851999:VIE851999 VRY851999:VSA851999 WBU851999:WBW851999 WLQ851999:WLS851999 WVM851999:WVO851999 E917535:G917535 JA917535:JC917535 SW917535:SY917535 ACS917535:ACU917535 AMO917535:AMQ917535 AWK917535:AWM917535 BGG917535:BGI917535 BQC917535:BQE917535 BZY917535:CAA917535 CJU917535:CJW917535 CTQ917535:CTS917535 DDM917535:DDO917535 DNI917535:DNK917535 DXE917535:DXG917535 EHA917535:EHC917535 EQW917535:EQY917535 FAS917535:FAU917535 FKO917535:FKQ917535 FUK917535:FUM917535 GEG917535:GEI917535 GOC917535:GOE917535 GXY917535:GYA917535 HHU917535:HHW917535 HRQ917535:HRS917535 IBM917535:IBO917535 ILI917535:ILK917535 IVE917535:IVG917535 JFA917535:JFC917535 JOW917535:JOY917535 JYS917535:JYU917535 KIO917535:KIQ917535 KSK917535:KSM917535 LCG917535:LCI917535 LMC917535:LME917535 LVY917535:LWA917535 MFU917535:MFW917535 MPQ917535:MPS917535 MZM917535:MZO917535 NJI917535:NJK917535 NTE917535:NTG917535 ODA917535:ODC917535 OMW917535:OMY917535 OWS917535:OWU917535 PGO917535:PGQ917535 PQK917535:PQM917535 QAG917535:QAI917535 QKC917535:QKE917535 QTY917535:QUA917535 RDU917535:RDW917535 RNQ917535:RNS917535 RXM917535:RXO917535 SHI917535:SHK917535 SRE917535:SRG917535 TBA917535:TBC917535 TKW917535:TKY917535 TUS917535:TUU917535 UEO917535:UEQ917535 UOK917535:UOM917535 UYG917535:UYI917535 VIC917535:VIE917535 VRY917535:VSA917535 WBU917535:WBW917535 WLQ917535:WLS917535 WVM917535:WVO917535 E983071:G983071 JA983071:JC983071 SW983071:SY983071 ACS983071:ACU983071 AMO983071:AMQ983071 AWK983071:AWM983071 BGG983071:BGI983071 BQC983071:BQE983071 BZY983071:CAA983071 CJU983071:CJW983071 CTQ983071:CTS983071 DDM983071:DDO983071 DNI983071:DNK983071 DXE983071:DXG983071 EHA983071:EHC983071 EQW983071:EQY983071 FAS983071:FAU983071 FKO983071:FKQ983071 FUK983071:FUM983071 GEG983071:GEI983071 GOC983071:GOE983071 GXY983071:GYA983071 HHU983071:HHW983071 HRQ983071:HRS983071 IBM983071:IBO983071 ILI983071:ILK983071 IVE983071:IVG983071 JFA983071:JFC983071 JOW983071:JOY983071 JYS983071:JYU983071 KIO983071:KIQ983071 KSK983071:KSM983071 LCG983071:LCI983071 LMC983071:LME983071 LVY983071:LWA983071 MFU983071:MFW983071 MPQ983071:MPS983071 MZM983071:MZO983071 NJI983071:NJK983071 NTE983071:NTG983071 ODA983071:ODC983071 OMW983071:OMY983071 OWS983071:OWU983071 PGO983071:PGQ983071 PQK983071:PQM983071 QAG983071:QAI983071 QKC983071:QKE983071 QTY983071:QUA983071 RDU983071:RDW983071 RNQ983071:RNS983071 RXM983071:RXO983071 SHI983071:SHK983071 SRE983071:SRG983071 TBA983071:TBC983071 TKW983071:TKY983071 TUS983071:TUU983071 UEO983071:UEQ983071 UOK983071:UOM983071 UYG983071:UYI983071 VIC983071:VIE983071 VRY983071:VSA983071 WBU983071:WBW983071 WLQ983071:WLS983071 WVM983071:WVO983071 B44:F44 IX44:JB44 ST44:SX44 ACP44:ACT44 AML44:AMP44 AWH44:AWL44 BGD44:BGH44 BPZ44:BQD44 BZV44:BZZ44 CJR44:CJV44 CTN44:CTR44 DDJ44:DDN44 DNF44:DNJ44 DXB44:DXF44 EGX44:EHB44 EQT44:EQX44 FAP44:FAT44 FKL44:FKP44 FUH44:FUL44 GED44:GEH44 GNZ44:GOD44 GXV44:GXZ44 HHR44:HHV44 HRN44:HRR44 IBJ44:IBN44 ILF44:ILJ44 IVB44:IVF44 JEX44:JFB44 JOT44:JOX44 JYP44:JYT44 KIL44:KIP44 KSH44:KSL44 LCD44:LCH44 LLZ44:LMD44 LVV44:LVZ44 MFR44:MFV44 MPN44:MPR44 MZJ44:MZN44 NJF44:NJJ44 NTB44:NTF44 OCX44:ODB44 OMT44:OMX44 OWP44:OWT44 PGL44:PGP44 PQH44:PQL44 QAD44:QAH44 QJZ44:QKD44 QTV44:QTZ44 RDR44:RDV44 RNN44:RNR44 RXJ44:RXN44 SHF44:SHJ44 SRB44:SRF44 TAX44:TBB44 TKT44:TKX44 TUP44:TUT44 UEL44:UEP44 UOH44:UOL44 UYD44:UYH44 VHZ44:VID44 VRV44:VRZ44 WBR44:WBV44 WLN44:WLR44 WVJ44:WVN44 B65580:F65580 IX65580:JB65580 ST65580:SX65580 ACP65580:ACT65580 AML65580:AMP65580 AWH65580:AWL65580 BGD65580:BGH65580 BPZ65580:BQD65580 BZV65580:BZZ65580 CJR65580:CJV65580 CTN65580:CTR65580 DDJ65580:DDN65580 DNF65580:DNJ65580 DXB65580:DXF65580 EGX65580:EHB65580 EQT65580:EQX65580 FAP65580:FAT65580 FKL65580:FKP65580 FUH65580:FUL65580 GED65580:GEH65580 GNZ65580:GOD65580 GXV65580:GXZ65580 HHR65580:HHV65580 HRN65580:HRR65580 IBJ65580:IBN65580 ILF65580:ILJ65580 IVB65580:IVF65580 JEX65580:JFB65580 JOT65580:JOX65580 JYP65580:JYT65580 KIL65580:KIP65580 KSH65580:KSL65580 LCD65580:LCH65580 LLZ65580:LMD65580 LVV65580:LVZ65580 MFR65580:MFV65580 MPN65580:MPR65580 MZJ65580:MZN65580 NJF65580:NJJ65580 NTB65580:NTF65580 OCX65580:ODB65580 OMT65580:OMX65580 OWP65580:OWT65580 PGL65580:PGP65580 PQH65580:PQL65580 QAD65580:QAH65580 QJZ65580:QKD65580 QTV65580:QTZ65580 RDR65580:RDV65580 RNN65580:RNR65580 RXJ65580:RXN65580 SHF65580:SHJ65580 SRB65580:SRF65580 TAX65580:TBB65580 TKT65580:TKX65580 TUP65580:TUT65580 UEL65580:UEP65580 UOH65580:UOL65580 UYD65580:UYH65580 VHZ65580:VID65580 VRV65580:VRZ65580 WBR65580:WBV65580 WLN65580:WLR65580 WVJ65580:WVN65580 B131116:F131116 IX131116:JB131116 ST131116:SX131116 ACP131116:ACT131116 AML131116:AMP131116 AWH131116:AWL131116 BGD131116:BGH131116 BPZ131116:BQD131116 BZV131116:BZZ131116 CJR131116:CJV131116 CTN131116:CTR131116 DDJ131116:DDN131116 DNF131116:DNJ131116 DXB131116:DXF131116 EGX131116:EHB131116 EQT131116:EQX131116 FAP131116:FAT131116 FKL131116:FKP131116 FUH131116:FUL131116 GED131116:GEH131116 GNZ131116:GOD131116 GXV131116:GXZ131116 HHR131116:HHV131116 HRN131116:HRR131116 IBJ131116:IBN131116 ILF131116:ILJ131116 IVB131116:IVF131116 JEX131116:JFB131116 JOT131116:JOX131116 JYP131116:JYT131116 KIL131116:KIP131116 KSH131116:KSL131116 LCD131116:LCH131116 LLZ131116:LMD131116 LVV131116:LVZ131116 MFR131116:MFV131116 MPN131116:MPR131116 MZJ131116:MZN131116 NJF131116:NJJ131116 NTB131116:NTF131116 OCX131116:ODB131116 OMT131116:OMX131116 OWP131116:OWT131116 PGL131116:PGP131116 PQH131116:PQL131116 QAD131116:QAH131116 QJZ131116:QKD131116 QTV131116:QTZ131116 RDR131116:RDV131116 RNN131116:RNR131116 RXJ131116:RXN131116 SHF131116:SHJ131116 SRB131116:SRF131116 TAX131116:TBB131116 TKT131116:TKX131116 TUP131116:TUT131116 UEL131116:UEP131116 UOH131116:UOL131116 UYD131116:UYH131116 VHZ131116:VID131116 VRV131116:VRZ131116 WBR131116:WBV131116 WLN131116:WLR131116 WVJ131116:WVN131116 B196652:F196652 IX196652:JB196652 ST196652:SX196652 ACP196652:ACT196652 AML196652:AMP196652 AWH196652:AWL196652 BGD196652:BGH196652 BPZ196652:BQD196652 BZV196652:BZZ196652 CJR196652:CJV196652 CTN196652:CTR196652 DDJ196652:DDN196652 DNF196652:DNJ196652 DXB196652:DXF196652 EGX196652:EHB196652 EQT196652:EQX196652 FAP196652:FAT196652 FKL196652:FKP196652 FUH196652:FUL196652 GED196652:GEH196652 GNZ196652:GOD196652 GXV196652:GXZ196652 HHR196652:HHV196652 HRN196652:HRR196652 IBJ196652:IBN196652 ILF196652:ILJ196652 IVB196652:IVF196652 JEX196652:JFB196652 JOT196652:JOX196652 JYP196652:JYT196652 KIL196652:KIP196652 KSH196652:KSL196652 LCD196652:LCH196652 LLZ196652:LMD196652 LVV196652:LVZ196652 MFR196652:MFV196652 MPN196652:MPR196652 MZJ196652:MZN196652 NJF196652:NJJ196652 NTB196652:NTF196652 OCX196652:ODB196652 OMT196652:OMX196652 OWP196652:OWT196652 PGL196652:PGP196652 PQH196652:PQL196652 QAD196652:QAH196652 QJZ196652:QKD196652 QTV196652:QTZ196652 RDR196652:RDV196652 RNN196652:RNR196652 RXJ196652:RXN196652 SHF196652:SHJ196652 SRB196652:SRF196652 TAX196652:TBB196652 TKT196652:TKX196652 TUP196652:TUT196652 UEL196652:UEP196652 UOH196652:UOL196652 UYD196652:UYH196652 VHZ196652:VID196652 VRV196652:VRZ196652 WBR196652:WBV196652 WLN196652:WLR196652 WVJ196652:WVN196652 B262188:F262188 IX262188:JB262188 ST262188:SX262188 ACP262188:ACT262188 AML262188:AMP262188 AWH262188:AWL262188 BGD262188:BGH262188 BPZ262188:BQD262188 BZV262188:BZZ262188 CJR262188:CJV262188 CTN262188:CTR262188 DDJ262188:DDN262188 DNF262188:DNJ262188 DXB262188:DXF262188 EGX262188:EHB262188 EQT262188:EQX262188 FAP262188:FAT262188 FKL262188:FKP262188 FUH262188:FUL262188 GED262188:GEH262188 GNZ262188:GOD262188 GXV262188:GXZ262188 HHR262188:HHV262188 HRN262188:HRR262188 IBJ262188:IBN262188 ILF262188:ILJ262188 IVB262188:IVF262188 JEX262188:JFB262188 JOT262188:JOX262188 JYP262188:JYT262188 KIL262188:KIP262188 KSH262188:KSL262188 LCD262188:LCH262188 LLZ262188:LMD262188 LVV262188:LVZ262188 MFR262188:MFV262188 MPN262188:MPR262188 MZJ262188:MZN262188 NJF262188:NJJ262188 NTB262188:NTF262188 OCX262188:ODB262188 OMT262188:OMX262188 OWP262188:OWT262188 PGL262188:PGP262188 PQH262188:PQL262188 QAD262188:QAH262188 QJZ262188:QKD262188 QTV262188:QTZ262188 RDR262188:RDV262188 RNN262188:RNR262188 RXJ262188:RXN262188 SHF262188:SHJ262188 SRB262188:SRF262188 TAX262188:TBB262188 TKT262188:TKX262188 TUP262188:TUT262188 UEL262188:UEP262188 UOH262188:UOL262188 UYD262188:UYH262188 VHZ262188:VID262188 VRV262188:VRZ262188 WBR262188:WBV262188 WLN262188:WLR262188 WVJ262188:WVN262188 B327724:F327724 IX327724:JB327724 ST327724:SX327724 ACP327724:ACT327724 AML327724:AMP327724 AWH327724:AWL327724 BGD327724:BGH327724 BPZ327724:BQD327724 BZV327724:BZZ327724 CJR327724:CJV327724 CTN327724:CTR327724 DDJ327724:DDN327724 DNF327724:DNJ327724 DXB327724:DXF327724 EGX327724:EHB327724 EQT327724:EQX327724 FAP327724:FAT327724 FKL327724:FKP327724 FUH327724:FUL327724 GED327724:GEH327724 GNZ327724:GOD327724 GXV327724:GXZ327724 HHR327724:HHV327724 HRN327724:HRR327724 IBJ327724:IBN327724 ILF327724:ILJ327724 IVB327724:IVF327724 JEX327724:JFB327724 JOT327724:JOX327724 JYP327724:JYT327724 KIL327724:KIP327724 KSH327724:KSL327724 LCD327724:LCH327724 LLZ327724:LMD327724 LVV327724:LVZ327724 MFR327724:MFV327724 MPN327724:MPR327724 MZJ327724:MZN327724 NJF327724:NJJ327724 NTB327724:NTF327724 OCX327724:ODB327724 OMT327724:OMX327724 OWP327724:OWT327724 PGL327724:PGP327724 PQH327724:PQL327724 QAD327724:QAH327724 QJZ327724:QKD327724 QTV327724:QTZ327724 RDR327724:RDV327724 RNN327724:RNR327724 RXJ327724:RXN327724 SHF327724:SHJ327724 SRB327724:SRF327724 TAX327724:TBB327724 TKT327724:TKX327724 TUP327724:TUT327724 UEL327724:UEP327724 UOH327724:UOL327724 UYD327724:UYH327724 VHZ327724:VID327724 VRV327724:VRZ327724 WBR327724:WBV327724 WLN327724:WLR327724 WVJ327724:WVN327724 B393260:F393260 IX393260:JB393260 ST393260:SX393260 ACP393260:ACT393260 AML393260:AMP393260 AWH393260:AWL393260 BGD393260:BGH393260 BPZ393260:BQD393260 BZV393260:BZZ393260 CJR393260:CJV393260 CTN393260:CTR393260 DDJ393260:DDN393260 DNF393260:DNJ393260 DXB393260:DXF393260 EGX393260:EHB393260 EQT393260:EQX393260 FAP393260:FAT393260 FKL393260:FKP393260 FUH393260:FUL393260 GED393260:GEH393260 GNZ393260:GOD393260 GXV393260:GXZ393260 HHR393260:HHV393260 HRN393260:HRR393260 IBJ393260:IBN393260 ILF393260:ILJ393260 IVB393260:IVF393260 JEX393260:JFB393260 JOT393260:JOX393260 JYP393260:JYT393260 KIL393260:KIP393260 KSH393260:KSL393260 LCD393260:LCH393260 LLZ393260:LMD393260 LVV393260:LVZ393260 MFR393260:MFV393260 MPN393260:MPR393260 MZJ393260:MZN393260 NJF393260:NJJ393260 NTB393260:NTF393260 OCX393260:ODB393260 OMT393260:OMX393260 OWP393260:OWT393260 PGL393260:PGP393260 PQH393260:PQL393260 QAD393260:QAH393260 QJZ393260:QKD393260 QTV393260:QTZ393260 RDR393260:RDV393260 RNN393260:RNR393260 RXJ393260:RXN393260 SHF393260:SHJ393260 SRB393260:SRF393260 TAX393260:TBB393260 TKT393260:TKX393260 TUP393260:TUT393260 UEL393260:UEP393260 UOH393260:UOL393260 UYD393260:UYH393260 VHZ393260:VID393260 VRV393260:VRZ393260 WBR393260:WBV393260 WLN393260:WLR393260 WVJ393260:WVN393260 B458796:F458796 IX458796:JB458796 ST458796:SX458796 ACP458796:ACT458796 AML458796:AMP458796 AWH458796:AWL458796 BGD458796:BGH458796 BPZ458796:BQD458796 BZV458796:BZZ458796 CJR458796:CJV458796 CTN458796:CTR458796 DDJ458796:DDN458796 DNF458796:DNJ458796 DXB458796:DXF458796 EGX458796:EHB458796 EQT458796:EQX458796 FAP458796:FAT458796 FKL458796:FKP458796 FUH458796:FUL458796 GED458796:GEH458796 GNZ458796:GOD458796 GXV458796:GXZ458796 HHR458796:HHV458796 HRN458796:HRR458796 IBJ458796:IBN458796 ILF458796:ILJ458796 IVB458796:IVF458796 JEX458796:JFB458796 JOT458796:JOX458796 JYP458796:JYT458796 KIL458796:KIP458796 KSH458796:KSL458796 LCD458796:LCH458796 LLZ458796:LMD458796 LVV458796:LVZ458796 MFR458796:MFV458796 MPN458796:MPR458796 MZJ458796:MZN458796 NJF458796:NJJ458796 NTB458796:NTF458796 OCX458796:ODB458796 OMT458796:OMX458796 OWP458796:OWT458796 PGL458796:PGP458796 PQH458796:PQL458796 QAD458796:QAH458796 QJZ458796:QKD458796 QTV458796:QTZ458796 RDR458796:RDV458796 RNN458796:RNR458796 RXJ458796:RXN458796 SHF458796:SHJ458796 SRB458796:SRF458796 TAX458796:TBB458796 TKT458796:TKX458796 TUP458796:TUT458796 UEL458796:UEP458796 UOH458796:UOL458796 UYD458796:UYH458796 VHZ458796:VID458796 VRV458796:VRZ458796 WBR458796:WBV458796 WLN458796:WLR458796 WVJ458796:WVN458796 B524332:F524332 IX524332:JB524332 ST524332:SX524332 ACP524332:ACT524332 AML524332:AMP524332 AWH524332:AWL524332 BGD524332:BGH524332 BPZ524332:BQD524332 BZV524332:BZZ524332 CJR524332:CJV524332 CTN524332:CTR524332 DDJ524332:DDN524332 DNF524332:DNJ524332 DXB524332:DXF524332 EGX524332:EHB524332 EQT524332:EQX524332 FAP524332:FAT524332 FKL524332:FKP524332 FUH524332:FUL524332 GED524332:GEH524332 GNZ524332:GOD524332 GXV524332:GXZ524332 HHR524332:HHV524332 HRN524332:HRR524332 IBJ524332:IBN524332 ILF524332:ILJ524332 IVB524332:IVF524332 JEX524332:JFB524332 JOT524332:JOX524332 JYP524332:JYT524332 KIL524332:KIP524332 KSH524332:KSL524332 LCD524332:LCH524332 LLZ524332:LMD524332 LVV524332:LVZ524332 MFR524332:MFV524332 MPN524332:MPR524332 MZJ524332:MZN524332 NJF524332:NJJ524332 NTB524332:NTF524332 OCX524332:ODB524332 OMT524332:OMX524332 OWP524332:OWT524332 PGL524332:PGP524332 PQH524332:PQL524332 QAD524332:QAH524332 QJZ524332:QKD524332 QTV524332:QTZ524332 RDR524332:RDV524332 RNN524332:RNR524332 RXJ524332:RXN524332 SHF524332:SHJ524332 SRB524332:SRF524332 TAX524332:TBB524332 TKT524332:TKX524332 TUP524332:TUT524332 UEL524332:UEP524332 UOH524332:UOL524332 UYD524332:UYH524332 VHZ524332:VID524332 VRV524332:VRZ524332 WBR524332:WBV524332 WLN524332:WLR524332 WVJ524332:WVN524332 B589868:F589868 IX589868:JB589868 ST589868:SX589868 ACP589868:ACT589868 AML589868:AMP589868 AWH589868:AWL589868 BGD589868:BGH589868 BPZ589868:BQD589868 BZV589868:BZZ589868 CJR589868:CJV589868 CTN589868:CTR589868 DDJ589868:DDN589868 DNF589868:DNJ589868 DXB589868:DXF589868 EGX589868:EHB589868 EQT589868:EQX589868 FAP589868:FAT589868 FKL589868:FKP589868 FUH589868:FUL589868 GED589868:GEH589868 GNZ589868:GOD589868 GXV589868:GXZ589868 HHR589868:HHV589868 HRN589868:HRR589868 IBJ589868:IBN589868 ILF589868:ILJ589868 IVB589868:IVF589868 JEX589868:JFB589868 JOT589868:JOX589868 JYP589868:JYT589868 KIL589868:KIP589868 KSH589868:KSL589868 LCD589868:LCH589868 LLZ589868:LMD589868 LVV589868:LVZ589868 MFR589868:MFV589868 MPN589868:MPR589868 MZJ589868:MZN589868 NJF589868:NJJ589868 NTB589868:NTF589868 OCX589868:ODB589868 OMT589868:OMX589868 OWP589868:OWT589868 PGL589868:PGP589868 PQH589868:PQL589868 QAD589868:QAH589868 QJZ589868:QKD589868 QTV589868:QTZ589868 RDR589868:RDV589868 RNN589868:RNR589868 RXJ589868:RXN589868 SHF589868:SHJ589868 SRB589868:SRF589868 TAX589868:TBB589868 TKT589868:TKX589868 TUP589868:TUT589868 UEL589868:UEP589868 UOH589868:UOL589868 UYD589868:UYH589868 VHZ589868:VID589868 VRV589868:VRZ589868 WBR589868:WBV589868 WLN589868:WLR589868 WVJ589868:WVN589868 B655404:F655404 IX655404:JB655404 ST655404:SX655404 ACP655404:ACT655404 AML655404:AMP655404 AWH655404:AWL655404 BGD655404:BGH655404 BPZ655404:BQD655404 BZV655404:BZZ655404 CJR655404:CJV655404 CTN655404:CTR655404 DDJ655404:DDN655404 DNF655404:DNJ655404 DXB655404:DXF655404 EGX655404:EHB655404 EQT655404:EQX655404 FAP655404:FAT655404 FKL655404:FKP655404 FUH655404:FUL655404 GED655404:GEH655404 GNZ655404:GOD655404 GXV655404:GXZ655404 HHR655404:HHV655404 HRN655404:HRR655404 IBJ655404:IBN655404 ILF655404:ILJ655404 IVB655404:IVF655404 JEX655404:JFB655404 JOT655404:JOX655404 JYP655404:JYT655404 KIL655404:KIP655404 KSH655404:KSL655404 LCD655404:LCH655404 LLZ655404:LMD655404 LVV655404:LVZ655404 MFR655404:MFV655404 MPN655404:MPR655404 MZJ655404:MZN655404 NJF655404:NJJ655404 NTB655404:NTF655404 OCX655404:ODB655404 OMT655404:OMX655404 OWP655404:OWT655404 PGL655404:PGP655404 PQH655404:PQL655404 QAD655404:QAH655404 QJZ655404:QKD655404 QTV655404:QTZ655404 RDR655404:RDV655404 RNN655404:RNR655404 RXJ655404:RXN655404 SHF655404:SHJ655404 SRB655404:SRF655404 TAX655404:TBB655404 TKT655404:TKX655404 TUP655404:TUT655404 UEL655404:UEP655404 UOH655404:UOL655404 UYD655404:UYH655404 VHZ655404:VID655404 VRV655404:VRZ655404 WBR655404:WBV655404 WLN655404:WLR655404 WVJ655404:WVN655404 B720940:F720940 IX720940:JB720940 ST720940:SX720940 ACP720940:ACT720940 AML720940:AMP720940 AWH720940:AWL720940 BGD720940:BGH720940 BPZ720940:BQD720940 BZV720940:BZZ720940 CJR720940:CJV720940 CTN720940:CTR720940 DDJ720940:DDN720940 DNF720940:DNJ720940 DXB720940:DXF720940 EGX720940:EHB720940 EQT720940:EQX720940 FAP720940:FAT720940 FKL720940:FKP720940 FUH720940:FUL720940 GED720940:GEH720940 GNZ720940:GOD720940 GXV720940:GXZ720940 HHR720940:HHV720940 HRN720940:HRR720940 IBJ720940:IBN720940 ILF720940:ILJ720940 IVB720940:IVF720940 JEX720940:JFB720940 JOT720940:JOX720940 JYP720940:JYT720940 KIL720940:KIP720940 KSH720940:KSL720940 LCD720940:LCH720940 LLZ720940:LMD720940 LVV720940:LVZ720940 MFR720940:MFV720940 MPN720940:MPR720940 MZJ720940:MZN720940 NJF720940:NJJ720940 NTB720940:NTF720940 OCX720940:ODB720940 OMT720940:OMX720940 OWP720940:OWT720940 PGL720940:PGP720940 PQH720940:PQL720940 QAD720940:QAH720940 QJZ720940:QKD720940 QTV720940:QTZ720940 RDR720940:RDV720940 RNN720940:RNR720940 RXJ720940:RXN720940 SHF720940:SHJ720940 SRB720940:SRF720940 TAX720940:TBB720940 TKT720940:TKX720940 TUP720940:TUT720940 UEL720940:UEP720940 UOH720940:UOL720940 UYD720940:UYH720940 VHZ720940:VID720940 VRV720940:VRZ720940 WBR720940:WBV720940 WLN720940:WLR720940 WVJ720940:WVN720940 B786476:F786476 IX786476:JB786476 ST786476:SX786476 ACP786476:ACT786476 AML786476:AMP786476 AWH786476:AWL786476 BGD786476:BGH786476 BPZ786476:BQD786476 BZV786476:BZZ786476 CJR786476:CJV786476 CTN786476:CTR786476 DDJ786476:DDN786476 DNF786476:DNJ786476 DXB786476:DXF786476 EGX786476:EHB786476 EQT786476:EQX786476 FAP786476:FAT786476 FKL786476:FKP786476 FUH786476:FUL786476 GED786476:GEH786476 GNZ786476:GOD786476 GXV786476:GXZ786476 HHR786476:HHV786476 HRN786476:HRR786476 IBJ786476:IBN786476 ILF786476:ILJ786476 IVB786476:IVF786476 JEX786476:JFB786476 JOT786476:JOX786476 JYP786476:JYT786476 KIL786476:KIP786476 KSH786476:KSL786476 LCD786476:LCH786476 LLZ786476:LMD786476 LVV786476:LVZ786476 MFR786476:MFV786476 MPN786476:MPR786476 MZJ786476:MZN786476 NJF786476:NJJ786476 NTB786476:NTF786476 OCX786476:ODB786476 OMT786476:OMX786476 OWP786476:OWT786476 PGL786476:PGP786476 PQH786476:PQL786476 QAD786476:QAH786476 QJZ786476:QKD786476 QTV786476:QTZ786476 RDR786476:RDV786476 RNN786476:RNR786476 RXJ786476:RXN786476 SHF786476:SHJ786476 SRB786476:SRF786476 TAX786476:TBB786476 TKT786476:TKX786476 TUP786476:TUT786476 UEL786476:UEP786476 UOH786476:UOL786476 UYD786476:UYH786476 VHZ786476:VID786476 VRV786476:VRZ786476 WBR786476:WBV786476 WLN786476:WLR786476 WVJ786476:WVN786476 B852012:F852012 IX852012:JB852012 ST852012:SX852012 ACP852012:ACT852012 AML852012:AMP852012 AWH852012:AWL852012 BGD852012:BGH852012 BPZ852012:BQD852012 BZV852012:BZZ852012 CJR852012:CJV852012 CTN852012:CTR852012 DDJ852012:DDN852012 DNF852012:DNJ852012 DXB852012:DXF852012 EGX852012:EHB852012 EQT852012:EQX852012 FAP852012:FAT852012 FKL852012:FKP852012 FUH852012:FUL852012 GED852012:GEH852012 GNZ852012:GOD852012 GXV852012:GXZ852012 HHR852012:HHV852012 HRN852012:HRR852012 IBJ852012:IBN852012 ILF852012:ILJ852012 IVB852012:IVF852012 JEX852012:JFB852012 JOT852012:JOX852012 JYP852012:JYT852012 KIL852012:KIP852012 KSH852012:KSL852012 LCD852012:LCH852012 LLZ852012:LMD852012 LVV852012:LVZ852012 MFR852012:MFV852012 MPN852012:MPR852012 MZJ852012:MZN852012 NJF852012:NJJ852012 NTB852012:NTF852012 OCX852012:ODB852012 OMT852012:OMX852012 OWP852012:OWT852012 PGL852012:PGP852012 PQH852012:PQL852012 QAD852012:QAH852012 QJZ852012:QKD852012 QTV852012:QTZ852012 RDR852012:RDV852012 RNN852012:RNR852012 RXJ852012:RXN852012 SHF852012:SHJ852012 SRB852012:SRF852012 TAX852012:TBB852012 TKT852012:TKX852012 TUP852012:TUT852012 UEL852012:UEP852012 UOH852012:UOL852012 UYD852012:UYH852012 VHZ852012:VID852012 VRV852012:VRZ852012 WBR852012:WBV852012 WLN852012:WLR852012 WVJ852012:WVN852012 B917548:F917548 IX917548:JB917548 ST917548:SX917548 ACP917548:ACT917548 AML917548:AMP917548 AWH917548:AWL917548 BGD917548:BGH917548 BPZ917548:BQD917548 BZV917548:BZZ917548 CJR917548:CJV917548 CTN917548:CTR917548 DDJ917548:DDN917548 DNF917548:DNJ917548 DXB917548:DXF917548 EGX917548:EHB917548 EQT917548:EQX917548 FAP917548:FAT917548 FKL917548:FKP917548 FUH917548:FUL917548 GED917548:GEH917548 GNZ917548:GOD917548 GXV917548:GXZ917548 HHR917548:HHV917548 HRN917548:HRR917548 IBJ917548:IBN917548 ILF917548:ILJ917548 IVB917548:IVF917548 JEX917548:JFB917548 JOT917548:JOX917548 JYP917548:JYT917548 KIL917548:KIP917548 KSH917548:KSL917548 LCD917548:LCH917548 LLZ917548:LMD917548 LVV917548:LVZ917548 MFR917548:MFV917548 MPN917548:MPR917548 MZJ917548:MZN917548 NJF917548:NJJ917548 NTB917548:NTF917548 OCX917548:ODB917548 OMT917548:OMX917548 OWP917548:OWT917548 PGL917548:PGP917548 PQH917548:PQL917548 QAD917548:QAH917548 QJZ917548:QKD917548 QTV917548:QTZ917548 RDR917548:RDV917548 RNN917548:RNR917548 RXJ917548:RXN917548 SHF917548:SHJ917548 SRB917548:SRF917548 TAX917548:TBB917548 TKT917548:TKX917548 TUP917548:TUT917548 UEL917548:UEP917548 UOH917548:UOL917548 UYD917548:UYH917548 VHZ917548:VID917548 VRV917548:VRZ917548 WBR917548:WBV917548 WLN917548:WLR917548 WVJ917548:WVN917548 B983084:F983084 IX983084:JB983084 ST983084:SX983084 ACP983084:ACT983084 AML983084:AMP983084 AWH983084:AWL983084 BGD983084:BGH983084 BPZ983084:BQD983084 BZV983084:BZZ983084 CJR983084:CJV983084 CTN983084:CTR983084 DDJ983084:DDN983084 DNF983084:DNJ983084 DXB983084:DXF983084 EGX983084:EHB983084 EQT983084:EQX983084 FAP983084:FAT983084 FKL983084:FKP983084 FUH983084:FUL983084 GED983084:GEH983084 GNZ983084:GOD983084 GXV983084:GXZ983084 HHR983084:HHV983084 HRN983084:HRR983084 IBJ983084:IBN983084 ILF983084:ILJ983084 IVB983084:IVF983084 JEX983084:JFB983084 JOT983084:JOX983084 JYP983084:JYT983084 KIL983084:KIP983084 KSH983084:KSL983084 LCD983084:LCH983084 LLZ983084:LMD983084 LVV983084:LVZ983084 MFR983084:MFV983084 MPN983084:MPR983084 MZJ983084:MZN983084 NJF983084:NJJ983084 NTB983084:NTF983084 OCX983084:ODB983084 OMT983084:OMX983084 OWP983084:OWT983084 PGL983084:PGP983084 PQH983084:PQL983084 QAD983084:QAH983084 QJZ983084:QKD983084 QTV983084:QTZ983084 RDR983084:RDV983084 RNN983084:RNR983084 RXJ983084:RXN983084 SHF983084:SHJ983084 SRB983084:SRF983084 TAX983084:TBB983084 TKT983084:TKX983084 TUP983084:TUT983084 UEL983084:UEP983084 UOH983084:UOL983084 UYD983084:UYH983084 VHZ983084:VID983084 VRV983084:VRZ983084 WBR983084:WBV983084 WLN983084:WLR983084 WVJ983084:WVN983084" xr:uid="{8C1A49C4-24C7-4D4A-A83C-BF1BA5E66538}">
      <formula1>"管理費,共益費"</formula1>
    </dataValidation>
    <dataValidation type="list" allowBlank="1" showInputMessage="1" showErrorMessage="1" sqref="F67:I68 JB67:JE68 SX67:TA68 ACT67:ACW68 AMP67:AMS68 AWL67:AWO68 BGH67:BGK68 BQD67:BQG68 BZZ67:CAC68 CJV67:CJY68 CTR67:CTU68 DDN67:DDQ68 DNJ67:DNM68 DXF67:DXI68 EHB67:EHE68 EQX67:ERA68 FAT67:FAW68 FKP67:FKS68 FUL67:FUO68 GEH67:GEK68 GOD67:GOG68 GXZ67:GYC68 HHV67:HHY68 HRR67:HRU68 IBN67:IBQ68 ILJ67:ILM68 IVF67:IVI68 JFB67:JFE68 JOX67:JPA68 JYT67:JYW68 KIP67:KIS68 KSL67:KSO68 LCH67:LCK68 LMD67:LMG68 LVZ67:LWC68 MFV67:MFY68 MPR67:MPU68 MZN67:MZQ68 NJJ67:NJM68 NTF67:NTI68 ODB67:ODE68 OMX67:ONA68 OWT67:OWW68 PGP67:PGS68 PQL67:PQO68 QAH67:QAK68 QKD67:QKG68 QTZ67:QUC68 RDV67:RDY68 RNR67:RNU68 RXN67:RXQ68 SHJ67:SHM68 SRF67:SRI68 TBB67:TBE68 TKX67:TLA68 TUT67:TUW68 UEP67:UES68 UOL67:UOO68 UYH67:UYK68 VID67:VIG68 VRZ67:VSC68 WBV67:WBY68 WLR67:WLU68 WVN67:WVQ68 F65603:I65604 JB65603:JE65604 SX65603:TA65604 ACT65603:ACW65604 AMP65603:AMS65604 AWL65603:AWO65604 BGH65603:BGK65604 BQD65603:BQG65604 BZZ65603:CAC65604 CJV65603:CJY65604 CTR65603:CTU65604 DDN65603:DDQ65604 DNJ65603:DNM65604 DXF65603:DXI65604 EHB65603:EHE65604 EQX65603:ERA65604 FAT65603:FAW65604 FKP65603:FKS65604 FUL65603:FUO65604 GEH65603:GEK65604 GOD65603:GOG65604 GXZ65603:GYC65604 HHV65603:HHY65604 HRR65603:HRU65604 IBN65603:IBQ65604 ILJ65603:ILM65604 IVF65603:IVI65604 JFB65603:JFE65604 JOX65603:JPA65604 JYT65603:JYW65604 KIP65603:KIS65604 KSL65603:KSO65604 LCH65603:LCK65604 LMD65603:LMG65604 LVZ65603:LWC65604 MFV65603:MFY65604 MPR65603:MPU65604 MZN65603:MZQ65604 NJJ65603:NJM65604 NTF65603:NTI65604 ODB65603:ODE65604 OMX65603:ONA65604 OWT65603:OWW65604 PGP65603:PGS65604 PQL65603:PQO65604 QAH65603:QAK65604 QKD65603:QKG65604 QTZ65603:QUC65604 RDV65603:RDY65604 RNR65603:RNU65604 RXN65603:RXQ65604 SHJ65603:SHM65604 SRF65603:SRI65604 TBB65603:TBE65604 TKX65603:TLA65604 TUT65603:TUW65604 UEP65603:UES65604 UOL65603:UOO65604 UYH65603:UYK65604 VID65603:VIG65604 VRZ65603:VSC65604 WBV65603:WBY65604 WLR65603:WLU65604 WVN65603:WVQ65604 F131139:I131140 JB131139:JE131140 SX131139:TA131140 ACT131139:ACW131140 AMP131139:AMS131140 AWL131139:AWO131140 BGH131139:BGK131140 BQD131139:BQG131140 BZZ131139:CAC131140 CJV131139:CJY131140 CTR131139:CTU131140 DDN131139:DDQ131140 DNJ131139:DNM131140 DXF131139:DXI131140 EHB131139:EHE131140 EQX131139:ERA131140 FAT131139:FAW131140 FKP131139:FKS131140 FUL131139:FUO131140 GEH131139:GEK131140 GOD131139:GOG131140 GXZ131139:GYC131140 HHV131139:HHY131140 HRR131139:HRU131140 IBN131139:IBQ131140 ILJ131139:ILM131140 IVF131139:IVI131140 JFB131139:JFE131140 JOX131139:JPA131140 JYT131139:JYW131140 KIP131139:KIS131140 KSL131139:KSO131140 LCH131139:LCK131140 LMD131139:LMG131140 LVZ131139:LWC131140 MFV131139:MFY131140 MPR131139:MPU131140 MZN131139:MZQ131140 NJJ131139:NJM131140 NTF131139:NTI131140 ODB131139:ODE131140 OMX131139:ONA131140 OWT131139:OWW131140 PGP131139:PGS131140 PQL131139:PQO131140 QAH131139:QAK131140 QKD131139:QKG131140 QTZ131139:QUC131140 RDV131139:RDY131140 RNR131139:RNU131140 RXN131139:RXQ131140 SHJ131139:SHM131140 SRF131139:SRI131140 TBB131139:TBE131140 TKX131139:TLA131140 TUT131139:TUW131140 UEP131139:UES131140 UOL131139:UOO131140 UYH131139:UYK131140 VID131139:VIG131140 VRZ131139:VSC131140 WBV131139:WBY131140 WLR131139:WLU131140 WVN131139:WVQ131140 F196675:I196676 JB196675:JE196676 SX196675:TA196676 ACT196675:ACW196676 AMP196675:AMS196676 AWL196675:AWO196676 BGH196675:BGK196676 BQD196675:BQG196676 BZZ196675:CAC196676 CJV196675:CJY196676 CTR196675:CTU196676 DDN196675:DDQ196676 DNJ196675:DNM196676 DXF196675:DXI196676 EHB196675:EHE196676 EQX196675:ERA196676 FAT196675:FAW196676 FKP196675:FKS196676 FUL196675:FUO196676 GEH196675:GEK196676 GOD196675:GOG196676 GXZ196675:GYC196676 HHV196675:HHY196676 HRR196675:HRU196676 IBN196675:IBQ196676 ILJ196675:ILM196676 IVF196675:IVI196676 JFB196675:JFE196676 JOX196675:JPA196676 JYT196675:JYW196676 KIP196675:KIS196676 KSL196675:KSO196676 LCH196675:LCK196676 LMD196675:LMG196676 LVZ196675:LWC196676 MFV196675:MFY196676 MPR196675:MPU196676 MZN196675:MZQ196676 NJJ196675:NJM196676 NTF196675:NTI196676 ODB196675:ODE196676 OMX196675:ONA196676 OWT196675:OWW196676 PGP196675:PGS196676 PQL196675:PQO196676 QAH196675:QAK196676 QKD196675:QKG196676 QTZ196675:QUC196676 RDV196675:RDY196676 RNR196675:RNU196676 RXN196675:RXQ196676 SHJ196675:SHM196676 SRF196675:SRI196676 TBB196675:TBE196676 TKX196675:TLA196676 TUT196675:TUW196676 UEP196675:UES196676 UOL196675:UOO196676 UYH196675:UYK196676 VID196675:VIG196676 VRZ196675:VSC196676 WBV196675:WBY196676 WLR196675:WLU196676 WVN196675:WVQ196676 F262211:I262212 JB262211:JE262212 SX262211:TA262212 ACT262211:ACW262212 AMP262211:AMS262212 AWL262211:AWO262212 BGH262211:BGK262212 BQD262211:BQG262212 BZZ262211:CAC262212 CJV262211:CJY262212 CTR262211:CTU262212 DDN262211:DDQ262212 DNJ262211:DNM262212 DXF262211:DXI262212 EHB262211:EHE262212 EQX262211:ERA262212 FAT262211:FAW262212 FKP262211:FKS262212 FUL262211:FUO262212 GEH262211:GEK262212 GOD262211:GOG262212 GXZ262211:GYC262212 HHV262211:HHY262212 HRR262211:HRU262212 IBN262211:IBQ262212 ILJ262211:ILM262212 IVF262211:IVI262212 JFB262211:JFE262212 JOX262211:JPA262212 JYT262211:JYW262212 KIP262211:KIS262212 KSL262211:KSO262212 LCH262211:LCK262212 LMD262211:LMG262212 LVZ262211:LWC262212 MFV262211:MFY262212 MPR262211:MPU262212 MZN262211:MZQ262212 NJJ262211:NJM262212 NTF262211:NTI262212 ODB262211:ODE262212 OMX262211:ONA262212 OWT262211:OWW262212 PGP262211:PGS262212 PQL262211:PQO262212 QAH262211:QAK262212 QKD262211:QKG262212 QTZ262211:QUC262212 RDV262211:RDY262212 RNR262211:RNU262212 RXN262211:RXQ262212 SHJ262211:SHM262212 SRF262211:SRI262212 TBB262211:TBE262212 TKX262211:TLA262212 TUT262211:TUW262212 UEP262211:UES262212 UOL262211:UOO262212 UYH262211:UYK262212 VID262211:VIG262212 VRZ262211:VSC262212 WBV262211:WBY262212 WLR262211:WLU262212 WVN262211:WVQ262212 F327747:I327748 JB327747:JE327748 SX327747:TA327748 ACT327747:ACW327748 AMP327747:AMS327748 AWL327747:AWO327748 BGH327747:BGK327748 BQD327747:BQG327748 BZZ327747:CAC327748 CJV327747:CJY327748 CTR327747:CTU327748 DDN327747:DDQ327748 DNJ327747:DNM327748 DXF327747:DXI327748 EHB327747:EHE327748 EQX327747:ERA327748 FAT327747:FAW327748 FKP327747:FKS327748 FUL327747:FUO327748 GEH327747:GEK327748 GOD327747:GOG327748 GXZ327747:GYC327748 HHV327747:HHY327748 HRR327747:HRU327748 IBN327747:IBQ327748 ILJ327747:ILM327748 IVF327747:IVI327748 JFB327747:JFE327748 JOX327747:JPA327748 JYT327747:JYW327748 KIP327747:KIS327748 KSL327747:KSO327748 LCH327747:LCK327748 LMD327747:LMG327748 LVZ327747:LWC327748 MFV327747:MFY327748 MPR327747:MPU327748 MZN327747:MZQ327748 NJJ327747:NJM327748 NTF327747:NTI327748 ODB327747:ODE327748 OMX327747:ONA327748 OWT327747:OWW327748 PGP327747:PGS327748 PQL327747:PQO327748 QAH327747:QAK327748 QKD327747:QKG327748 QTZ327747:QUC327748 RDV327747:RDY327748 RNR327747:RNU327748 RXN327747:RXQ327748 SHJ327747:SHM327748 SRF327747:SRI327748 TBB327747:TBE327748 TKX327747:TLA327748 TUT327747:TUW327748 UEP327747:UES327748 UOL327747:UOO327748 UYH327747:UYK327748 VID327747:VIG327748 VRZ327747:VSC327748 WBV327747:WBY327748 WLR327747:WLU327748 WVN327747:WVQ327748 F393283:I393284 JB393283:JE393284 SX393283:TA393284 ACT393283:ACW393284 AMP393283:AMS393284 AWL393283:AWO393284 BGH393283:BGK393284 BQD393283:BQG393284 BZZ393283:CAC393284 CJV393283:CJY393284 CTR393283:CTU393284 DDN393283:DDQ393284 DNJ393283:DNM393284 DXF393283:DXI393284 EHB393283:EHE393284 EQX393283:ERA393284 FAT393283:FAW393284 FKP393283:FKS393284 FUL393283:FUO393284 GEH393283:GEK393284 GOD393283:GOG393284 GXZ393283:GYC393284 HHV393283:HHY393284 HRR393283:HRU393284 IBN393283:IBQ393284 ILJ393283:ILM393284 IVF393283:IVI393284 JFB393283:JFE393284 JOX393283:JPA393284 JYT393283:JYW393284 KIP393283:KIS393284 KSL393283:KSO393284 LCH393283:LCK393284 LMD393283:LMG393284 LVZ393283:LWC393284 MFV393283:MFY393284 MPR393283:MPU393284 MZN393283:MZQ393284 NJJ393283:NJM393284 NTF393283:NTI393284 ODB393283:ODE393284 OMX393283:ONA393284 OWT393283:OWW393284 PGP393283:PGS393284 PQL393283:PQO393284 QAH393283:QAK393284 QKD393283:QKG393284 QTZ393283:QUC393284 RDV393283:RDY393284 RNR393283:RNU393284 RXN393283:RXQ393284 SHJ393283:SHM393284 SRF393283:SRI393284 TBB393283:TBE393284 TKX393283:TLA393284 TUT393283:TUW393284 UEP393283:UES393284 UOL393283:UOO393284 UYH393283:UYK393284 VID393283:VIG393284 VRZ393283:VSC393284 WBV393283:WBY393284 WLR393283:WLU393284 WVN393283:WVQ393284 F458819:I458820 JB458819:JE458820 SX458819:TA458820 ACT458819:ACW458820 AMP458819:AMS458820 AWL458819:AWO458820 BGH458819:BGK458820 BQD458819:BQG458820 BZZ458819:CAC458820 CJV458819:CJY458820 CTR458819:CTU458820 DDN458819:DDQ458820 DNJ458819:DNM458820 DXF458819:DXI458820 EHB458819:EHE458820 EQX458819:ERA458820 FAT458819:FAW458820 FKP458819:FKS458820 FUL458819:FUO458820 GEH458819:GEK458820 GOD458819:GOG458820 GXZ458819:GYC458820 HHV458819:HHY458820 HRR458819:HRU458820 IBN458819:IBQ458820 ILJ458819:ILM458820 IVF458819:IVI458820 JFB458819:JFE458820 JOX458819:JPA458820 JYT458819:JYW458820 KIP458819:KIS458820 KSL458819:KSO458820 LCH458819:LCK458820 LMD458819:LMG458820 LVZ458819:LWC458820 MFV458819:MFY458820 MPR458819:MPU458820 MZN458819:MZQ458820 NJJ458819:NJM458820 NTF458819:NTI458820 ODB458819:ODE458820 OMX458819:ONA458820 OWT458819:OWW458820 PGP458819:PGS458820 PQL458819:PQO458820 QAH458819:QAK458820 QKD458819:QKG458820 QTZ458819:QUC458820 RDV458819:RDY458820 RNR458819:RNU458820 RXN458819:RXQ458820 SHJ458819:SHM458820 SRF458819:SRI458820 TBB458819:TBE458820 TKX458819:TLA458820 TUT458819:TUW458820 UEP458819:UES458820 UOL458819:UOO458820 UYH458819:UYK458820 VID458819:VIG458820 VRZ458819:VSC458820 WBV458819:WBY458820 WLR458819:WLU458820 WVN458819:WVQ458820 F524355:I524356 JB524355:JE524356 SX524355:TA524356 ACT524355:ACW524356 AMP524355:AMS524356 AWL524355:AWO524356 BGH524355:BGK524356 BQD524355:BQG524356 BZZ524355:CAC524356 CJV524355:CJY524356 CTR524355:CTU524356 DDN524355:DDQ524356 DNJ524355:DNM524356 DXF524355:DXI524356 EHB524355:EHE524356 EQX524355:ERA524356 FAT524355:FAW524356 FKP524355:FKS524356 FUL524355:FUO524356 GEH524355:GEK524356 GOD524355:GOG524356 GXZ524355:GYC524356 HHV524355:HHY524356 HRR524355:HRU524356 IBN524355:IBQ524356 ILJ524355:ILM524356 IVF524355:IVI524356 JFB524355:JFE524356 JOX524355:JPA524356 JYT524355:JYW524356 KIP524355:KIS524356 KSL524355:KSO524356 LCH524355:LCK524356 LMD524355:LMG524356 LVZ524355:LWC524356 MFV524355:MFY524356 MPR524355:MPU524356 MZN524355:MZQ524356 NJJ524355:NJM524356 NTF524355:NTI524356 ODB524355:ODE524356 OMX524355:ONA524356 OWT524355:OWW524356 PGP524355:PGS524356 PQL524355:PQO524356 QAH524355:QAK524356 QKD524355:QKG524356 QTZ524355:QUC524356 RDV524355:RDY524356 RNR524355:RNU524356 RXN524355:RXQ524356 SHJ524355:SHM524356 SRF524355:SRI524356 TBB524355:TBE524356 TKX524355:TLA524356 TUT524355:TUW524356 UEP524355:UES524356 UOL524355:UOO524356 UYH524355:UYK524356 VID524355:VIG524356 VRZ524355:VSC524356 WBV524355:WBY524356 WLR524355:WLU524356 WVN524355:WVQ524356 F589891:I589892 JB589891:JE589892 SX589891:TA589892 ACT589891:ACW589892 AMP589891:AMS589892 AWL589891:AWO589892 BGH589891:BGK589892 BQD589891:BQG589892 BZZ589891:CAC589892 CJV589891:CJY589892 CTR589891:CTU589892 DDN589891:DDQ589892 DNJ589891:DNM589892 DXF589891:DXI589892 EHB589891:EHE589892 EQX589891:ERA589892 FAT589891:FAW589892 FKP589891:FKS589892 FUL589891:FUO589892 GEH589891:GEK589892 GOD589891:GOG589892 GXZ589891:GYC589892 HHV589891:HHY589892 HRR589891:HRU589892 IBN589891:IBQ589892 ILJ589891:ILM589892 IVF589891:IVI589892 JFB589891:JFE589892 JOX589891:JPA589892 JYT589891:JYW589892 KIP589891:KIS589892 KSL589891:KSO589892 LCH589891:LCK589892 LMD589891:LMG589892 LVZ589891:LWC589892 MFV589891:MFY589892 MPR589891:MPU589892 MZN589891:MZQ589892 NJJ589891:NJM589892 NTF589891:NTI589892 ODB589891:ODE589892 OMX589891:ONA589892 OWT589891:OWW589892 PGP589891:PGS589892 PQL589891:PQO589892 QAH589891:QAK589892 QKD589891:QKG589892 QTZ589891:QUC589892 RDV589891:RDY589892 RNR589891:RNU589892 RXN589891:RXQ589892 SHJ589891:SHM589892 SRF589891:SRI589892 TBB589891:TBE589892 TKX589891:TLA589892 TUT589891:TUW589892 UEP589891:UES589892 UOL589891:UOO589892 UYH589891:UYK589892 VID589891:VIG589892 VRZ589891:VSC589892 WBV589891:WBY589892 WLR589891:WLU589892 WVN589891:WVQ589892 F655427:I655428 JB655427:JE655428 SX655427:TA655428 ACT655427:ACW655428 AMP655427:AMS655428 AWL655427:AWO655428 BGH655427:BGK655428 BQD655427:BQG655428 BZZ655427:CAC655428 CJV655427:CJY655428 CTR655427:CTU655428 DDN655427:DDQ655428 DNJ655427:DNM655428 DXF655427:DXI655428 EHB655427:EHE655428 EQX655427:ERA655428 FAT655427:FAW655428 FKP655427:FKS655428 FUL655427:FUO655428 GEH655427:GEK655428 GOD655427:GOG655428 GXZ655427:GYC655428 HHV655427:HHY655428 HRR655427:HRU655428 IBN655427:IBQ655428 ILJ655427:ILM655428 IVF655427:IVI655428 JFB655427:JFE655428 JOX655427:JPA655428 JYT655427:JYW655428 KIP655427:KIS655428 KSL655427:KSO655428 LCH655427:LCK655428 LMD655427:LMG655428 LVZ655427:LWC655428 MFV655427:MFY655428 MPR655427:MPU655428 MZN655427:MZQ655428 NJJ655427:NJM655428 NTF655427:NTI655428 ODB655427:ODE655428 OMX655427:ONA655428 OWT655427:OWW655428 PGP655427:PGS655428 PQL655427:PQO655428 QAH655427:QAK655428 QKD655427:QKG655428 QTZ655427:QUC655428 RDV655427:RDY655428 RNR655427:RNU655428 RXN655427:RXQ655428 SHJ655427:SHM655428 SRF655427:SRI655428 TBB655427:TBE655428 TKX655427:TLA655428 TUT655427:TUW655428 UEP655427:UES655428 UOL655427:UOO655428 UYH655427:UYK655428 VID655427:VIG655428 VRZ655427:VSC655428 WBV655427:WBY655428 WLR655427:WLU655428 WVN655427:WVQ655428 F720963:I720964 JB720963:JE720964 SX720963:TA720964 ACT720963:ACW720964 AMP720963:AMS720964 AWL720963:AWO720964 BGH720963:BGK720964 BQD720963:BQG720964 BZZ720963:CAC720964 CJV720963:CJY720964 CTR720963:CTU720964 DDN720963:DDQ720964 DNJ720963:DNM720964 DXF720963:DXI720964 EHB720963:EHE720964 EQX720963:ERA720964 FAT720963:FAW720964 FKP720963:FKS720964 FUL720963:FUO720964 GEH720963:GEK720964 GOD720963:GOG720964 GXZ720963:GYC720964 HHV720963:HHY720964 HRR720963:HRU720964 IBN720963:IBQ720964 ILJ720963:ILM720964 IVF720963:IVI720964 JFB720963:JFE720964 JOX720963:JPA720964 JYT720963:JYW720964 KIP720963:KIS720964 KSL720963:KSO720964 LCH720963:LCK720964 LMD720963:LMG720964 LVZ720963:LWC720964 MFV720963:MFY720964 MPR720963:MPU720964 MZN720963:MZQ720964 NJJ720963:NJM720964 NTF720963:NTI720964 ODB720963:ODE720964 OMX720963:ONA720964 OWT720963:OWW720964 PGP720963:PGS720964 PQL720963:PQO720964 QAH720963:QAK720964 QKD720963:QKG720964 QTZ720963:QUC720964 RDV720963:RDY720964 RNR720963:RNU720964 RXN720963:RXQ720964 SHJ720963:SHM720964 SRF720963:SRI720964 TBB720963:TBE720964 TKX720963:TLA720964 TUT720963:TUW720964 UEP720963:UES720964 UOL720963:UOO720964 UYH720963:UYK720964 VID720963:VIG720964 VRZ720963:VSC720964 WBV720963:WBY720964 WLR720963:WLU720964 WVN720963:WVQ720964 F786499:I786500 JB786499:JE786500 SX786499:TA786500 ACT786499:ACW786500 AMP786499:AMS786500 AWL786499:AWO786500 BGH786499:BGK786500 BQD786499:BQG786500 BZZ786499:CAC786500 CJV786499:CJY786500 CTR786499:CTU786500 DDN786499:DDQ786500 DNJ786499:DNM786500 DXF786499:DXI786500 EHB786499:EHE786500 EQX786499:ERA786500 FAT786499:FAW786500 FKP786499:FKS786500 FUL786499:FUO786500 GEH786499:GEK786500 GOD786499:GOG786500 GXZ786499:GYC786500 HHV786499:HHY786500 HRR786499:HRU786500 IBN786499:IBQ786500 ILJ786499:ILM786500 IVF786499:IVI786500 JFB786499:JFE786500 JOX786499:JPA786500 JYT786499:JYW786500 KIP786499:KIS786500 KSL786499:KSO786500 LCH786499:LCK786500 LMD786499:LMG786500 LVZ786499:LWC786500 MFV786499:MFY786500 MPR786499:MPU786500 MZN786499:MZQ786500 NJJ786499:NJM786500 NTF786499:NTI786500 ODB786499:ODE786500 OMX786499:ONA786500 OWT786499:OWW786500 PGP786499:PGS786500 PQL786499:PQO786500 QAH786499:QAK786500 QKD786499:QKG786500 QTZ786499:QUC786500 RDV786499:RDY786500 RNR786499:RNU786500 RXN786499:RXQ786500 SHJ786499:SHM786500 SRF786499:SRI786500 TBB786499:TBE786500 TKX786499:TLA786500 TUT786499:TUW786500 UEP786499:UES786500 UOL786499:UOO786500 UYH786499:UYK786500 VID786499:VIG786500 VRZ786499:VSC786500 WBV786499:WBY786500 WLR786499:WLU786500 WVN786499:WVQ786500 F852035:I852036 JB852035:JE852036 SX852035:TA852036 ACT852035:ACW852036 AMP852035:AMS852036 AWL852035:AWO852036 BGH852035:BGK852036 BQD852035:BQG852036 BZZ852035:CAC852036 CJV852035:CJY852036 CTR852035:CTU852036 DDN852035:DDQ852036 DNJ852035:DNM852036 DXF852035:DXI852036 EHB852035:EHE852036 EQX852035:ERA852036 FAT852035:FAW852036 FKP852035:FKS852036 FUL852035:FUO852036 GEH852035:GEK852036 GOD852035:GOG852036 GXZ852035:GYC852036 HHV852035:HHY852036 HRR852035:HRU852036 IBN852035:IBQ852036 ILJ852035:ILM852036 IVF852035:IVI852036 JFB852035:JFE852036 JOX852035:JPA852036 JYT852035:JYW852036 KIP852035:KIS852036 KSL852035:KSO852036 LCH852035:LCK852036 LMD852035:LMG852036 LVZ852035:LWC852036 MFV852035:MFY852036 MPR852035:MPU852036 MZN852035:MZQ852036 NJJ852035:NJM852036 NTF852035:NTI852036 ODB852035:ODE852036 OMX852035:ONA852036 OWT852035:OWW852036 PGP852035:PGS852036 PQL852035:PQO852036 QAH852035:QAK852036 QKD852035:QKG852036 QTZ852035:QUC852036 RDV852035:RDY852036 RNR852035:RNU852036 RXN852035:RXQ852036 SHJ852035:SHM852036 SRF852035:SRI852036 TBB852035:TBE852036 TKX852035:TLA852036 TUT852035:TUW852036 UEP852035:UES852036 UOL852035:UOO852036 UYH852035:UYK852036 VID852035:VIG852036 VRZ852035:VSC852036 WBV852035:WBY852036 WLR852035:WLU852036 WVN852035:WVQ852036 F917571:I917572 JB917571:JE917572 SX917571:TA917572 ACT917571:ACW917572 AMP917571:AMS917572 AWL917571:AWO917572 BGH917571:BGK917572 BQD917571:BQG917572 BZZ917571:CAC917572 CJV917571:CJY917572 CTR917571:CTU917572 DDN917571:DDQ917572 DNJ917571:DNM917572 DXF917571:DXI917572 EHB917571:EHE917572 EQX917571:ERA917572 FAT917571:FAW917572 FKP917571:FKS917572 FUL917571:FUO917572 GEH917571:GEK917572 GOD917571:GOG917572 GXZ917571:GYC917572 HHV917571:HHY917572 HRR917571:HRU917572 IBN917571:IBQ917572 ILJ917571:ILM917572 IVF917571:IVI917572 JFB917571:JFE917572 JOX917571:JPA917572 JYT917571:JYW917572 KIP917571:KIS917572 KSL917571:KSO917572 LCH917571:LCK917572 LMD917571:LMG917572 LVZ917571:LWC917572 MFV917571:MFY917572 MPR917571:MPU917572 MZN917571:MZQ917572 NJJ917571:NJM917572 NTF917571:NTI917572 ODB917571:ODE917572 OMX917571:ONA917572 OWT917571:OWW917572 PGP917571:PGS917572 PQL917571:PQO917572 QAH917571:QAK917572 QKD917571:QKG917572 QTZ917571:QUC917572 RDV917571:RDY917572 RNR917571:RNU917572 RXN917571:RXQ917572 SHJ917571:SHM917572 SRF917571:SRI917572 TBB917571:TBE917572 TKX917571:TLA917572 TUT917571:TUW917572 UEP917571:UES917572 UOL917571:UOO917572 UYH917571:UYK917572 VID917571:VIG917572 VRZ917571:VSC917572 WBV917571:WBY917572 WLR917571:WLU917572 WVN917571:WVQ917572 F983107:I983108 JB983107:JE983108 SX983107:TA983108 ACT983107:ACW983108 AMP983107:AMS983108 AWL983107:AWO983108 BGH983107:BGK983108 BQD983107:BQG983108 BZZ983107:CAC983108 CJV983107:CJY983108 CTR983107:CTU983108 DDN983107:DDQ983108 DNJ983107:DNM983108 DXF983107:DXI983108 EHB983107:EHE983108 EQX983107:ERA983108 FAT983107:FAW983108 FKP983107:FKS983108 FUL983107:FUO983108 GEH983107:GEK983108 GOD983107:GOG983108 GXZ983107:GYC983108 HHV983107:HHY983108 HRR983107:HRU983108 IBN983107:IBQ983108 ILJ983107:ILM983108 IVF983107:IVI983108 JFB983107:JFE983108 JOX983107:JPA983108 JYT983107:JYW983108 KIP983107:KIS983108 KSL983107:KSO983108 LCH983107:LCK983108 LMD983107:LMG983108 LVZ983107:LWC983108 MFV983107:MFY983108 MPR983107:MPU983108 MZN983107:MZQ983108 NJJ983107:NJM983108 NTF983107:NTI983108 ODB983107:ODE983108 OMX983107:ONA983108 OWT983107:OWW983108 PGP983107:PGS983108 PQL983107:PQO983108 QAH983107:QAK983108 QKD983107:QKG983108 QTZ983107:QUC983108 RDV983107:RDY983108 RNR983107:RNU983108 RXN983107:RXQ983108 SHJ983107:SHM983108 SRF983107:SRI983108 TBB983107:TBE983108 TKX983107:TLA983108 TUT983107:TUW983108 UEP983107:UES983108 UOL983107:UOO983108 UYH983107:UYK983108 VID983107:VIG983108 VRZ983107:VSC983108 WBV983107:WBY983108 WLR983107:WLU983108 WVN983107:WVQ983108" xr:uid="{F1B1C411-74C1-4A04-9FE2-E916694734B7}">
      <formula1>"１　連帯保証を行う銀行等の名称,２　信託契約を行う信託会社等の名称,３　保証保険を行う保険会社の名称,４　その他の場合の名称,５　全国有料老人ホーム協会"</formula1>
    </dataValidation>
    <dataValidation type="list" allowBlank="1" showInputMessage="1" showErrorMessage="1" sqref="E33:G33 JA33:JC33 SW33:SY33 ACS33:ACU33 AMO33:AMQ33 AWK33:AWM33 BGG33:BGI33 BQC33:BQE33 BZY33:CAA33 CJU33:CJW33 CTQ33:CTS33 DDM33:DDO33 DNI33:DNK33 DXE33:DXG33 EHA33:EHC33 EQW33:EQY33 FAS33:FAU33 FKO33:FKQ33 FUK33:FUM33 GEG33:GEI33 GOC33:GOE33 GXY33:GYA33 HHU33:HHW33 HRQ33:HRS33 IBM33:IBO33 ILI33:ILK33 IVE33:IVG33 JFA33:JFC33 JOW33:JOY33 JYS33:JYU33 KIO33:KIQ33 KSK33:KSM33 LCG33:LCI33 LMC33:LME33 LVY33:LWA33 MFU33:MFW33 MPQ33:MPS33 MZM33:MZO33 NJI33:NJK33 NTE33:NTG33 ODA33:ODC33 OMW33:OMY33 OWS33:OWU33 PGO33:PGQ33 PQK33:PQM33 QAG33:QAI33 QKC33:QKE33 QTY33:QUA33 RDU33:RDW33 RNQ33:RNS33 RXM33:RXO33 SHI33:SHK33 SRE33:SRG33 TBA33:TBC33 TKW33:TKY33 TUS33:TUU33 UEO33:UEQ33 UOK33:UOM33 UYG33:UYI33 VIC33:VIE33 VRY33:VSA33 WBU33:WBW33 WLQ33:WLS33 WVM33:WVO33 E65569:G65569 JA65569:JC65569 SW65569:SY65569 ACS65569:ACU65569 AMO65569:AMQ65569 AWK65569:AWM65569 BGG65569:BGI65569 BQC65569:BQE65569 BZY65569:CAA65569 CJU65569:CJW65569 CTQ65569:CTS65569 DDM65569:DDO65569 DNI65569:DNK65569 DXE65569:DXG65569 EHA65569:EHC65569 EQW65569:EQY65569 FAS65569:FAU65569 FKO65569:FKQ65569 FUK65569:FUM65569 GEG65569:GEI65569 GOC65569:GOE65569 GXY65569:GYA65569 HHU65569:HHW65569 HRQ65569:HRS65569 IBM65569:IBO65569 ILI65569:ILK65569 IVE65569:IVG65569 JFA65569:JFC65569 JOW65569:JOY65569 JYS65569:JYU65569 KIO65569:KIQ65569 KSK65569:KSM65569 LCG65569:LCI65569 LMC65569:LME65569 LVY65569:LWA65569 MFU65569:MFW65569 MPQ65569:MPS65569 MZM65569:MZO65569 NJI65569:NJK65569 NTE65569:NTG65569 ODA65569:ODC65569 OMW65569:OMY65569 OWS65569:OWU65569 PGO65569:PGQ65569 PQK65569:PQM65569 QAG65569:QAI65569 QKC65569:QKE65569 QTY65569:QUA65569 RDU65569:RDW65569 RNQ65569:RNS65569 RXM65569:RXO65569 SHI65569:SHK65569 SRE65569:SRG65569 TBA65569:TBC65569 TKW65569:TKY65569 TUS65569:TUU65569 UEO65569:UEQ65569 UOK65569:UOM65569 UYG65569:UYI65569 VIC65569:VIE65569 VRY65569:VSA65569 WBU65569:WBW65569 WLQ65569:WLS65569 WVM65569:WVO65569 E131105:G131105 JA131105:JC131105 SW131105:SY131105 ACS131105:ACU131105 AMO131105:AMQ131105 AWK131105:AWM131105 BGG131105:BGI131105 BQC131105:BQE131105 BZY131105:CAA131105 CJU131105:CJW131105 CTQ131105:CTS131105 DDM131105:DDO131105 DNI131105:DNK131105 DXE131105:DXG131105 EHA131105:EHC131105 EQW131105:EQY131105 FAS131105:FAU131105 FKO131105:FKQ131105 FUK131105:FUM131105 GEG131105:GEI131105 GOC131105:GOE131105 GXY131105:GYA131105 HHU131105:HHW131105 HRQ131105:HRS131105 IBM131105:IBO131105 ILI131105:ILK131105 IVE131105:IVG131105 JFA131105:JFC131105 JOW131105:JOY131105 JYS131105:JYU131105 KIO131105:KIQ131105 KSK131105:KSM131105 LCG131105:LCI131105 LMC131105:LME131105 LVY131105:LWA131105 MFU131105:MFW131105 MPQ131105:MPS131105 MZM131105:MZO131105 NJI131105:NJK131105 NTE131105:NTG131105 ODA131105:ODC131105 OMW131105:OMY131105 OWS131105:OWU131105 PGO131105:PGQ131105 PQK131105:PQM131105 QAG131105:QAI131105 QKC131105:QKE131105 QTY131105:QUA131105 RDU131105:RDW131105 RNQ131105:RNS131105 RXM131105:RXO131105 SHI131105:SHK131105 SRE131105:SRG131105 TBA131105:TBC131105 TKW131105:TKY131105 TUS131105:TUU131105 UEO131105:UEQ131105 UOK131105:UOM131105 UYG131105:UYI131105 VIC131105:VIE131105 VRY131105:VSA131105 WBU131105:WBW131105 WLQ131105:WLS131105 WVM131105:WVO131105 E196641:G196641 JA196641:JC196641 SW196641:SY196641 ACS196641:ACU196641 AMO196641:AMQ196641 AWK196641:AWM196641 BGG196641:BGI196641 BQC196641:BQE196641 BZY196641:CAA196641 CJU196641:CJW196641 CTQ196641:CTS196641 DDM196641:DDO196641 DNI196641:DNK196641 DXE196641:DXG196641 EHA196641:EHC196641 EQW196641:EQY196641 FAS196641:FAU196641 FKO196641:FKQ196641 FUK196641:FUM196641 GEG196641:GEI196641 GOC196641:GOE196641 GXY196641:GYA196641 HHU196641:HHW196641 HRQ196641:HRS196641 IBM196641:IBO196641 ILI196641:ILK196641 IVE196641:IVG196641 JFA196641:JFC196641 JOW196641:JOY196641 JYS196641:JYU196641 KIO196641:KIQ196641 KSK196641:KSM196641 LCG196641:LCI196641 LMC196641:LME196641 LVY196641:LWA196641 MFU196641:MFW196641 MPQ196641:MPS196641 MZM196641:MZO196641 NJI196641:NJK196641 NTE196641:NTG196641 ODA196641:ODC196641 OMW196641:OMY196641 OWS196641:OWU196641 PGO196641:PGQ196641 PQK196641:PQM196641 QAG196641:QAI196641 QKC196641:QKE196641 QTY196641:QUA196641 RDU196641:RDW196641 RNQ196641:RNS196641 RXM196641:RXO196641 SHI196641:SHK196641 SRE196641:SRG196641 TBA196641:TBC196641 TKW196641:TKY196641 TUS196641:TUU196641 UEO196641:UEQ196641 UOK196641:UOM196641 UYG196641:UYI196641 VIC196641:VIE196641 VRY196641:VSA196641 WBU196641:WBW196641 WLQ196641:WLS196641 WVM196641:WVO196641 E262177:G262177 JA262177:JC262177 SW262177:SY262177 ACS262177:ACU262177 AMO262177:AMQ262177 AWK262177:AWM262177 BGG262177:BGI262177 BQC262177:BQE262177 BZY262177:CAA262177 CJU262177:CJW262177 CTQ262177:CTS262177 DDM262177:DDO262177 DNI262177:DNK262177 DXE262177:DXG262177 EHA262177:EHC262177 EQW262177:EQY262177 FAS262177:FAU262177 FKO262177:FKQ262177 FUK262177:FUM262177 GEG262177:GEI262177 GOC262177:GOE262177 GXY262177:GYA262177 HHU262177:HHW262177 HRQ262177:HRS262177 IBM262177:IBO262177 ILI262177:ILK262177 IVE262177:IVG262177 JFA262177:JFC262177 JOW262177:JOY262177 JYS262177:JYU262177 KIO262177:KIQ262177 KSK262177:KSM262177 LCG262177:LCI262177 LMC262177:LME262177 LVY262177:LWA262177 MFU262177:MFW262177 MPQ262177:MPS262177 MZM262177:MZO262177 NJI262177:NJK262177 NTE262177:NTG262177 ODA262177:ODC262177 OMW262177:OMY262177 OWS262177:OWU262177 PGO262177:PGQ262177 PQK262177:PQM262177 QAG262177:QAI262177 QKC262177:QKE262177 QTY262177:QUA262177 RDU262177:RDW262177 RNQ262177:RNS262177 RXM262177:RXO262177 SHI262177:SHK262177 SRE262177:SRG262177 TBA262177:TBC262177 TKW262177:TKY262177 TUS262177:TUU262177 UEO262177:UEQ262177 UOK262177:UOM262177 UYG262177:UYI262177 VIC262177:VIE262177 VRY262177:VSA262177 WBU262177:WBW262177 WLQ262177:WLS262177 WVM262177:WVO262177 E327713:G327713 JA327713:JC327713 SW327713:SY327713 ACS327713:ACU327713 AMO327713:AMQ327713 AWK327713:AWM327713 BGG327713:BGI327713 BQC327713:BQE327713 BZY327713:CAA327713 CJU327713:CJW327713 CTQ327713:CTS327713 DDM327713:DDO327713 DNI327713:DNK327713 DXE327713:DXG327713 EHA327713:EHC327713 EQW327713:EQY327713 FAS327713:FAU327713 FKO327713:FKQ327713 FUK327713:FUM327713 GEG327713:GEI327713 GOC327713:GOE327713 GXY327713:GYA327713 HHU327713:HHW327713 HRQ327713:HRS327713 IBM327713:IBO327713 ILI327713:ILK327713 IVE327713:IVG327713 JFA327713:JFC327713 JOW327713:JOY327713 JYS327713:JYU327713 KIO327713:KIQ327713 KSK327713:KSM327713 LCG327713:LCI327713 LMC327713:LME327713 LVY327713:LWA327713 MFU327713:MFW327713 MPQ327713:MPS327713 MZM327713:MZO327713 NJI327713:NJK327713 NTE327713:NTG327713 ODA327713:ODC327713 OMW327713:OMY327713 OWS327713:OWU327713 PGO327713:PGQ327713 PQK327713:PQM327713 QAG327713:QAI327713 QKC327713:QKE327713 QTY327713:QUA327713 RDU327713:RDW327713 RNQ327713:RNS327713 RXM327713:RXO327713 SHI327713:SHK327713 SRE327713:SRG327713 TBA327713:TBC327713 TKW327713:TKY327713 TUS327713:TUU327713 UEO327713:UEQ327713 UOK327713:UOM327713 UYG327713:UYI327713 VIC327713:VIE327713 VRY327713:VSA327713 WBU327713:WBW327713 WLQ327713:WLS327713 WVM327713:WVO327713 E393249:G393249 JA393249:JC393249 SW393249:SY393249 ACS393249:ACU393249 AMO393249:AMQ393249 AWK393249:AWM393249 BGG393249:BGI393249 BQC393249:BQE393249 BZY393249:CAA393249 CJU393249:CJW393249 CTQ393249:CTS393249 DDM393249:DDO393249 DNI393249:DNK393249 DXE393249:DXG393249 EHA393249:EHC393249 EQW393249:EQY393249 FAS393249:FAU393249 FKO393249:FKQ393249 FUK393249:FUM393249 GEG393249:GEI393249 GOC393249:GOE393249 GXY393249:GYA393249 HHU393249:HHW393249 HRQ393249:HRS393249 IBM393249:IBO393249 ILI393249:ILK393249 IVE393249:IVG393249 JFA393249:JFC393249 JOW393249:JOY393249 JYS393249:JYU393249 KIO393249:KIQ393249 KSK393249:KSM393249 LCG393249:LCI393249 LMC393249:LME393249 LVY393249:LWA393249 MFU393249:MFW393249 MPQ393249:MPS393249 MZM393249:MZO393249 NJI393249:NJK393249 NTE393249:NTG393249 ODA393249:ODC393249 OMW393249:OMY393249 OWS393249:OWU393249 PGO393249:PGQ393249 PQK393249:PQM393249 QAG393249:QAI393249 QKC393249:QKE393249 QTY393249:QUA393249 RDU393249:RDW393249 RNQ393249:RNS393249 RXM393249:RXO393249 SHI393249:SHK393249 SRE393249:SRG393249 TBA393249:TBC393249 TKW393249:TKY393249 TUS393249:TUU393249 UEO393249:UEQ393249 UOK393249:UOM393249 UYG393249:UYI393249 VIC393249:VIE393249 VRY393249:VSA393249 WBU393249:WBW393249 WLQ393249:WLS393249 WVM393249:WVO393249 E458785:G458785 JA458785:JC458785 SW458785:SY458785 ACS458785:ACU458785 AMO458785:AMQ458785 AWK458785:AWM458785 BGG458785:BGI458785 BQC458785:BQE458785 BZY458785:CAA458785 CJU458785:CJW458785 CTQ458785:CTS458785 DDM458785:DDO458785 DNI458785:DNK458785 DXE458785:DXG458785 EHA458785:EHC458785 EQW458785:EQY458785 FAS458785:FAU458785 FKO458785:FKQ458785 FUK458785:FUM458785 GEG458785:GEI458785 GOC458785:GOE458785 GXY458785:GYA458785 HHU458785:HHW458785 HRQ458785:HRS458785 IBM458785:IBO458785 ILI458785:ILK458785 IVE458785:IVG458785 JFA458785:JFC458785 JOW458785:JOY458785 JYS458785:JYU458785 KIO458785:KIQ458785 KSK458785:KSM458785 LCG458785:LCI458785 LMC458785:LME458785 LVY458785:LWA458785 MFU458785:MFW458785 MPQ458785:MPS458785 MZM458785:MZO458785 NJI458785:NJK458785 NTE458785:NTG458785 ODA458785:ODC458785 OMW458785:OMY458785 OWS458785:OWU458785 PGO458785:PGQ458785 PQK458785:PQM458785 QAG458785:QAI458785 QKC458785:QKE458785 QTY458785:QUA458785 RDU458785:RDW458785 RNQ458785:RNS458785 RXM458785:RXO458785 SHI458785:SHK458785 SRE458785:SRG458785 TBA458785:TBC458785 TKW458785:TKY458785 TUS458785:TUU458785 UEO458785:UEQ458785 UOK458785:UOM458785 UYG458785:UYI458785 VIC458785:VIE458785 VRY458785:VSA458785 WBU458785:WBW458785 WLQ458785:WLS458785 WVM458785:WVO458785 E524321:G524321 JA524321:JC524321 SW524321:SY524321 ACS524321:ACU524321 AMO524321:AMQ524321 AWK524321:AWM524321 BGG524321:BGI524321 BQC524321:BQE524321 BZY524321:CAA524321 CJU524321:CJW524321 CTQ524321:CTS524321 DDM524321:DDO524321 DNI524321:DNK524321 DXE524321:DXG524321 EHA524321:EHC524321 EQW524321:EQY524321 FAS524321:FAU524321 FKO524321:FKQ524321 FUK524321:FUM524321 GEG524321:GEI524321 GOC524321:GOE524321 GXY524321:GYA524321 HHU524321:HHW524321 HRQ524321:HRS524321 IBM524321:IBO524321 ILI524321:ILK524321 IVE524321:IVG524321 JFA524321:JFC524321 JOW524321:JOY524321 JYS524321:JYU524321 KIO524321:KIQ524321 KSK524321:KSM524321 LCG524321:LCI524321 LMC524321:LME524321 LVY524321:LWA524321 MFU524321:MFW524321 MPQ524321:MPS524321 MZM524321:MZO524321 NJI524321:NJK524321 NTE524321:NTG524321 ODA524321:ODC524321 OMW524321:OMY524321 OWS524321:OWU524321 PGO524321:PGQ524321 PQK524321:PQM524321 QAG524321:QAI524321 QKC524321:QKE524321 QTY524321:QUA524321 RDU524321:RDW524321 RNQ524321:RNS524321 RXM524321:RXO524321 SHI524321:SHK524321 SRE524321:SRG524321 TBA524321:TBC524321 TKW524321:TKY524321 TUS524321:TUU524321 UEO524321:UEQ524321 UOK524321:UOM524321 UYG524321:UYI524321 VIC524321:VIE524321 VRY524321:VSA524321 WBU524321:WBW524321 WLQ524321:WLS524321 WVM524321:WVO524321 E589857:G589857 JA589857:JC589857 SW589857:SY589857 ACS589857:ACU589857 AMO589857:AMQ589857 AWK589857:AWM589857 BGG589857:BGI589857 BQC589857:BQE589857 BZY589857:CAA589857 CJU589857:CJW589857 CTQ589857:CTS589857 DDM589857:DDO589857 DNI589857:DNK589857 DXE589857:DXG589857 EHA589857:EHC589857 EQW589857:EQY589857 FAS589857:FAU589857 FKO589857:FKQ589857 FUK589857:FUM589857 GEG589857:GEI589857 GOC589857:GOE589857 GXY589857:GYA589857 HHU589857:HHW589857 HRQ589857:HRS589857 IBM589857:IBO589857 ILI589857:ILK589857 IVE589857:IVG589857 JFA589857:JFC589857 JOW589857:JOY589857 JYS589857:JYU589857 KIO589857:KIQ589857 KSK589857:KSM589857 LCG589857:LCI589857 LMC589857:LME589857 LVY589857:LWA589857 MFU589857:MFW589857 MPQ589857:MPS589857 MZM589857:MZO589857 NJI589857:NJK589857 NTE589857:NTG589857 ODA589857:ODC589857 OMW589857:OMY589857 OWS589857:OWU589857 PGO589857:PGQ589857 PQK589857:PQM589857 QAG589857:QAI589857 QKC589857:QKE589857 QTY589857:QUA589857 RDU589857:RDW589857 RNQ589857:RNS589857 RXM589857:RXO589857 SHI589857:SHK589857 SRE589857:SRG589857 TBA589857:TBC589857 TKW589857:TKY589857 TUS589857:TUU589857 UEO589857:UEQ589857 UOK589857:UOM589857 UYG589857:UYI589857 VIC589857:VIE589857 VRY589857:VSA589857 WBU589857:WBW589857 WLQ589857:WLS589857 WVM589857:WVO589857 E655393:G655393 JA655393:JC655393 SW655393:SY655393 ACS655393:ACU655393 AMO655393:AMQ655393 AWK655393:AWM655393 BGG655393:BGI655393 BQC655393:BQE655393 BZY655393:CAA655393 CJU655393:CJW655393 CTQ655393:CTS655393 DDM655393:DDO655393 DNI655393:DNK655393 DXE655393:DXG655393 EHA655393:EHC655393 EQW655393:EQY655393 FAS655393:FAU655393 FKO655393:FKQ655393 FUK655393:FUM655393 GEG655393:GEI655393 GOC655393:GOE655393 GXY655393:GYA655393 HHU655393:HHW655393 HRQ655393:HRS655393 IBM655393:IBO655393 ILI655393:ILK655393 IVE655393:IVG655393 JFA655393:JFC655393 JOW655393:JOY655393 JYS655393:JYU655393 KIO655393:KIQ655393 KSK655393:KSM655393 LCG655393:LCI655393 LMC655393:LME655393 LVY655393:LWA655393 MFU655393:MFW655393 MPQ655393:MPS655393 MZM655393:MZO655393 NJI655393:NJK655393 NTE655393:NTG655393 ODA655393:ODC655393 OMW655393:OMY655393 OWS655393:OWU655393 PGO655393:PGQ655393 PQK655393:PQM655393 QAG655393:QAI655393 QKC655393:QKE655393 QTY655393:QUA655393 RDU655393:RDW655393 RNQ655393:RNS655393 RXM655393:RXO655393 SHI655393:SHK655393 SRE655393:SRG655393 TBA655393:TBC655393 TKW655393:TKY655393 TUS655393:TUU655393 UEO655393:UEQ655393 UOK655393:UOM655393 UYG655393:UYI655393 VIC655393:VIE655393 VRY655393:VSA655393 WBU655393:WBW655393 WLQ655393:WLS655393 WVM655393:WVO655393 E720929:G720929 JA720929:JC720929 SW720929:SY720929 ACS720929:ACU720929 AMO720929:AMQ720929 AWK720929:AWM720929 BGG720929:BGI720929 BQC720929:BQE720929 BZY720929:CAA720929 CJU720929:CJW720929 CTQ720929:CTS720929 DDM720929:DDO720929 DNI720929:DNK720929 DXE720929:DXG720929 EHA720929:EHC720929 EQW720929:EQY720929 FAS720929:FAU720929 FKO720929:FKQ720929 FUK720929:FUM720929 GEG720929:GEI720929 GOC720929:GOE720929 GXY720929:GYA720929 HHU720929:HHW720929 HRQ720929:HRS720929 IBM720929:IBO720929 ILI720929:ILK720929 IVE720929:IVG720929 JFA720929:JFC720929 JOW720929:JOY720929 JYS720929:JYU720929 KIO720929:KIQ720929 KSK720929:KSM720929 LCG720929:LCI720929 LMC720929:LME720929 LVY720929:LWA720929 MFU720929:MFW720929 MPQ720929:MPS720929 MZM720929:MZO720929 NJI720929:NJK720929 NTE720929:NTG720929 ODA720929:ODC720929 OMW720929:OMY720929 OWS720929:OWU720929 PGO720929:PGQ720929 PQK720929:PQM720929 QAG720929:QAI720929 QKC720929:QKE720929 QTY720929:QUA720929 RDU720929:RDW720929 RNQ720929:RNS720929 RXM720929:RXO720929 SHI720929:SHK720929 SRE720929:SRG720929 TBA720929:TBC720929 TKW720929:TKY720929 TUS720929:TUU720929 UEO720929:UEQ720929 UOK720929:UOM720929 UYG720929:UYI720929 VIC720929:VIE720929 VRY720929:VSA720929 WBU720929:WBW720929 WLQ720929:WLS720929 WVM720929:WVO720929 E786465:G786465 JA786465:JC786465 SW786465:SY786465 ACS786465:ACU786465 AMO786465:AMQ786465 AWK786465:AWM786465 BGG786465:BGI786465 BQC786465:BQE786465 BZY786465:CAA786465 CJU786465:CJW786465 CTQ786465:CTS786465 DDM786465:DDO786465 DNI786465:DNK786465 DXE786465:DXG786465 EHA786465:EHC786465 EQW786465:EQY786465 FAS786465:FAU786465 FKO786465:FKQ786465 FUK786465:FUM786465 GEG786465:GEI786465 GOC786465:GOE786465 GXY786465:GYA786465 HHU786465:HHW786465 HRQ786465:HRS786465 IBM786465:IBO786465 ILI786465:ILK786465 IVE786465:IVG786465 JFA786465:JFC786465 JOW786465:JOY786465 JYS786465:JYU786465 KIO786465:KIQ786465 KSK786465:KSM786465 LCG786465:LCI786465 LMC786465:LME786465 LVY786465:LWA786465 MFU786465:MFW786465 MPQ786465:MPS786465 MZM786465:MZO786465 NJI786465:NJK786465 NTE786465:NTG786465 ODA786465:ODC786465 OMW786465:OMY786465 OWS786465:OWU786465 PGO786465:PGQ786465 PQK786465:PQM786465 QAG786465:QAI786465 QKC786465:QKE786465 QTY786465:QUA786465 RDU786465:RDW786465 RNQ786465:RNS786465 RXM786465:RXO786465 SHI786465:SHK786465 SRE786465:SRG786465 TBA786465:TBC786465 TKW786465:TKY786465 TUS786465:TUU786465 UEO786465:UEQ786465 UOK786465:UOM786465 UYG786465:UYI786465 VIC786465:VIE786465 VRY786465:VSA786465 WBU786465:WBW786465 WLQ786465:WLS786465 WVM786465:WVO786465 E852001:G852001 JA852001:JC852001 SW852001:SY852001 ACS852001:ACU852001 AMO852001:AMQ852001 AWK852001:AWM852001 BGG852001:BGI852001 BQC852001:BQE852001 BZY852001:CAA852001 CJU852001:CJW852001 CTQ852001:CTS852001 DDM852001:DDO852001 DNI852001:DNK852001 DXE852001:DXG852001 EHA852001:EHC852001 EQW852001:EQY852001 FAS852001:FAU852001 FKO852001:FKQ852001 FUK852001:FUM852001 GEG852001:GEI852001 GOC852001:GOE852001 GXY852001:GYA852001 HHU852001:HHW852001 HRQ852001:HRS852001 IBM852001:IBO852001 ILI852001:ILK852001 IVE852001:IVG852001 JFA852001:JFC852001 JOW852001:JOY852001 JYS852001:JYU852001 KIO852001:KIQ852001 KSK852001:KSM852001 LCG852001:LCI852001 LMC852001:LME852001 LVY852001:LWA852001 MFU852001:MFW852001 MPQ852001:MPS852001 MZM852001:MZO852001 NJI852001:NJK852001 NTE852001:NTG852001 ODA852001:ODC852001 OMW852001:OMY852001 OWS852001:OWU852001 PGO852001:PGQ852001 PQK852001:PQM852001 QAG852001:QAI852001 QKC852001:QKE852001 QTY852001:QUA852001 RDU852001:RDW852001 RNQ852001:RNS852001 RXM852001:RXO852001 SHI852001:SHK852001 SRE852001:SRG852001 TBA852001:TBC852001 TKW852001:TKY852001 TUS852001:TUU852001 UEO852001:UEQ852001 UOK852001:UOM852001 UYG852001:UYI852001 VIC852001:VIE852001 VRY852001:VSA852001 WBU852001:WBW852001 WLQ852001:WLS852001 WVM852001:WVO852001 E917537:G917537 JA917537:JC917537 SW917537:SY917537 ACS917537:ACU917537 AMO917537:AMQ917537 AWK917537:AWM917537 BGG917537:BGI917537 BQC917537:BQE917537 BZY917537:CAA917537 CJU917537:CJW917537 CTQ917537:CTS917537 DDM917537:DDO917537 DNI917537:DNK917537 DXE917537:DXG917537 EHA917537:EHC917537 EQW917537:EQY917537 FAS917537:FAU917537 FKO917537:FKQ917537 FUK917537:FUM917537 GEG917537:GEI917537 GOC917537:GOE917537 GXY917537:GYA917537 HHU917537:HHW917537 HRQ917537:HRS917537 IBM917537:IBO917537 ILI917537:ILK917537 IVE917537:IVG917537 JFA917537:JFC917537 JOW917537:JOY917537 JYS917537:JYU917537 KIO917537:KIQ917537 KSK917537:KSM917537 LCG917537:LCI917537 LMC917537:LME917537 LVY917537:LWA917537 MFU917537:MFW917537 MPQ917537:MPS917537 MZM917537:MZO917537 NJI917537:NJK917537 NTE917537:NTG917537 ODA917537:ODC917537 OMW917537:OMY917537 OWS917537:OWU917537 PGO917537:PGQ917537 PQK917537:PQM917537 QAG917537:QAI917537 QKC917537:QKE917537 QTY917537:QUA917537 RDU917537:RDW917537 RNQ917537:RNS917537 RXM917537:RXO917537 SHI917537:SHK917537 SRE917537:SRG917537 TBA917537:TBC917537 TKW917537:TKY917537 TUS917537:TUU917537 UEO917537:UEQ917537 UOK917537:UOM917537 UYG917537:UYI917537 VIC917537:VIE917537 VRY917537:VSA917537 WBU917537:WBW917537 WLQ917537:WLS917537 WVM917537:WVO917537 E983073:G983073 JA983073:JC983073 SW983073:SY983073 ACS983073:ACU983073 AMO983073:AMQ983073 AWK983073:AWM983073 BGG983073:BGI983073 BQC983073:BQE983073 BZY983073:CAA983073 CJU983073:CJW983073 CTQ983073:CTS983073 DDM983073:DDO983073 DNI983073:DNK983073 DXE983073:DXG983073 EHA983073:EHC983073 EQW983073:EQY983073 FAS983073:FAU983073 FKO983073:FKQ983073 FUK983073:FUM983073 GEG983073:GEI983073 GOC983073:GOE983073 GXY983073:GYA983073 HHU983073:HHW983073 HRQ983073:HRS983073 IBM983073:IBO983073 ILI983073:ILK983073 IVE983073:IVG983073 JFA983073:JFC983073 JOW983073:JOY983073 JYS983073:JYU983073 KIO983073:KIQ983073 KSK983073:KSM983073 LCG983073:LCI983073 LMC983073:LME983073 LVY983073:LWA983073 MFU983073:MFW983073 MPQ983073:MPS983073 MZM983073:MZO983073 NJI983073:NJK983073 NTE983073:NTG983073 ODA983073:ODC983073 OMW983073:OMY983073 OWS983073:OWU983073 PGO983073:PGQ983073 PQK983073:PQM983073 QAG983073:QAI983073 QKC983073:QKE983073 QTY983073:QUA983073 RDU983073:RDW983073 RNQ983073:RNS983073 RXM983073:RXO983073 SHI983073:SHK983073 SRE983073:SRG983073 TBA983073:TBC983073 TKW983073:TKY983073 TUS983073:TUU983073 UEO983073:UEQ983073 UOK983073:UOM983073 UYG983073:UYI983073 VIC983073:VIE983073 VRY983073:VSA983073 WBU983073:WBW983073 WLQ983073:WLS983073 WVM983073:WVO983073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82 IX65582 ST65582 ACP65582 AML65582 AWH65582 BGD65582 BPZ65582 BZV65582 CJR65582 CTN65582 DDJ65582 DNF65582 DXB65582 EGX65582 EQT65582 FAP65582 FKL65582 FUH65582 GED65582 GNZ65582 GXV65582 HHR65582 HRN65582 IBJ65582 ILF65582 IVB65582 JEX65582 JOT65582 JYP65582 KIL65582 KSH65582 LCD65582 LLZ65582 LVV65582 MFR65582 MPN65582 MZJ65582 NJF65582 NTB65582 OCX65582 OMT65582 OWP65582 PGL65582 PQH65582 QAD65582 QJZ65582 QTV65582 RDR65582 RNN65582 RXJ65582 SHF65582 SRB65582 TAX65582 TKT65582 TUP65582 UEL65582 UOH65582 UYD65582 VHZ65582 VRV65582 WBR65582 WLN65582 WVJ65582 B131118 IX131118 ST131118 ACP131118 AML131118 AWH131118 BGD131118 BPZ131118 BZV131118 CJR131118 CTN131118 DDJ131118 DNF131118 DXB131118 EGX131118 EQT131118 FAP131118 FKL131118 FUH131118 GED131118 GNZ131118 GXV131118 HHR131118 HRN131118 IBJ131118 ILF131118 IVB131118 JEX131118 JOT131118 JYP131118 KIL131118 KSH131118 LCD131118 LLZ131118 LVV131118 MFR131118 MPN131118 MZJ131118 NJF131118 NTB131118 OCX131118 OMT131118 OWP131118 PGL131118 PQH131118 QAD131118 QJZ131118 QTV131118 RDR131118 RNN131118 RXJ131118 SHF131118 SRB131118 TAX131118 TKT131118 TUP131118 UEL131118 UOH131118 UYD131118 VHZ131118 VRV131118 WBR131118 WLN131118 WVJ131118 B196654 IX196654 ST196654 ACP196654 AML196654 AWH196654 BGD196654 BPZ196654 BZV196654 CJR196654 CTN196654 DDJ196654 DNF196654 DXB196654 EGX196654 EQT196654 FAP196654 FKL196654 FUH196654 GED196654 GNZ196654 GXV196654 HHR196654 HRN196654 IBJ196654 ILF196654 IVB196654 JEX196654 JOT196654 JYP196654 KIL196654 KSH196654 LCD196654 LLZ196654 LVV196654 MFR196654 MPN196654 MZJ196654 NJF196654 NTB196654 OCX196654 OMT196654 OWP196654 PGL196654 PQH196654 QAD196654 QJZ196654 QTV196654 RDR196654 RNN196654 RXJ196654 SHF196654 SRB196654 TAX196654 TKT196654 TUP196654 UEL196654 UOH196654 UYD196654 VHZ196654 VRV196654 WBR196654 WLN196654 WVJ196654 B262190 IX262190 ST262190 ACP262190 AML262190 AWH262190 BGD262190 BPZ262190 BZV262190 CJR262190 CTN262190 DDJ262190 DNF262190 DXB262190 EGX262190 EQT262190 FAP262190 FKL262190 FUH262190 GED262190 GNZ262190 GXV262190 HHR262190 HRN262190 IBJ262190 ILF262190 IVB262190 JEX262190 JOT262190 JYP262190 KIL262190 KSH262190 LCD262190 LLZ262190 LVV262190 MFR262190 MPN262190 MZJ262190 NJF262190 NTB262190 OCX262190 OMT262190 OWP262190 PGL262190 PQH262190 QAD262190 QJZ262190 QTV262190 RDR262190 RNN262190 RXJ262190 SHF262190 SRB262190 TAX262190 TKT262190 TUP262190 UEL262190 UOH262190 UYD262190 VHZ262190 VRV262190 WBR262190 WLN262190 WVJ262190 B327726 IX327726 ST327726 ACP327726 AML327726 AWH327726 BGD327726 BPZ327726 BZV327726 CJR327726 CTN327726 DDJ327726 DNF327726 DXB327726 EGX327726 EQT327726 FAP327726 FKL327726 FUH327726 GED327726 GNZ327726 GXV327726 HHR327726 HRN327726 IBJ327726 ILF327726 IVB327726 JEX327726 JOT327726 JYP327726 KIL327726 KSH327726 LCD327726 LLZ327726 LVV327726 MFR327726 MPN327726 MZJ327726 NJF327726 NTB327726 OCX327726 OMT327726 OWP327726 PGL327726 PQH327726 QAD327726 QJZ327726 QTV327726 RDR327726 RNN327726 RXJ327726 SHF327726 SRB327726 TAX327726 TKT327726 TUP327726 UEL327726 UOH327726 UYD327726 VHZ327726 VRV327726 WBR327726 WLN327726 WVJ327726 B393262 IX393262 ST393262 ACP393262 AML393262 AWH393262 BGD393262 BPZ393262 BZV393262 CJR393262 CTN393262 DDJ393262 DNF393262 DXB393262 EGX393262 EQT393262 FAP393262 FKL393262 FUH393262 GED393262 GNZ393262 GXV393262 HHR393262 HRN393262 IBJ393262 ILF393262 IVB393262 JEX393262 JOT393262 JYP393262 KIL393262 KSH393262 LCD393262 LLZ393262 LVV393262 MFR393262 MPN393262 MZJ393262 NJF393262 NTB393262 OCX393262 OMT393262 OWP393262 PGL393262 PQH393262 QAD393262 QJZ393262 QTV393262 RDR393262 RNN393262 RXJ393262 SHF393262 SRB393262 TAX393262 TKT393262 TUP393262 UEL393262 UOH393262 UYD393262 VHZ393262 VRV393262 WBR393262 WLN393262 WVJ393262 B458798 IX458798 ST458798 ACP458798 AML458798 AWH458798 BGD458798 BPZ458798 BZV458798 CJR458798 CTN458798 DDJ458798 DNF458798 DXB458798 EGX458798 EQT458798 FAP458798 FKL458798 FUH458798 GED458798 GNZ458798 GXV458798 HHR458798 HRN458798 IBJ458798 ILF458798 IVB458798 JEX458798 JOT458798 JYP458798 KIL458798 KSH458798 LCD458798 LLZ458798 LVV458798 MFR458798 MPN458798 MZJ458798 NJF458798 NTB458798 OCX458798 OMT458798 OWP458798 PGL458798 PQH458798 QAD458798 QJZ458798 QTV458798 RDR458798 RNN458798 RXJ458798 SHF458798 SRB458798 TAX458798 TKT458798 TUP458798 UEL458798 UOH458798 UYD458798 VHZ458798 VRV458798 WBR458798 WLN458798 WVJ458798 B524334 IX524334 ST524334 ACP524334 AML524334 AWH524334 BGD524334 BPZ524334 BZV524334 CJR524334 CTN524334 DDJ524334 DNF524334 DXB524334 EGX524334 EQT524334 FAP524334 FKL524334 FUH524334 GED524334 GNZ524334 GXV524334 HHR524334 HRN524334 IBJ524334 ILF524334 IVB524334 JEX524334 JOT524334 JYP524334 KIL524334 KSH524334 LCD524334 LLZ524334 LVV524334 MFR524334 MPN524334 MZJ524334 NJF524334 NTB524334 OCX524334 OMT524334 OWP524334 PGL524334 PQH524334 QAD524334 QJZ524334 QTV524334 RDR524334 RNN524334 RXJ524334 SHF524334 SRB524334 TAX524334 TKT524334 TUP524334 UEL524334 UOH524334 UYD524334 VHZ524334 VRV524334 WBR524334 WLN524334 WVJ524334 B589870 IX589870 ST589870 ACP589870 AML589870 AWH589870 BGD589870 BPZ589870 BZV589870 CJR589870 CTN589870 DDJ589870 DNF589870 DXB589870 EGX589870 EQT589870 FAP589870 FKL589870 FUH589870 GED589870 GNZ589870 GXV589870 HHR589870 HRN589870 IBJ589870 ILF589870 IVB589870 JEX589870 JOT589870 JYP589870 KIL589870 KSH589870 LCD589870 LLZ589870 LVV589870 MFR589870 MPN589870 MZJ589870 NJF589870 NTB589870 OCX589870 OMT589870 OWP589870 PGL589870 PQH589870 QAD589870 QJZ589870 QTV589870 RDR589870 RNN589870 RXJ589870 SHF589870 SRB589870 TAX589870 TKT589870 TUP589870 UEL589870 UOH589870 UYD589870 VHZ589870 VRV589870 WBR589870 WLN589870 WVJ589870 B655406 IX655406 ST655406 ACP655406 AML655406 AWH655406 BGD655406 BPZ655406 BZV655406 CJR655406 CTN655406 DDJ655406 DNF655406 DXB655406 EGX655406 EQT655406 FAP655406 FKL655406 FUH655406 GED655406 GNZ655406 GXV655406 HHR655406 HRN655406 IBJ655406 ILF655406 IVB655406 JEX655406 JOT655406 JYP655406 KIL655406 KSH655406 LCD655406 LLZ655406 LVV655406 MFR655406 MPN655406 MZJ655406 NJF655406 NTB655406 OCX655406 OMT655406 OWP655406 PGL655406 PQH655406 QAD655406 QJZ655406 QTV655406 RDR655406 RNN655406 RXJ655406 SHF655406 SRB655406 TAX655406 TKT655406 TUP655406 UEL655406 UOH655406 UYD655406 VHZ655406 VRV655406 WBR655406 WLN655406 WVJ655406 B720942 IX720942 ST720942 ACP720942 AML720942 AWH720942 BGD720942 BPZ720942 BZV720942 CJR720942 CTN720942 DDJ720942 DNF720942 DXB720942 EGX720942 EQT720942 FAP720942 FKL720942 FUH720942 GED720942 GNZ720942 GXV720942 HHR720942 HRN720942 IBJ720942 ILF720942 IVB720942 JEX720942 JOT720942 JYP720942 KIL720942 KSH720942 LCD720942 LLZ720942 LVV720942 MFR720942 MPN720942 MZJ720942 NJF720942 NTB720942 OCX720942 OMT720942 OWP720942 PGL720942 PQH720942 QAD720942 QJZ720942 QTV720942 RDR720942 RNN720942 RXJ720942 SHF720942 SRB720942 TAX720942 TKT720942 TUP720942 UEL720942 UOH720942 UYD720942 VHZ720942 VRV720942 WBR720942 WLN720942 WVJ720942 B786478 IX786478 ST786478 ACP786478 AML786478 AWH786478 BGD786478 BPZ786478 BZV786478 CJR786478 CTN786478 DDJ786478 DNF786478 DXB786478 EGX786478 EQT786478 FAP786478 FKL786478 FUH786478 GED786478 GNZ786478 GXV786478 HHR786478 HRN786478 IBJ786478 ILF786478 IVB786478 JEX786478 JOT786478 JYP786478 KIL786478 KSH786478 LCD786478 LLZ786478 LVV786478 MFR786478 MPN786478 MZJ786478 NJF786478 NTB786478 OCX786478 OMT786478 OWP786478 PGL786478 PQH786478 QAD786478 QJZ786478 QTV786478 RDR786478 RNN786478 RXJ786478 SHF786478 SRB786478 TAX786478 TKT786478 TUP786478 UEL786478 UOH786478 UYD786478 VHZ786478 VRV786478 WBR786478 WLN786478 WVJ786478 B852014 IX852014 ST852014 ACP852014 AML852014 AWH852014 BGD852014 BPZ852014 BZV852014 CJR852014 CTN852014 DDJ852014 DNF852014 DXB852014 EGX852014 EQT852014 FAP852014 FKL852014 FUH852014 GED852014 GNZ852014 GXV852014 HHR852014 HRN852014 IBJ852014 ILF852014 IVB852014 JEX852014 JOT852014 JYP852014 KIL852014 KSH852014 LCD852014 LLZ852014 LVV852014 MFR852014 MPN852014 MZJ852014 NJF852014 NTB852014 OCX852014 OMT852014 OWP852014 PGL852014 PQH852014 QAD852014 QJZ852014 QTV852014 RDR852014 RNN852014 RXJ852014 SHF852014 SRB852014 TAX852014 TKT852014 TUP852014 UEL852014 UOH852014 UYD852014 VHZ852014 VRV852014 WBR852014 WLN852014 WVJ852014 B917550 IX917550 ST917550 ACP917550 AML917550 AWH917550 BGD917550 BPZ917550 BZV917550 CJR917550 CTN917550 DDJ917550 DNF917550 DXB917550 EGX917550 EQT917550 FAP917550 FKL917550 FUH917550 GED917550 GNZ917550 GXV917550 HHR917550 HRN917550 IBJ917550 ILF917550 IVB917550 JEX917550 JOT917550 JYP917550 KIL917550 KSH917550 LCD917550 LLZ917550 LVV917550 MFR917550 MPN917550 MZJ917550 NJF917550 NTB917550 OCX917550 OMT917550 OWP917550 PGL917550 PQH917550 QAD917550 QJZ917550 QTV917550 RDR917550 RNN917550 RXJ917550 SHF917550 SRB917550 TAX917550 TKT917550 TUP917550 UEL917550 UOH917550 UYD917550 VHZ917550 VRV917550 WBR917550 WLN917550 WVJ917550 B983086 IX983086 ST983086 ACP983086 AML983086 AWH983086 BGD983086 BPZ983086 BZV983086 CJR983086 CTN983086 DDJ983086 DNF983086 DXB983086 EGX983086 EQT983086 FAP983086 FKL983086 FUH983086 GED983086 GNZ983086 GXV983086 HHR983086 HRN983086 IBJ983086 ILF983086 IVB983086 JEX983086 JOT983086 JYP983086 KIL983086 KSH983086 LCD983086 LLZ983086 LVV983086 MFR983086 MPN983086 MZJ983086 NJF983086 NTB983086 OCX983086 OMT983086 OWP983086 PGL983086 PQH983086 QAD983086 QJZ983086 QTV983086 RDR983086 RNN983086 RXJ983086 SHF983086 SRB983086 TAX983086 TKT983086 TUP983086 UEL983086 UOH983086 UYD983086 VHZ983086 VRV983086 WBR983086 WLN983086 WVJ983086" xr:uid="{C417236E-5C8A-4574-9773-486AC5859494}">
      <formula1>"光熱水費,電気代,水道代"</formula1>
    </dataValidation>
    <dataValidation type="list" allowBlank="1" showInputMessage="1" showErrorMessage="1" sqref="E34:G34 JA34:JC34 SW34:SY34 ACS34:ACU34 AMO34:AMQ34 AWK34:AWM34 BGG34:BGI34 BQC34:BQE34 BZY34:CAA34 CJU34:CJW34 CTQ34:CTS34 DDM34:DDO34 DNI34:DNK34 DXE34:DXG34 EHA34:EHC34 EQW34:EQY34 FAS34:FAU34 FKO34:FKQ34 FUK34:FUM34 GEG34:GEI34 GOC34:GOE34 GXY34:GYA34 HHU34:HHW34 HRQ34:HRS34 IBM34:IBO34 ILI34:ILK34 IVE34:IVG34 JFA34:JFC34 JOW34:JOY34 JYS34:JYU34 KIO34:KIQ34 KSK34:KSM34 LCG34:LCI34 LMC34:LME34 LVY34:LWA34 MFU34:MFW34 MPQ34:MPS34 MZM34:MZO34 NJI34:NJK34 NTE34:NTG34 ODA34:ODC34 OMW34:OMY34 OWS34:OWU34 PGO34:PGQ34 PQK34:PQM34 QAG34:QAI34 QKC34:QKE34 QTY34:QUA34 RDU34:RDW34 RNQ34:RNS34 RXM34:RXO34 SHI34:SHK34 SRE34:SRG34 TBA34:TBC34 TKW34:TKY34 TUS34:TUU34 UEO34:UEQ34 UOK34:UOM34 UYG34:UYI34 VIC34:VIE34 VRY34:VSA34 WBU34:WBW34 WLQ34:WLS34 WVM34:WVO34 E65570:G65570 JA65570:JC65570 SW65570:SY65570 ACS65570:ACU65570 AMO65570:AMQ65570 AWK65570:AWM65570 BGG65570:BGI65570 BQC65570:BQE65570 BZY65570:CAA65570 CJU65570:CJW65570 CTQ65570:CTS65570 DDM65570:DDO65570 DNI65570:DNK65570 DXE65570:DXG65570 EHA65570:EHC65570 EQW65570:EQY65570 FAS65570:FAU65570 FKO65570:FKQ65570 FUK65570:FUM65570 GEG65570:GEI65570 GOC65570:GOE65570 GXY65570:GYA65570 HHU65570:HHW65570 HRQ65570:HRS65570 IBM65570:IBO65570 ILI65570:ILK65570 IVE65570:IVG65570 JFA65570:JFC65570 JOW65570:JOY65570 JYS65570:JYU65570 KIO65570:KIQ65570 KSK65570:KSM65570 LCG65570:LCI65570 LMC65570:LME65570 LVY65570:LWA65570 MFU65570:MFW65570 MPQ65570:MPS65570 MZM65570:MZO65570 NJI65570:NJK65570 NTE65570:NTG65570 ODA65570:ODC65570 OMW65570:OMY65570 OWS65570:OWU65570 PGO65570:PGQ65570 PQK65570:PQM65570 QAG65570:QAI65570 QKC65570:QKE65570 QTY65570:QUA65570 RDU65570:RDW65570 RNQ65570:RNS65570 RXM65570:RXO65570 SHI65570:SHK65570 SRE65570:SRG65570 TBA65570:TBC65570 TKW65570:TKY65570 TUS65570:TUU65570 UEO65570:UEQ65570 UOK65570:UOM65570 UYG65570:UYI65570 VIC65570:VIE65570 VRY65570:VSA65570 WBU65570:WBW65570 WLQ65570:WLS65570 WVM65570:WVO65570 E131106:G131106 JA131106:JC131106 SW131106:SY131106 ACS131106:ACU131106 AMO131106:AMQ131106 AWK131106:AWM131106 BGG131106:BGI131106 BQC131106:BQE131106 BZY131106:CAA131106 CJU131106:CJW131106 CTQ131106:CTS131106 DDM131106:DDO131106 DNI131106:DNK131106 DXE131106:DXG131106 EHA131106:EHC131106 EQW131106:EQY131106 FAS131106:FAU131106 FKO131106:FKQ131106 FUK131106:FUM131106 GEG131106:GEI131106 GOC131106:GOE131106 GXY131106:GYA131106 HHU131106:HHW131106 HRQ131106:HRS131106 IBM131106:IBO131106 ILI131106:ILK131106 IVE131106:IVG131106 JFA131106:JFC131106 JOW131106:JOY131106 JYS131106:JYU131106 KIO131106:KIQ131106 KSK131106:KSM131106 LCG131106:LCI131106 LMC131106:LME131106 LVY131106:LWA131106 MFU131106:MFW131106 MPQ131106:MPS131106 MZM131106:MZO131106 NJI131106:NJK131106 NTE131106:NTG131106 ODA131106:ODC131106 OMW131106:OMY131106 OWS131106:OWU131106 PGO131106:PGQ131106 PQK131106:PQM131106 QAG131106:QAI131106 QKC131106:QKE131106 QTY131106:QUA131106 RDU131106:RDW131106 RNQ131106:RNS131106 RXM131106:RXO131106 SHI131106:SHK131106 SRE131106:SRG131106 TBA131106:TBC131106 TKW131106:TKY131106 TUS131106:TUU131106 UEO131106:UEQ131106 UOK131106:UOM131106 UYG131106:UYI131106 VIC131106:VIE131106 VRY131106:VSA131106 WBU131106:WBW131106 WLQ131106:WLS131106 WVM131106:WVO131106 E196642:G196642 JA196642:JC196642 SW196642:SY196642 ACS196642:ACU196642 AMO196642:AMQ196642 AWK196642:AWM196642 BGG196642:BGI196642 BQC196642:BQE196642 BZY196642:CAA196642 CJU196642:CJW196642 CTQ196642:CTS196642 DDM196642:DDO196642 DNI196642:DNK196642 DXE196642:DXG196642 EHA196642:EHC196642 EQW196642:EQY196642 FAS196642:FAU196642 FKO196642:FKQ196642 FUK196642:FUM196642 GEG196642:GEI196642 GOC196642:GOE196642 GXY196642:GYA196642 HHU196642:HHW196642 HRQ196642:HRS196642 IBM196642:IBO196642 ILI196642:ILK196642 IVE196642:IVG196642 JFA196642:JFC196642 JOW196642:JOY196642 JYS196642:JYU196642 KIO196642:KIQ196642 KSK196642:KSM196642 LCG196642:LCI196642 LMC196642:LME196642 LVY196642:LWA196642 MFU196642:MFW196642 MPQ196642:MPS196642 MZM196642:MZO196642 NJI196642:NJK196642 NTE196642:NTG196642 ODA196642:ODC196642 OMW196642:OMY196642 OWS196642:OWU196642 PGO196642:PGQ196642 PQK196642:PQM196642 QAG196642:QAI196642 QKC196642:QKE196642 QTY196642:QUA196642 RDU196642:RDW196642 RNQ196642:RNS196642 RXM196642:RXO196642 SHI196642:SHK196642 SRE196642:SRG196642 TBA196642:TBC196642 TKW196642:TKY196642 TUS196642:TUU196642 UEO196642:UEQ196642 UOK196642:UOM196642 UYG196642:UYI196642 VIC196642:VIE196642 VRY196642:VSA196642 WBU196642:WBW196642 WLQ196642:WLS196642 WVM196642:WVO196642 E262178:G262178 JA262178:JC262178 SW262178:SY262178 ACS262178:ACU262178 AMO262178:AMQ262178 AWK262178:AWM262178 BGG262178:BGI262178 BQC262178:BQE262178 BZY262178:CAA262178 CJU262178:CJW262178 CTQ262178:CTS262178 DDM262178:DDO262178 DNI262178:DNK262178 DXE262178:DXG262178 EHA262178:EHC262178 EQW262178:EQY262178 FAS262178:FAU262178 FKO262178:FKQ262178 FUK262178:FUM262178 GEG262178:GEI262178 GOC262178:GOE262178 GXY262178:GYA262178 HHU262178:HHW262178 HRQ262178:HRS262178 IBM262178:IBO262178 ILI262178:ILK262178 IVE262178:IVG262178 JFA262178:JFC262178 JOW262178:JOY262178 JYS262178:JYU262178 KIO262178:KIQ262178 KSK262178:KSM262178 LCG262178:LCI262178 LMC262178:LME262178 LVY262178:LWA262178 MFU262178:MFW262178 MPQ262178:MPS262178 MZM262178:MZO262178 NJI262178:NJK262178 NTE262178:NTG262178 ODA262178:ODC262178 OMW262178:OMY262178 OWS262178:OWU262178 PGO262178:PGQ262178 PQK262178:PQM262178 QAG262178:QAI262178 QKC262178:QKE262178 QTY262178:QUA262178 RDU262178:RDW262178 RNQ262178:RNS262178 RXM262178:RXO262178 SHI262178:SHK262178 SRE262178:SRG262178 TBA262178:TBC262178 TKW262178:TKY262178 TUS262178:TUU262178 UEO262178:UEQ262178 UOK262178:UOM262178 UYG262178:UYI262178 VIC262178:VIE262178 VRY262178:VSA262178 WBU262178:WBW262178 WLQ262178:WLS262178 WVM262178:WVO262178 E327714:G327714 JA327714:JC327714 SW327714:SY327714 ACS327714:ACU327714 AMO327714:AMQ327714 AWK327714:AWM327714 BGG327714:BGI327714 BQC327714:BQE327714 BZY327714:CAA327714 CJU327714:CJW327714 CTQ327714:CTS327714 DDM327714:DDO327714 DNI327714:DNK327714 DXE327714:DXG327714 EHA327714:EHC327714 EQW327714:EQY327714 FAS327714:FAU327714 FKO327714:FKQ327714 FUK327714:FUM327714 GEG327714:GEI327714 GOC327714:GOE327714 GXY327714:GYA327714 HHU327714:HHW327714 HRQ327714:HRS327714 IBM327714:IBO327714 ILI327714:ILK327714 IVE327714:IVG327714 JFA327714:JFC327714 JOW327714:JOY327714 JYS327714:JYU327714 KIO327714:KIQ327714 KSK327714:KSM327714 LCG327714:LCI327714 LMC327714:LME327714 LVY327714:LWA327714 MFU327714:MFW327714 MPQ327714:MPS327714 MZM327714:MZO327714 NJI327714:NJK327714 NTE327714:NTG327714 ODA327714:ODC327714 OMW327714:OMY327714 OWS327714:OWU327714 PGO327714:PGQ327714 PQK327714:PQM327714 QAG327714:QAI327714 QKC327714:QKE327714 QTY327714:QUA327714 RDU327714:RDW327714 RNQ327714:RNS327714 RXM327714:RXO327714 SHI327714:SHK327714 SRE327714:SRG327714 TBA327714:TBC327714 TKW327714:TKY327714 TUS327714:TUU327714 UEO327714:UEQ327714 UOK327714:UOM327714 UYG327714:UYI327714 VIC327714:VIE327714 VRY327714:VSA327714 WBU327714:WBW327714 WLQ327714:WLS327714 WVM327714:WVO327714 E393250:G393250 JA393250:JC393250 SW393250:SY393250 ACS393250:ACU393250 AMO393250:AMQ393250 AWK393250:AWM393250 BGG393250:BGI393250 BQC393250:BQE393250 BZY393250:CAA393250 CJU393250:CJW393250 CTQ393250:CTS393250 DDM393250:DDO393250 DNI393250:DNK393250 DXE393250:DXG393250 EHA393250:EHC393250 EQW393250:EQY393250 FAS393250:FAU393250 FKO393250:FKQ393250 FUK393250:FUM393250 GEG393250:GEI393250 GOC393250:GOE393250 GXY393250:GYA393250 HHU393250:HHW393250 HRQ393250:HRS393250 IBM393250:IBO393250 ILI393250:ILK393250 IVE393250:IVG393250 JFA393250:JFC393250 JOW393250:JOY393250 JYS393250:JYU393250 KIO393250:KIQ393250 KSK393250:KSM393250 LCG393250:LCI393250 LMC393250:LME393250 LVY393250:LWA393250 MFU393250:MFW393250 MPQ393250:MPS393250 MZM393250:MZO393250 NJI393250:NJK393250 NTE393250:NTG393250 ODA393250:ODC393250 OMW393250:OMY393250 OWS393250:OWU393250 PGO393250:PGQ393250 PQK393250:PQM393250 QAG393250:QAI393250 QKC393250:QKE393250 QTY393250:QUA393250 RDU393250:RDW393250 RNQ393250:RNS393250 RXM393250:RXO393250 SHI393250:SHK393250 SRE393250:SRG393250 TBA393250:TBC393250 TKW393250:TKY393250 TUS393250:TUU393250 UEO393250:UEQ393250 UOK393250:UOM393250 UYG393250:UYI393250 VIC393250:VIE393250 VRY393250:VSA393250 WBU393250:WBW393250 WLQ393250:WLS393250 WVM393250:WVO393250 E458786:G458786 JA458786:JC458786 SW458786:SY458786 ACS458786:ACU458786 AMO458786:AMQ458786 AWK458786:AWM458786 BGG458786:BGI458786 BQC458786:BQE458786 BZY458786:CAA458786 CJU458786:CJW458786 CTQ458786:CTS458786 DDM458786:DDO458786 DNI458786:DNK458786 DXE458786:DXG458786 EHA458786:EHC458786 EQW458786:EQY458786 FAS458786:FAU458786 FKO458786:FKQ458786 FUK458786:FUM458786 GEG458786:GEI458786 GOC458786:GOE458786 GXY458786:GYA458786 HHU458786:HHW458786 HRQ458786:HRS458786 IBM458786:IBO458786 ILI458786:ILK458786 IVE458786:IVG458786 JFA458786:JFC458786 JOW458786:JOY458786 JYS458786:JYU458786 KIO458786:KIQ458786 KSK458786:KSM458786 LCG458786:LCI458786 LMC458786:LME458786 LVY458786:LWA458786 MFU458786:MFW458786 MPQ458786:MPS458786 MZM458786:MZO458786 NJI458786:NJK458786 NTE458786:NTG458786 ODA458786:ODC458786 OMW458786:OMY458786 OWS458786:OWU458786 PGO458786:PGQ458786 PQK458786:PQM458786 QAG458786:QAI458786 QKC458786:QKE458786 QTY458786:QUA458786 RDU458786:RDW458786 RNQ458786:RNS458786 RXM458786:RXO458786 SHI458786:SHK458786 SRE458786:SRG458786 TBA458786:TBC458786 TKW458786:TKY458786 TUS458786:TUU458786 UEO458786:UEQ458786 UOK458786:UOM458786 UYG458786:UYI458786 VIC458786:VIE458786 VRY458786:VSA458786 WBU458786:WBW458786 WLQ458786:WLS458786 WVM458786:WVO458786 E524322:G524322 JA524322:JC524322 SW524322:SY524322 ACS524322:ACU524322 AMO524322:AMQ524322 AWK524322:AWM524322 BGG524322:BGI524322 BQC524322:BQE524322 BZY524322:CAA524322 CJU524322:CJW524322 CTQ524322:CTS524322 DDM524322:DDO524322 DNI524322:DNK524322 DXE524322:DXG524322 EHA524322:EHC524322 EQW524322:EQY524322 FAS524322:FAU524322 FKO524322:FKQ524322 FUK524322:FUM524322 GEG524322:GEI524322 GOC524322:GOE524322 GXY524322:GYA524322 HHU524322:HHW524322 HRQ524322:HRS524322 IBM524322:IBO524322 ILI524322:ILK524322 IVE524322:IVG524322 JFA524322:JFC524322 JOW524322:JOY524322 JYS524322:JYU524322 KIO524322:KIQ524322 KSK524322:KSM524322 LCG524322:LCI524322 LMC524322:LME524322 LVY524322:LWA524322 MFU524322:MFW524322 MPQ524322:MPS524322 MZM524322:MZO524322 NJI524322:NJK524322 NTE524322:NTG524322 ODA524322:ODC524322 OMW524322:OMY524322 OWS524322:OWU524322 PGO524322:PGQ524322 PQK524322:PQM524322 QAG524322:QAI524322 QKC524322:QKE524322 QTY524322:QUA524322 RDU524322:RDW524322 RNQ524322:RNS524322 RXM524322:RXO524322 SHI524322:SHK524322 SRE524322:SRG524322 TBA524322:TBC524322 TKW524322:TKY524322 TUS524322:TUU524322 UEO524322:UEQ524322 UOK524322:UOM524322 UYG524322:UYI524322 VIC524322:VIE524322 VRY524322:VSA524322 WBU524322:WBW524322 WLQ524322:WLS524322 WVM524322:WVO524322 E589858:G589858 JA589858:JC589858 SW589858:SY589858 ACS589858:ACU589858 AMO589858:AMQ589858 AWK589858:AWM589858 BGG589858:BGI589858 BQC589858:BQE589858 BZY589858:CAA589858 CJU589858:CJW589858 CTQ589858:CTS589858 DDM589858:DDO589858 DNI589858:DNK589858 DXE589858:DXG589858 EHA589858:EHC589858 EQW589858:EQY589858 FAS589858:FAU589858 FKO589858:FKQ589858 FUK589858:FUM589858 GEG589858:GEI589858 GOC589858:GOE589858 GXY589858:GYA589858 HHU589858:HHW589858 HRQ589858:HRS589858 IBM589858:IBO589858 ILI589858:ILK589858 IVE589858:IVG589858 JFA589858:JFC589858 JOW589858:JOY589858 JYS589858:JYU589858 KIO589858:KIQ589858 KSK589858:KSM589858 LCG589858:LCI589858 LMC589858:LME589858 LVY589858:LWA589858 MFU589858:MFW589858 MPQ589858:MPS589858 MZM589858:MZO589858 NJI589858:NJK589858 NTE589858:NTG589858 ODA589858:ODC589858 OMW589858:OMY589858 OWS589858:OWU589858 PGO589858:PGQ589858 PQK589858:PQM589858 QAG589858:QAI589858 QKC589858:QKE589858 QTY589858:QUA589858 RDU589858:RDW589858 RNQ589858:RNS589858 RXM589858:RXO589858 SHI589858:SHK589858 SRE589858:SRG589858 TBA589858:TBC589858 TKW589858:TKY589858 TUS589858:TUU589858 UEO589858:UEQ589858 UOK589858:UOM589858 UYG589858:UYI589858 VIC589858:VIE589858 VRY589858:VSA589858 WBU589858:WBW589858 WLQ589858:WLS589858 WVM589858:WVO589858 E655394:G655394 JA655394:JC655394 SW655394:SY655394 ACS655394:ACU655394 AMO655394:AMQ655394 AWK655394:AWM655394 BGG655394:BGI655394 BQC655394:BQE655394 BZY655394:CAA655394 CJU655394:CJW655394 CTQ655394:CTS655394 DDM655394:DDO655394 DNI655394:DNK655394 DXE655394:DXG655394 EHA655394:EHC655394 EQW655394:EQY655394 FAS655394:FAU655394 FKO655394:FKQ655394 FUK655394:FUM655394 GEG655394:GEI655394 GOC655394:GOE655394 GXY655394:GYA655394 HHU655394:HHW655394 HRQ655394:HRS655394 IBM655394:IBO655394 ILI655394:ILK655394 IVE655394:IVG655394 JFA655394:JFC655394 JOW655394:JOY655394 JYS655394:JYU655394 KIO655394:KIQ655394 KSK655394:KSM655394 LCG655394:LCI655394 LMC655394:LME655394 LVY655394:LWA655394 MFU655394:MFW655394 MPQ655394:MPS655394 MZM655394:MZO655394 NJI655394:NJK655394 NTE655394:NTG655394 ODA655394:ODC655394 OMW655394:OMY655394 OWS655394:OWU655394 PGO655394:PGQ655394 PQK655394:PQM655394 QAG655394:QAI655394 QKC655394:QKE655394 QTY655394:QUA655394 RDU655394:RDW655394 RNQ655394:RNS655394 RXM655394:RXO655394 SHI655394:SHK655394 SRE655394:SRG655394 TBA655394:TBC655394 TKW655394:TKY655394 TUS655394:TUU655394 UEO655394:UEQ655394 UOK655394:UOM655394 UYG655394:UYI655394 VIC655394:VIE655394 VRY655394:VSA655394 WBU655394:WBW655394 WLQ655394:WLS655394 WVM655394:WVO655394 E720930:G720930 JA720930:JC720930 SW720930:SY720930 ACS720930:ACU720930 AMO720930:AMQ720930 AWK720930:AWM720930 BGG720930:BGI720930 BQC720930:BQE720930 BZY720930:CAA720930 CJU720930:CJW720930 CTQ720930:CTS720930 DDM720930:DDO720930 DNI720930:DNK720930 DXE720930:DXG720930 EHA720930:EHC720930 EQW720930:EQY720930 FAS720930:FAU720930 FKO720930:FKQ720930 FUK720930:FUM720930 GEG720930:GEI720930 GOC720930:GOE720930 GXY720930:GYA720930 HHU720930:HHW720930 HRQ720930:HRS720930 IBM720930:IBO720930 ILI720930:ILK720930 IVE720930:IVG720930 JFA720930:JFC720930 JOW720930:JOY720930 JYS720930:JYU720930 KIO720930:KIQ720930 KSK720930:KSM720930 LCG720930:LCI720930 LMC720930:LME720930 LVY720930:LWA720930 MFU720930:MFW720930 MPQ720930:MPS720930 MZM720930:MZO720930 NJI720930:NJK720930 NTE720930:NTG720930 ODA720930:ODC720930 OMW720930:OMY720930 OWS720930:OWU720930 PGO720930:PGQ720930 PQK720930:PQM720930 QAG720930:QAI720930 QKC720930:QKE720930 QTY720930:QUA720930 RDU720930:RDW720930 RNQ720930:RNS720930 RXM720930:RXO720930 SHI720930:SHK720930 SRE720930:SRG720930 TBA720930:TBC720930 TKW720930:TKY720930 TUS720930:TUU720930 UEO720930:UEQ720930 UOK720930:UOM720930 UYG720930:UYI720930 VIC720930:VIE720930 VRY720930:VSA720930 WBU720930:WBW720930 WLQ720930:WLS720930 WVM720930:WVO720930 E786466:G786466 JA786466:JC786466 SW786466:SY786466 ACS786466:ACU786466 AMO786466:AMQ786466 AWK786466:AWM786466 BGG786466:BGI786466 BQC786466:BQE786466 BZY786466:CAA786466 CJU786466:CJW786466 CTQ786466:CTS786466 DDM786466:DDO786466 DNI786466:DNK786466 DXE786466:DXG786466 EHA786466:EHC786466 EQW786466:EQY786466 FAS786466:FAU786466 FKO786466:FKQ786466 FUK786466:FUM786466 GEG786466:GEI786466 GOC786466:GOE786466 GXY786466:GYA786466 HHU786466:HHW786466 HRQ786466:HRS786466 IBM786466:IBO786466 ILI786466:ILK786466 IVE786466:IVG786466 JFA786466:JFC786466 JOW786466:JOY786466 JYS786466:JYU786466 KIO786466:KIQ786466 KSK786466:KSM786466 LCG786466:LCI786466 LMC786466:LME786466 LVY786466:LWA786466 MFU786466:MFW786466 MPQ786466:MPS786466 MZM786466:MZO786466 NJI786466:NJK786466 NTE786466:NTG786466 ODA786466:ODC786466 OMW786466:OMY786466 OWS786466:OWU786466 PGO786466:PGQ786466 PQK786466:PQM786466 QAG786466:QAI786466 QKC786466:QKE786466 QTY786466:QUA786466 RDU786466:RDW786466 RNQ786466:RNS786466 RXM786466:RXO786466 SHI786466:SHK786466 SRE786466:SRG786466 TBA786466:TBC786466 TKW786466:TKY786466 TUS786466:TUU786466 UEO786466:UEQ786466 UOK786466:UOM786466 UYG786466:UYI786466 VIC786466:VIE786466 VRY786466:VSA786466 WBU786466:WBW786466 WLQ786466:WLS786466 WVM786466:WVO786466 E852002:G852002 JA852002:JC852002 SW852002:SY852002 ACS852002:ACU852002 AMO852002:AMQ852002 AWK852002:AWM852002 BGG852002:BGI852002 BQC852002:BQE852002 BZY852002:CAA852002 CJU852002:CJW852002 CTQ852002:CTS852002 DDM852002:DDO852002 DNI852002:DNK852002 DXE852002:DXG852002 EHA852002:EHC852002 EQW852002:EQY852002 FAS852002:FAU852002 FKO852002:FKQ852002 FUK852002:FUM852002 GEG852002:GEI852002 GOC852002:GOE852002 GXY852002:GYA852002 HHU852002:HHW852002 HRQ852002:HRS852002 IBM852002:IBO852002 ILI852002:ILK852002 IVE852002:IVG852002 JFA852002:JFC852002 JOW852002:JOY852002 JYS852002:JYU852002 KIO852002:KIQ852002 KSK852002:KSM852002 LCG852002:LCI852002 LMC852002:LME852002 LVY852002:LWA852002 MFU852002:MFW852002 MPQ852002:MPS852002 MZM852002:MZO852002 NJI852002:NJK852002 NTE852002:NTG852002 ODA852002:ODC852002 OMW852002:OMY852002 OWS852002:OWU852002 PGO852002:PGQ852002 PQK852002:PQM852002 QAG852002:QAI852002 QKC852002:QKE852002 QTY852002:QUA852002 RDU852002:RDW852002 RNQ852002:RNS852002 RXM852002:RXO852002 SHI852002:SHK852002 SRE852002:SRG852002 TBA852002:TBC852002 TKW852002:TKY852002 TUS852002:TUU852002 UEO852002:UEQ852002 UOK852002:UOM852002 UYG852002:UYI852002 VIC852002:VIE852002 VRY852002:VSA852002 WBU852002:WBW852002 WLQ852002:WLS852002 WVM852002:WVO852002 E917538:G917538 JA917538:JC917538 SW917538:SY917538 ACS917538:ACU917538 AMO917538:AMQ917538 AWK917538:AWM917538 BGG917538:BGI917538 BQC917538:BQE917538 BZY917538:CAA917538 CJU917538:CJW917538 CTQ917538:CTS917538 DDM917538:DDO917538 DNI917538:DNK917538 DXE917538:DXG917538 EHA917538:EHC917538 EQW917538:EQY917538 FAS917538:FAU917538 FKO917538:FKQ917538 FUK917538:FUM917538 GEG917538:GEI917538 GOC917538:GOE917538 GXY917538:GYA917538 HHU917538:HHW917538 HRQ917538:HRS917538 IBM917538:IBO917538 ILI917538:ILK917538 IVE917538:IVG917538 JFA917538:JFC917538 JOW917538:JOY917538 JYS917538:JYU917538 KIO917538:KIQ917538 KSK917538:KSM917538 LCG917538:LCI917538 LMC917538:LME917538 LVY917538:LWA917538 MFU917538:MFW917538 MPQ917538:MPS917538 MZM917538:MZO917538 NJI917538:NJK917538 NTE917538:NTG917538 ODA917538:ODC917538 OMW917538:OMY917538 OWS917538:OWU917538 PGO917538:PGQ917538 PQK917538:PQM917538 QAG917538:QAI917538 QKC917538:QKE917538 QTY917538:QUA917538 RDU917538:RDW917538 RNQ917538:RNS917538 RXM917538:RXO917538 SHI917538:SHK917538 SRE917538:SRG917538 TBA917538:TBC917538 TKW917538:TKY917538 TUS917538:TUU917538 UEO917538:UEQ917538 UOK917538:UOM917538 UYG917538:UYI917538 VIC917538:VIE917538 VRY917538:VSA917538 WBU917538:WBW917538 WLQ917538:WLS917538 WVM917538:WVO917538 E983074:G983074 JA983074:JC983074 SW983074:SY983074 ACS983074:ACU983074 AMO983074:AMQ983074 AWK983074:AWM983074 BGG983074:BGI983074 BQC983074:BQE983074 BZY983074:CAA983074 CJU983074:CJW983074 CTQ983074:CTS983074 DDM983074:DDO983074 DNI983074:DNK983074 DXE983074:DXG983074 EHA983074:EHC983074 EQW983074:EQY983074 FAS983074:FAU983074 FKO983074:FKQ983074 FUK983074:FUM983074 GEG983074:GEI983074 GOC983074:GOE983074 GXY983074:GYA983074 HHU983074:HHW983074 HRQ983074:HRS983074 IBM983074:IBO983074 ILI983074:ILK983074 IVE983074:IVG983074 JFA983074:JFC983074 JOW983074:JOY983074 JYS983074:JYU983074 KIO983074:KIQ983074 KSK983074:KSM983074 LCG983074:LCI983074 LMC983074:LME983074 LVY983074:LWA983074 MFU983074:MFW983074 MPQ983074:MPS983074 MZM983074:MZO983074 NJI983074:NJK983074 NTE983074:NTG983074 ODA983074:ODC983074 OMW983074:OMY983074 OWS983074:OWU983074 PGO983074:PGQ983074 PQK983074:PQM983074 QAG983074:QAI983074 QKC983074:QKE983074 QTY983074:QUA983074 RDU983074:RDW983074 RNQ983074:RNS983074 RXM983074:RXO983074 SHI983074:SHK983074 SRE983074:SRG983074 TBA983074:TBC983074 TKW983074:TKY983074 TUS983074:TUU983074 UEO983074:UEQ983074 UOK983074:UOM983074 UYG983074:UYI983074 VIC983074:VIE983074 VRY983074:VSA983074 WBU983074:WBW983074 WLQ983074:WLS983074 WVM983074:WVO983074 B47:F47 IX47:JB47 ST47:SX47 ACP47:ACT47 AML47:AMP47 AWH47:AWL47 BGD47:BGH47 BPZ47:BQD47 BZV47:BZZ47 CJR47:CJV47 CTN47:CTR47 DDJ47:DDN47 DNF47:DNJ47 DXB47:DXF47 EGX47:EHB47 EQT47:EQX47 FAP47:FAT47 FKL47:FKP47 FUH47:FUL47 GED47:GEH47 GNZ47:GOD47 GXV47:GXZ47 HHR47:HHV47 HRN47:HRR47 IBJ47:IBN47 ILF47:ILJ47 IVB47:IVF47 JEX47:JFB47 JOT47:JOX47 JYP47:JYT47 KIL47:KIP47 KSH47:KSL47 LCD47:LCH47 LLZ47:LMD47 LVV47:LVZ47 MFR47:MFV47 MPN47:MPR47 MZJ47:MZN47 NJF47:NJJ47 NTB47:NTF47 OCX47:ODB47 OMT47:OMX47 OWP47:OWT47 PGL47:PGP47 PQH47:PQL47 QAD47:QAH47 QJZ47:QKD47 QTV47:QTZ47 RDR47:RDV47 RNN47:RNR47 RXJ47:RXN47 SHF47:SHJ47 SRB47:SRF47 TAX47:TBB47 TKT47:TKX47 TUP47:TUT47 UEL47:UEP47 UOH47:UOL47 UYD47:UYH47 VHZ47:VID47 VRV47:VRZ47 WBR47:WBV47 WLN47:WLR47 WVJ47:WVN47 B65583:F65583 IX65583:JB65583 ST65583:SX65583 ACP65583:ACT65583 AML65583:AMP65583 AWH65583:AWL65583 BGD65583:BGH65583 BPZ65583:BQD65583 BZV65583:BZZ65583 CJR65583:CJV65583 CTN65583:CTR65583 DDJ65583:DDN65583 DNF65583:DNJ65583 DXB65583:DXF65583 EGX65583:EHB65583 EQT65583:EQX65583 FAP65583:FAT65583 FKL65583:FKP65583 FUH65583:FUL65583 GED65583:GEH65583 GNZ65583:GOD65583 GXV65583:GXZ65583 HHR65583:HHV65583 HRN65583:HRR65583 IBJ65583:IBN65583 ILF65583:ILJ65583 IVB65583:IVF65583 JEX65583:JFB65583 JOT65583:JOX65583 JYP65583:JYT65583 KIL65583:KIP65583 KSH65583:KSL65583 LCD65583:LCH65583 LLZ65583:LMD65583 LVV65583:LVZ65583 MFR65583:MFV65583 MPN65583:MPR65583 MZJ65583:MZN65583 NJF65583:NJJ65583 NTB65583:NTF65583 OCX65583:ODB65583 OMT65583:OMX65583 OWP65583:OWT65583 PGL65583:PGP65583 PQH65583:PQL65583 QAD65583:QAH65583 QJZ65583:QKD65583 QTV65583:QTZ65583 RDR65583:RDV65583 RNN65583:RNR65583 RXJ65583:RXN65583 SHF65583:SHJ65583 SRB65583:SRF65583 TAX65583:TBB65583 TKT65583:TKX65583 TUP65583:TUT65583 UEL65583:UEP65583 UOH65583:UOL65583 UYD65583:UYH65583 VHZ65583:VID65583 VRV65583:VRZ65583 WBR65583:WBV65583 WLN65583:WLR65583 WVJ65583:WVN65583 B131119:F131119 IX131119:JB131119 ST131119:SX131119 ACP131119:ACT131119 AML131119:AMP131119 AWH131119:AWL131119 BGD131119:BGH131119 BPZ131119:BQD131119 BZV131119:BZZ131119 CJR131119:CJV131119 CTN131119:CTR131119 DDJ131119:DDN131119 DNF131119:DNJ131119 DXB131119:DXF131119 EGX131119:EHB131119 EQT131119:EQX131119 FAP131119:FAT131119 FKL131119:FKP131119 FUH131119:FUL131119 GED131119:GEH131119 GNZ131119:GOD131119 GXV131119:GXZ131119 HHR131119:HHV131119 HRN131119:HRR131119 IBJ131119:IBN131119 ILF131119:ILJ131119 IVB131119:IVF131119 JEX131119:JFB131119 JOT131119:JOX131119 JYP131119:JYT131119 KIL131119:KIP131119 KSH131119:KSL131119 LCD131119:LCH131119 LLZ131119:LMD131119 LVV131119:LVZ131119 MFR131119:MFV131119 MPN131119:MPR131119 MZJ131119:MZN131119 NJF131119:NJJ131119 NTB131119:NTF131119 OCX131119:ODB131119 OMT131119:OMX131119 OWP131119:OWT131119 PGL131119:PGP131119 PQH131119:PQL131119 QAD131119:QAH131119 QJZ131119:QKD131119 QTV131119:QTZ131119 RDR131119:RDV131119 RNN131119:RNR131119 RXJ131119:RXN131119 SHF131119:SHJ131119 SRB131119:SRF131119 TAX131119:TBB131119 TKT131119:TKX131119 TUP131119:TUT131119 UEL131119:UEP131119 UOH131119:UOL131119 UYD131119:UYH131119 VHZ131119:VID131119 VRV131119:VRZ131119 WBR131119:WBV131119 WLN131119:WLR131119 WVJ131119:WVN131119 B196655:F196655 IX196655:JB196655 ST196655:SX196655 ACP196655:ACT196655 AML196655:AMP196655 AWH196655:AWL196655 BGD196655:BGH196655 BPZ196655:BQD196655 BZV196655:BZZ196655 CJR196655:CJV196655 CTN196655:CTR196655 DDJ196655:DDN196655 DNF196655:DNJ196655 DXB196655:DXF196655 EGX196655:EHB196655 EQT196655:EQX196655 FAP196655:FAT196655 FKL196655:FKP196655 FUH196655:FUL196655 GED196655:GEH196655 GNZ196655:GOD196655 GXV196655:GXZ196655 HHR196655:HHV196655 HRN196655:HRR196655 IBJ196655:IBN196655 ILF196655:ILJ196655 IVB196655:IVF196655 JEX196655:JFB196655 JOT196655:JOX196655 JYP196655:JYT196655 KIL196655:KIP196655 KSH196655:KSL196655 LCD196655:LCH196655 LLZ196655:LMD196655 LVV196655:LVZ196655 MFR196655:MFV196655 MPN196655:MPR196655 MZJ196655:MZN196655 NJF196655:NJJ196655 NTB196655:NTF196655 OCX196655:ODB196655 OMT196655:OMX196655 OWP196655:OWT196655 PGL196655:PGP196655 PQH196655:PQL196655 QAD196655:QAH196655 QJZ196655:QKD196655 QTV196655:QTZ196655 RDR196655:RDV196655 RNN196655:RNR196655 RXJ196655:RXN196655 SHF196655:SHJ196655 SRB196655:SRF196655 TAX196655:TBB196655 TKT196655:TKX196655 TUP196655:TUT196655 UEL196655:UEP196655 UOH196655:UOL196655 UYD196655:UYH196655 VHZ196655:VID196655 VRV196655:VRZ196655 WBR196655:WBV196655 WLN196655:WLR196655 WVJ196655:WVN196655 B262191:F262191 IX262191:JB262191 ST262191:SX262191 ACP262191:ACT262191 AML262191:AMP262191 AWH262191:AWL262191 BGD262191:BGH262191 BPZ262191:BQD262191 BZV262191:BZZ262191 CJR262191:CJV262191 CTN262191:CTR262191 DDJ262191:DDN262191 DNF262191:DNJ262191 DXB262191:DXF262191 EGX262191:EHB262191 EQT262191:EQX262191 FAP262191:FAT262191 FKL262191:FKP262191 FUH262191:FUL262191 GED262191:GEH262191 GNZ262191:GOD262191 GXV262191:GXZ262191 HHR262191:HHV262191 HRN262191:HRR262191 IBJ262191:IBN262191 ILF262191:ILJ262191 IVB262191:IVF262191 JEX262191:JFB262191 JOT262191:JOX262191 JYP262191:JYT262191 KIL262191:KIP262191 KSH262191:KSL262191 LCD262191:LCH262191 LLZ262191:LMD262191 LVV262191:LVZ262191 MFR262191:MFV262191 MPN262191:MPR262191 MZJ262191:MZN262191 NJF262191:NJJ262191 NTB262191:NTF262191 OCX262191:ODB262191 OMT262191:OMX262191 OWP262191:OWT262191 PGL262191:PGP262191 PQH262191:PQL262191 QAD262191:QAH262191 QJZ262191:QKD262191 QTV262191:QTZ262191 RDR262191:RDV262191 RNN262191:RNR262191 RXJ262191:RXN262191 SHF262191:SHJ262191 SRB262191:SRF262191 TAX262191:TBB262191 TKT262191:TKX262191 TUP262191:TUT262191 UEL262191:UEP262191 UOH262191:UOL262191 UYD262191:UYH262191 VHZ262191:VID262191 VRV262191:VRZ262191 WBR262191:WBV262191 WLN262191:WLR262191 WVJ262191:WVN262191 B327727:F327727 IX327727:JB327727 ST327727:SX327727 ACP327727:ACT327727 AML327727:AMP327727 AWH327727:AWL327727 BGD327727:BGH327727 BPZ327727:BQD327727 BZV327727:BZZ327727 CJR327727:CJV327727 CTN327727:CTR327727 DDJ327727:DDN327727 DNF327727:DNJ327727 DXB327727:DXF327727 EGX327727:EHB327727 EQT327727:EQX327727 FAP327727:FAT327727 FKL327727:FKP327727 FUH327727:FUL327727 GED327727:GEH327727 GNZ327727:GOD327727 GXV327727:GXZ327727 HHR327727:HHV327727 HRN327727:HRR327727 IBJ327727:IBN327727 ILF327727:ILJ327727 IVB327727:IVF327727 JEX327727:JFB327727 JOT327727:JOX327727 JYP327727:JYT327727 KIL327727:KIP327727 KSH327727:KSL327727 LCD327727:LCH327727 LLZ327727:LMD327727 LVV327727:LVZ327727 MFR327727:MFV327727 MPN327727:MPR327727 MZJ327727:MZN327727 NJF327727:NJJ327727 NTB327727:NTF327727 OCX327727:ODB327727 OMT327727:OMX327727 OWP327727:OWT327727 PGL327727:PGP327727 PQH327727:PQL327727 QAD327727:QAH327727 QJZ327727:QKD327727 QTV327727:QTZ327727 RDR327727:RDV327727 RNN327727:RNR327727 RXJ327727:RXN327727 SHF327727:SHJ327727 SRB327727:SRF327727 TAX327727:TBB327727 TKT327727:TKX327727 TUP327727:TUT327727 UEL327727:UEP327727 UOH327727:UOL327727 UYD327727:UYH327727 VHZ327727:VID327727 VRV327727:VRZ327727 WBR327727:WBV327727 WLN327727:WLR327727 WVJ327727:WVN327727 B393263:F393263 IX393263:JB393263 ST393263:SX393263 ACP393263:ACT393263 AML393263:AMP393263 AWH393263:AWL393263 BGD393263:BGH393263 BPZ393263:BQD393263 BZV393263:BZZ393263 CJR393263:CJV393263 CTN393263:CTR393263 DDJ393263:DDN393263 DNF393263:DNJ393263 DXB393263:DXF393263 EGX393263:EHB393263 EQT393263:EQX393263 FAP393263:FAT393263 FKL393263:FKP393263 FUH393263:FUL393263 GED393263:GEH393263 GNZ393263:GOD393263 GXV393263:GXZ393263 HHR393263:HHV393263 HRN393263:HRR393263 IBJ393263:IBN393263 ILF393263:ILJ393263 IVB393263:IVF393263 JEX393263:JFB393263 JOT393263:JOX393263 JYP393263:JYT393263 KIL393263:KIP393263 KSH393263:KSL393263 LCD393263:LCH393263 LLZ393263:LMD393263 LVV393263:LVZ393263 MFR393263:MFV393263 MPN393263:MPR393263 MZJ393263:MZN393263 NJF393263:NJJ393263 NTB393263:NTF393263 OCX393263:ODB393263 OMT393263:OMX393263 OWP393263:OWT393263 PGL393263:PGP393263 PQH393263:PQL393263 QAD393263:QAH393263 QJZ393263:QKD393263 QTV393263:QTZ393263 RDR393263:RDV393263 RNN393263:RNR393263 RXJ393263:RXN393263 SHF393263:SHJ393263 SRB393263:SRF393263 TAX393263:TBB393263 TKT393263:TKX393263 TUP393263:TUT393263 UEL393263:UEP393263 UOH393263:UOL393263 UYD393263:UYH393263 VHZ393263:VID393263 VRV393263:VRZ393263 WBR393263:WBV393263 WLN393263:WLR393263 WVJ393263:WVN393263 B458799:F458799 IX458799:JB458799 ST458799:SX458799 ACP458799:ACT458799 AML458799:AMP458799 AWH458799:AWL458799 BGD458799:BGH458799 BPZ458799:BQD458799 BZV458799:BZZ458799 CJR458799:CJV458799 CTN458799:CTR458799 DDJ458799:DDN458799 DNF458799:DNJ458799 DXB458799:DXF458799 EGX458799:EHB458799 EQT458799:EQX458799 FAP458799:FAT458799 FKL458799:FKP458799 FUH458799:FUL458799 GED458799:GEH458799 GNZ458799:GOD458799 GXV458799:GXZ458799 HHR458799:HHV458799 HRN458799:HRR458799 IBJ458799:IBN458799 ILF458799:ILJ458799 IVB458799:IVF458799 JEX458799:JFB458799 JOT458799:JOX458799 JYP458799:JYT458799 KIL458799:KIP458799 KSH458799:KSL458799 LCD458799:LCH458799 LLZ458799:LMD458799 LVV458799:LVZ458799 MFR458799:MFV458799 MPN458799:MPR458799 MZJ458799:MZN458799 NJF458799:NJJ458799 NTB458799:NTF458799 OCX458799:ODB458799 OMT458799:OMX458799 OWP458799:OWT458799 PGL458799:PGP458799 PQH458799:PQL458799 QAD458799:QAH458799 QJZ458799:QKD458799 QTV458799:QTZ458799 RDR458799:RDV458799 RNN458799:RNR458799 RXJ458799:RXN458799 SHF458799:SHJ458799 SRB458799:SRF458799 TAX458799:TBB458799 TKT458799:TKX458799 TUP458799:TUT458799 UEL458799:UEP458799 UOH458799:UOL458799 UYD458799:UYH458799 VHZ458799:VID458799 VRV458799:VRZ458799 WBR458799:WBV458799 WLN458799:WLR458799 WVJ458799:WVN458799 B524335:F524335 IX524335:JB524335 ST524335:SX524335 ACP524335:ACT524335 AML524335:AMP524335 AWH524335:AWL524335 BGD524335:BGH524335 BPZ524335:BQD524335 BZV524335:BZZ524335 CJR524335:CJV524335 CTN524335:CTR524335 DDJ524335:DDN524335 DNF524335:DNJ524335 DXB524335:DXF524335 EGX524335:EHB524335 EQT524335:EQX524335 FAP524335:FAT524335 FKL524335:FKP524335 FUH524335:FUL524335 GED524335:GEH524335 GNZ524335:GOD524335 GXV524335:GXZ524335 HHR524335:HHV524335 HRN524335:HRR524335 IBJ524335:IBN524335 ILF524335:ILJ524335 IVB524335:IVF524335 JEX524335:JFB524335 JOT524335:JOX524335 JYP524335:JYT524335 KIL524335:KIP524335 KSH524335:KSL524335 LCD524335:LCH524335 LLZ524335:LMD524335 LVV524335:LVZ524335 MFR524335:MFV524335 MPN524335:MPR524335 MZJ524335:MZN524335 NJF524335:NJJ524335 NTB524335:NTF524335 OCX524335:ODB524335 OMT524335:OMX524335 OWP524335:OWT524335 PGL524335:PGP524335 PQH524335:PQL524335 QAD524335:QAH524335 QJZ524335:QKD524335 QTV524335:QTZ524335 RDR524335:RDV524335 RNN524335:RNR524335 RXJ524335:RXN524335 SHF524335:SHJ524335 SRB524335:SRF524335 TAX524335:TBB524335 TKT524335:TKX524335 TUP524335:TUT524335 UEL524335:UEP524335 UOH524335:UOL524335 UYD524335:UYH524335 VHZ524335:VID524335 VRV524335:VRZ524335 WBR524335:WBV524335 WLN524335:WLR524335 WVJ524335:WVN524335 B589871:F589871 IX589871:JB589871 ST589871:SX589871 ACP589871:ACT589871 AML589871:AMP589871 AWH589871:AWL589871 BGD589871:BGH589871 BPZ589871:BQD589871 BZV589871:BZZ589871 CJR589871:CJV589871 CTN589871:CTR589871 DDJ589871:DDN589871 DNF589871:DNJ589871 DXB589871:DXF589871 EGX589871:EHB589871 EQT589871:EQX589871 FAP589871:FAT589871 FKL589871:FKP589871 FUH589871:FUL589871 GED589871:GEH589871 GNZ589871:GOD589871 GXV589871:GXZ589871 HHR589871:HHV589871 HRN589871:HRR589871 IBJ589871:IBN589871 ILF589871:ILJ589871 IVB589871:IVF589871 JEX589871:JFB589871 JOT589871:JOX589871 JYP589871:JYT589871 KIL589871:KIP589871 KSH589871:KSL589871 LCD589871:LCH589871 LLZ589871:LMD589871 LVV589871:LVZ589871 MFR589871:MFV589871 MPN589871:MPR589871 MZJ589871:MZN589871 NJF589871:NJJ589871 NTB589871:NTF589871 OCX589871:ODB589871 OMT589871:OMX589871 OWP589871:OWT589871 PGL589871:PGP589871 PQH589871:PQL589871 QAD589871:QAH589871 QJZ589871:QKD589871 QTV589871:QTZ589871 RDR589871:RDV589871 RNN589871:RNR589871 RXJ589871:RXN589871 SHF589871:SHJ589871 SRB589871:SRF589871 TAX589871:TBB589871 TKT589871:TKX589871 TUP589871:TUT589871 UEL589871:UEP589871 UOH589871:UOL589871 UYD589871:UYH589871 VHZ589871:VID589871 VRV589871:VRZ589871 WBR589871:WBV589871 WLN589871:WLR589871 WVJ589871:WVN589871 B655407:F655407 IX655407:JB655407 ST655407:SX655407 ACP655407:ACT655407 AML655407:AMP655407 AWH655407:AWL655407 BGD655407:BGH655407 BPZ655407:BQD655407 BZV655407:BZZ655407 CJR655407:CJV655407 CTN655407:CTR655407 DDJ655407:DDN655407 DNF655407:DNJ655407 DXB655407:DXF655407 EGX655407:EHB655407 EQT655407:EQX655407 FAP655407:FAT655407 FKL655407:FKP655407 FUH655407:FUL655407 GED655407:GEH655407 GNZ655407:GOD655407 GXV655407:GXZ655407 HHR655407:HHV655407 HRN655407:HRR655407 IBJ655407:IBN655407 ILF655407:ILJ655407 IVB655407:IVF655407 JEX655407:JFB655407 JOT655407:JOX655407 JYP655407:JYT655407 KIL655407:KIP655407 KSH655407:KSL655407 LCD655407:LCH655407 LLZ655407:LMD655407 LVV655407:LVZ655407 MFR655407:MFV655407 MPN655407:MPR655407 MZJ655407:MZN655407 NJF655407:NJJ655407 NTB655407:NTF655407 OCX655407:ODB655407 OMT655407:OMX655407 OWP655407:OWT655407 PGL655407:PGP655407 PQH655407:PQL655407 QAD655407:QAH655407 QJZ655407:QKD655407 QTV655407:QTZ655407 RDR655407:RDV655407 RNN655407:RNR655407 RXJ655407:RXN655407 SHF655407:SHJ655407 SRB655407:SRF655407 TAX655407:TBB655407 TKT655407:TKX655407 TUP655407:TUT655407 UEL655407:UEP655407 UOH655407:UOL655407 UYD655407:UYH655407 VHZ655407:VID655407 VRV655407:VRZ655407 WBR655407:WBV655407 WLN655407:WLR655407 WVJ655407:WVN655407 B720943:F720943 IX720943:JB720943 ST720943:SX720943 ACP720943:ACT720943 AML720943:AMP720943 AWH720943:AWL720943 BGD720943:BGH720943 BPZ720943:BQD720943 BZV720943:BZZ720943 CJR720943:CJV720943 CTN720943:CTR720943 DDJ720943:DDN720943 DNF720943:DNJ720943 DXB720943:DXF720943 EGX720943:EHB720943 EQT720943:EQX720943 FAP720943:FAT720943 FKL720943:FKP720943 FUH720943:FUL720943 GED720943:GEH720943 GNZ720943:GOD720943 GXV720943:GXZ720943 HHR720943:HHV720943 HRN720943:HRR720943 IBJ720943:IBN720943 ILF720943:ILJ720943 IVB720943:IVF720943 JEX720943:JFB720943 JOT720943:JOX720943 JYP720943:JYT720943 KIL720943:KIP720943 KSH720943:KSL720943 LCD720943:LCH720943 LLZ720943:LMD720943 LVV720943:LVZ720943 MFR720943:MFV720943 MPN720943:MPR720943 MZJ720943:MZN720943 NJF720943:NJJ720943 NTB720943:NTF720943 OCX720943:ODB720943 OMT720943:OMX720943 OWP720943:OWT720943 PGL720943:PGP720943 PQH720943:PQL720943 QAD720943:QAH720943 QJZ720943:QKD720943 QTV720943:QTZ720943 RDR720943:RDV720943 RNN720943:RNR720943 RXJ720943:RXN720943 SHF720943:SHJ720943 SRB720943:SRF720943 TAX720943:TBB720943 TKT720943:TKX720943 TUP720943:TUT720943 UEL720943:UEP720943 UOH720943:UOL720943 UYD720943:UYH720943 VHZ720943:VID720943 VRV720943:VRZ720943 WBR720943:WBV720943 WLN720943:WLR720943 WVJ720943:WVN720943 B786479:F786479 IX786479:JB786479 ST786479:SX786479 ACP786479:ACT786479 AML786479:AMP786479 AWH786479:AWL786479 BGD786479:BGH786479 BPZ786479:BQD786479 BZV786479:BZZ786479 CJR786479:CJV786479 CTN786479:CTR786479 DDJ786479:DDN786479 DNF786479:DNJ786479 DXB786479:DXF786479 EGX786479:EHB786479 EQT786479:EQX786479 FAP786479:FAT786479 FKL786479:FKP786479 FUH786479:FUL786479 GED786479:GEH786479 GNZ786479:GOD786479 GXV786479:GXZ786479 HHR786479:HHV786479 HRN786479:HRR786479 IBJ786479:IBN786479 ILF786479:ILJ786479 IVB786479:IVF786479 JEX786479:JFB786479 JOT786479:JOX786479 JYP786479:JYT786479 KIL786479:KIP786479 KSH786479:KSL786479 LCD786479:LCH786479 LLZ786479:LMD786479 LVV786479:LVZ786479 MFR786479:MFV786479 MPN786479:MPR786479 MZJ786479:MZN786479 NJF786479:NJJ786479 NTB786479:NTF786479 OCX786479:ODB786479 OMT786479:OMX786479 OWP786479:OWT786479 PGL786479:PGP786479 PQH786479:PQL786479 QAD786479:QAH786479 QJZ786479:QKD786479 QTV786479:QTZ786479 RDR786479:RDV786479 RNN786479:RNR786479 RXJ786479:RXN786479 SHF786479:SHJ786479 SRB786479:SRF786479 TAX786479:TBB786479 TKT786479:TKX786479 TUP786479:TUT786479 UEL786479:UEP786479 UOH786479:UOL786479 UYD786479:UYH786479 VHZ786479:VID786479 VRV786479:VRZ786479 WBR786479:WBV786479 WLN786479:WLR786479 WVJ786479:WVN786479 B852015:F852015 IX852015:JB852015 ST852015:SX852015 ACP852015:ACT852015 AML852015:AMP852015 AWH852015:AWL852015 BGD852015:BGH852015 BPZ852015:BQD852015 BZV852015:BZZ852015 CJR852015:CJV852015 CTN852015:CTR852015 DDJ852015:DDN852015 DNF852015:DNJ852015 DXB852015:DXF852015 EGX852015:EHB852015 EQT852015:EQX852015 FAP852015:FAT852015 FKL852015:FKP852015 FUH852015:FUL852015 GED852015:GEH852015 GNZ852015:GOD852015 GXV852015:GXZ852015 HHR852015:HHV852015 HRN852015:HRR852015 IBJ852015:IBN852015 ILF852015:ILJ852015 IVB852015:IVF852015 JEX852015:JFB852015 JOT852015:JOX852015 JYP852015:JYT852015 KIL852015:KIP852015 KSH852015:KSL852015 LCD852015:LCH852015 LLZ852015:LMD852015 LVV852015:LVZ852015 MFR852015:MFV852015 MPN852015:MPR852015 MZJ852015:MZN852015 NJF852015:NJJ852015 NTB852015:NTF852015 OCX852015:ODB852015 OMT852015:OMX852015 OWP852015:OWT852015 PGL852015:PGP852015 PQH852015:PQL852015 QAD852015:QAH852015 QJZ852015:QKD852015 QTV852015:QTZ852015 RDR852015:RDV852015 RNN852015:RNR852015 RXJ852015:RXN852015 SHF852015:SHJ852015 SRB852015:SRF852015 TAX852015:TBB852015 TKT852015:TKX852015 TUP852015:TUT852015 UEL852015:UEP852015 UOH852015:UOL852015 UYD852015:UYH852015 VHZ852015:VID852015 VRV852015:VRZ852015 WBR852015:WBV852015 WLN852015:WLR852015 WVJ852015:WVN852015 B917551:F917551 IX917551:JB917551 ST917551:SX917551 ACP917551:ACT917551 AML917551:AMP917551 AWH917551:AWL917551 BGD917551:BGH917551 BPZ917551:BQD917551 BZV917551:BZZ917551 CJR917551:CJV917551 CTN917551:CTR917551 DDJ917551:DDN917551 DNF917551:DNJ917551 DXB917551:DXF917551 EGX917551:EHB917551 EQT917551:EQX917551 FAP917551:FAT917551 FKL917551:FKP917551 FUH917551:FUL917551 GED917551:GEH917551 GNZ917551:GOD917551 GXV917551:GXZ917551 HHR917551:HHV917551 HRN917551:HRR917551 IBJ917551:IBN917551 ILF917551:ILJ917551 IVB917551:IVF917551 JEX917551:JFB917551 JOT917551:JOX917551 JYP917551:JYT917551 KIL917551:KIP917551 KSH917551:KSL917551 LCD917551:LCH917551 LLZ917551:LMD917551 LVV917551:LVZ917551 MFR917551:MFV917551 MPN917551:MPR917551 MZJ917551:MZN917551 NJF917551:NJJ917551 NTB917551:NTF917551 OCX917551:ODB917551 OMT917551:OMX917551 OWP917551:OWT917551 PGL917551:PGP917551 PQH917551:PQL917551 QAD917551:QAH917551 QJZ917551:QKD917551 QTV917551:QTZ917551 RDR917551:RDV917551 RNN917551:RNR917551 RXJ917551:RXN917551 SHF917551:SHJ917551 SRB917551:SRF917551 TAX917551:TBB917551 TKT917551:TKX917551 TUP917551:TUT917551 UEL917551:UEP917551 UOH917551:UOL917551 UYD917551:UYH917551 VHZ917551:VID917551 VRV917551:VRZ917551 WBR917551:WBV917551 WLN917551:WLR917551 WVJ917551:WVN917551 B983087:F983087 IX983087:JB983087 ST983087:SX983087 ACP983087:ACT983087 AML983087:AMP983087 AWH983087:AWL983087 BGD983087:BGH983087 BPZ983087:BQD983087 BZV983087:BZZ983087 CJR983087:CJV983087 CTN983087:CTR983087 DDJ983087:DDN983087 DNF983087:DNJ983087 DXB983087:DXF983087 EGX983087:EHB983087 EQT983087:EQX983087 FAP983087:FAT983087 FKL983087:FKP983087 FUH983087:FUL983087 GED983087:GEH983087 GNZ983087:GOD983087 GXV983087:GXZ983087 HHR983087:HHV983087 HRN983087:HRR983087 IBJ983087:IBN983087 ILF983087:ILJ983087 IVB983087:IVF983087 JEX983087:JFB983087 JOT983087:JOX983087 JYP983087:JYT983087 KIL983087:KIP983087 KSH983087:KSL983087 LCD983087:LCH983087 LLZ983087:LMD983087 LVV983087:LVZ983087 MFR983087:MFV983087 MPN983087:MPR983087 MZJ983087:MZN983087 NJF983087:NJJ983087 NTB983087:NTF983087 OCX983087:ODB983087 OMT983087:OMX983087 OWP983087:OWT983087 PGL983087:PGP983087 PQH983087:PQL983087 QAD983087:QAH983087 QJZ983087:QKD983087 QTV983087:QTZ983087 RDR983087:RDV983087 RNN983087:RNR983087 RXJ983087:RXN983087 SHF983087:SHJ983087 SRB983087:SRF983087 TAX983087:TBB983087 TKT983087:TKX983087 TUP983087:TUT983087 UEL983087:UEP983087 UOH983087:UOL983087 UYD983087:UYH983087 VHZ983087:VID983087 VRV983087:VRZ983087 WBR983087:WBV983087 WLN983087:WLR983087 WVJ983087:WVN983087" xr:uid="{9BE6F638-99D1-4FFA-9B64-58BA3F1B67B6}">
      <formula1>"管理費,生活サポート費"</formula1>
    </dataValidation>
  </dataValidations>
  <printOptions horizontalCentered="1"/>
  <pageMargins left="0.6692913385826772" right="0.6692913385826772" top="0.59055118110236227" bottom="0.59055118110236227" header="0.51181102362204722" footer="0.39370078740157483"/>
  <pageSetup paperSize="9" scale="94" fitToHeight="0" orientation="portrait" cellComments="asDisplayed" r:id="rId1"/>
  <headerFooter alignWithMargins="0"/>
  <rowBreaks count="1" manualBreakCount="1">
    <brk id="3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D1B86-964F-4A48-9E2A-1F60E3F27CF1}">
  <sheetPr>
    <tabColor rgb="FFFF99FF"/>
  </sheetPr>
  <dimension ref="A1:N75"/>
  <sheetViews>
    <sheetView showGridLines="0" view="pageBreakPreview" zoomScale="80" zoomScaleNormal="85" zoomScaleSheetLayoutView="80" workbookViewId="0">
      <selection sqref="A1:K1"/>
    </sheetView>
  </sheetViews>
  <sheetFormatPr defaultColWidth="9" defaultRowHeight="13.2"/>
  <cols>
    <col min="1" max="1" width="2.6640625" customWidth="1"/>
    <col min="2" max="2" width="6.77734375" customWidth="1"/>
    <col min="3" max="3" width="6.109375" customWidth="1"/>
    <col min="4" max="7" width="9" customWidth="1"/>
    <col min="9" max="9" width="9.33203125" customWidth="1"/>
    <col min="10" max="10" width="9" customWidth="1"/>
    <col min="12" max="12" width="3.33203125" customWidth="1"/>
    <col min="13" max="15" width="13" customWidth="1"/>
    <col min="257" max="257" width="2.6640625" customWidth="1"/>
    <col min="258" max="258" width="6.77734375" customWidth="1"/>
    <col min="259" max="259" width="6.109375" customWidth="1"/>
    <col min="265" max="265" width="9.33203125" customWidth="1"/>
    <col min="268" max="268" width="3.33203125" customWidth="1"/>
    <col min="269" max="271" width="13" customWidth="1"/>
    <col min="513" max="513" width="2.6640625" customWidth="1"/>
    <col min="514" max="514" width="6.77734375" customWidth="1"/>
    <col min="515" max="515" width="6.109375" customWidth="1"/>
    <col min="521" max="521" width="9.33203125" customWidth="1"/>
    <col min="524" max="524" width="3.33203125" customWidth="1"/>
    <col min="525" max="527" width="13" customWidth="1"/>
    <col min="769" max="769" width="2.6640625" customWidth="1"/>
    <col min="770" max="770" width="6.77734375" customWidth="1"/>
    <col min="771" max="771" width="6.109375" customWidth="1"/>
    <col min="777" max="777" width="9.33203125" customWidth="1"/>
    <col min="780" max="780" width="3.33203125" customWidth="1"/>
    <col min="781" max="783" width="13" customWidth="1"/>
    <col min="1025" max="1025" width="2.6640625" customWidth="1"/>
    <col min="1026" max="1026" width="6.77734375" customWidth="1"/>
    <col min="1027" max="1027" width="6.109375" customWidth="1"/>
    <col min="1033" max="1033" width="9.33203125" customWidth="1"/>
    <col min="1036" max="1036" width="3.33203125" customWidth="1"/>
    <col min="1037" max="1039" width="13" customWidth="1"/>
    <col min="1281" max="1281" width="2.6640625" customWidth="1"/>
    <col min="1282" max="1282" width="6.77734375" customWidth="1"/>
    <col min="1283" max="1283" width="6.109375" customWidth="1"/>
    <col min="1289" max="1289" width="9.33203125" customWidth="1"/>
    <col min="1292" max="1292" width="3.33203125" customWidth="1"/>
    <col min="1293" max="1295" width="13" customWidth="1"/>
    <col min="1537" max="1537" width="2.6640625" customWidth="1"/>
    <col min="1538" max="1538" width="6.77734375" customWidth="1"/>
    <col min="1539" max="1539" width="6.109375" customWidth="1"/>
    <col min="1545" max="1545" width="9.33203125" customWidth="1"/>
    <col min="1548" max="1548" width="3.33203125" customWidth="1"/>
    <col min="1549" max="1551" width="13" customWidth="1"/>
    <col min="1793" max="1793" width="2.6640625" customWidth="1"/>
    <col min="1794" max="1794" width="6.77734375" customWidth="1"/>
    <col min="1795" max="1795" width="6.109375" customWidth="1"/>
    <col min="1801" max="1801" width="9.33203125" customWidth="1"/>
    <col min="1804" max="1804" width="3.33203125" customWidth="1"/>
    <col min="1805" max="1807" width="13" customWidth="1"/>
    <col min="2049" max="2049" width="2.6640625" customWidth="1"/>
    <col min="2050" max="2050" width="6.77734375" customWidth="1"/>
    <col min="2051" max="2051" width="6.109375" customWidth="1"/>
    <col min="2057" max="2057" width="9.33203125" customWidth="1"/>
    <col min="2060" max="2060" width="3.33203125" customWidth="1"/>
    <col min="2061" max="2063" width="13" customWidth="1"/>
    <col min="2305" max="2305" width="2.6640625" customWidth="1"/>
    <col min="2306" max="2306" width="6.77734375" customWidth="1"/>
    <col min="2307" max="2307" width="6.109375" customWidth="1"/>
    <col min="2313" max="2313" width="9.33203125" customWidth="1"/>
    <col min="2316" max="2316" width="3.33203125" customWidth="1"/>
    <col min="2317" max="2319" width="13" customWidth="1"/>
    <col min="2561" max="2561" width="2.6640625" customWidth="1"/>
    <col min="2562" max="2562" width="6.77734375" customWidth="1"/>
    <col min="2563" max="2563" width="6.109375" customWidth="1"/>
    <col min="2569" max="2569" width="9.33203125" customWidth="1"/>
    <col min="2572" max="2572" width="3.33203125" customWidth="1"/>
    <col min="2573" max="2575" width="13" customWidth="1"/>
    <col min="2817" max="2817" width="2.6640625" customWidth="1"/>
    <col min="2818" max="2818" width="6.77734375" customWidth="1"/>
    <col min="2819" max="2819" width="6.109375" customWidth="1"/>
    <col min="2825" max="2825" width="9.33203125" customWidth="1"/>
    <col min="2828" max="2828" width="3.33203125" customWidth="1"/>
    <col min="2829" max="2831" width="13" customWidth="1"/>
    <col min="3073" max="3073" width="2.6640625" customWidth="1"/>
    <col min="3074" max="3074" width="6.77734375" customWidth="1"/>
    <col min="3075" max="3075" width="6.109375" customWidth="1"/>
    <col min="3081" max="3081" width="9.33203125" customWidth="1"/>
    <col min="3084" max="3084" width="3.33203125" customWidth="1"/>
    <col min="3085" max="3087" width="13" customWidth="1"/>
    <col min="3329" max="3329" width="2.6640625" customWidth="1"/>
    <col min="3330" max="3330" width="6.77734375" customWidth="1"/>
    <col min="3331" max="3331" width="6.109375" customWidth="1"/>
    <col min="3337" max="3337" width="9.33203125" customWidth="1"/>
    <col min="3340" max="3340" width="3.33203125" customWidth="1"/>
    <col min="3341" max="3343" width="13" customWidth="1"/>
    <col min="3585" max="3585" width="2.6640625" customWidth="1"/>
    <col min="3586" max="3586" width="6.77734375" customWidth="1"/>
    <col min="3587" max="3587" width="6.109375" customWidth="1"/>
    <col min="3593" max="3593" width="9.33203125" customWidth="1"/>
    <col min="3596" max="3596" width="3.33203125" customWidth="1"/>
    <col min="3597" max="3599" width="13" customWidth="1"/>
    <col min="3841" max="3841" width="2.6640625" customWidth="1"/>
    <col min="3842" max="3842" width="6.77734375" customWidth="1"/>
    <col min="3843" max="3843" width="6.109375" customWidth="1"/>
    <col min="3849" max="3849" width="9.33203125" customWidth="1"/>
    <col min="3852" max="3852" width="3.33203125" customWidth="1"/>
    <col min="3853" max="3855" width="13" customWidth="1"/>
    <col min="4097" max="4097" width="2.6640625" customWidth="1"/>
    <col min="4098" max="4098" width="6.77734375" customWidth="1"/>
    <col min="4099" max="4099" width="6.109375" customWidth="1"/>
    <col min="4105" max="4105" width="9.33203125" customWidth="1"/>
    <col min="4108" max="4108" width="3.33203125" customWidth="1"/>
    <col min="4109" max="4111" width="13" customWidth="1"/>
    <col min="4353" max="4353" width="2.6640625" customWidth="1"/>
    <col min="4354" max="4354" width="6.77734375" customWidth="1"/>
    <col min="4355" max="4355" width="6.109375" customWidth="1"/>
    <col min="4361" max="4361" width="9.33203125" customWidth="1"/>
    <col min="4364" max="4364" width="3.33203125" customWidth="1"/>
    <col min="4365" max="4367" width="13" customWidth="1"/>
    <col min="4609" max="4609" width="2.6640625" customWidth="1"/>
    <col min="4610" max="4610" width="6.77734375" customWidth="1"/>
    <col min="4611" max="4611" width="6.109375" customWidth="1"/>
    <col min="4617" max="4617" width="9.33203125" customWidth="1"/>
    <col min="4620" max="4620" width="3.33203125" customWidth="1"/>
    <col min="4621" max="4623" width="13" customWidth="1"/>
    <col min="4865" max="4865" width="2.6640625" customWidth="1"/>
    <col min="4866" max="4866" width="6.77734375" customWidth="1"/>
    <col min="4867" max="4867" width="6.109375" customWidth="1"/>
    <col min="4873" max="4873" width="9.33203125" customWidth="1"/>
    <col min="4876" max="4876" width="3.33203125" customWidth="1"/>
    <col min="4877" max="4879" width="13" customWidth="1"/>
    <col min="5121" max="5121" width="2.6640625" customWidth="1"/>
    <col min="5122" max="5122" width="6.77734375" customWidth="1"/>
    <col min="5123" max="5123" width="6.109375" customWidth="1"/>
    <col min="5129" max="5129" width="9.33203125" customWidth="1"/>
    <col min="5132" max="5132" width="3.33203125" customWidth="1"/>
    <col min="5133" max="5135" width="13" customWidth="1"/>
    <col min="5377" max="5377" width="2.6640625" customWidth="1"/>
    <col min="5378" max="5378" width="6.77734375" customWidth="1"/>
    <col min="5379" max="5379" width="6.109375" customWidth="1"/>
    <col min="5385" max="5385" width="9.33203125" customWidth="1"/>
    <col min="5388" max="5388" width="3.33203125" customWidth="1"/>
    <col min="5389" max="5391" width="13" customWidth="1"/>
    <col min="5633" max="5633" width="2.6640625" customWidth="1"/>
    <col min="5634" max="5634" width="6.77734375" customWidth="1"/>
    <col min="5635" max="5635" width="6.109375" customWidth="1"/>
    <col min="5641" max="5641" width="9.33203125" customWidth="1"/>
    <col min="5644" max="5644" width="3.33203125" customWidth="1"/>
    <col min="5645" max="5647" width="13" customWidth="1"/>
    <col min="5889" max="5889" width="2.6640625" customWidth="1"/>
    <col min="5890" max="5890" width="6.77734375" customWidth="1"/>
    <col min="5891" max="5891" width="6.109375" customWidth="1"/>
    <col min="5897" max="5897" width="9.33203125" customWidth="1"/>
    <col min="5900" max="5900" width="3.33203125" customWidth="1"/>
    <col min="5901" max="5903" width="13" customWidth="1"/>
    <col min="6145" max="6145" width="2.6640625" customWidth="1"/>
    <col min="6146" max="6146" width="6.77734375" customWidth="1"/>
    <col min="6147" max="6147" width="6.109375" customWidth="1"/>
    <col min="6153" max="6153" width="9.33203125" customWidth="1"/>
    <col min="6156" max="6156" width="3.33203125" customWidth="1"/>
    <col min="6157" max="6159" width="13" customWidth="1"/>
    <col min="6401" max="6401" width="2.6640625" customWidth="1"/>
    <col min="6402" max="6402" width="6.77734375" customWidth="1"/>
    <col min="6403" max="6403" width="6.109375" customWidth="1"/>
    <col min="6409" max="6409" width="9.33203125" customWidth="1"/>
    <col min="6412" max="6412" width="3.33203125" customWidth="1"/>
    <col min="6413" max="6415" width="13" customWidth="1"/>
    <col min="6657" max="6657" width="2.6640625" customWidth="1"/>
    <col min="6658" max="6658" width="6.77734375" customWidth="1"/>
    <col min="6659" max="6659" width="6.109375" customWidth="1"/>
    <col min="6665" max="6665" width="9.33203125" customWidth="1"/>
    <col min="6668" max="6668" width="3.33203125" customWidth="1"/>
    <col min="6669" max="6671" width="13" customWidth="1"/>
    <col min="6913" max="6913" width="2.6640625" customWidth="1"/>
    <col min="6914" max="6914" width="6.77734375" customWidth="1"/>
    <col min="6915" max="6915" width="6.109375" customWidth="1"/>
    <col min="6921" max="6921" width="9.33203125" customWidth="1"/>
    <col min="6924" max="6924" width="3.33203125" customWidth="1"/>
    <col min="6925" max="6927" width="13" customWidth="1"/>
    <col min="7169" max="7169" width="2.6640625" customWidth="1"/>
    <col min="7170" max="7170" width="6.77734375" customWidth="1"/>
    <col min="7171" max="7171" width="6.109375" customWidth="1"/>
    <col min="7177" max="7177" width="9.33203125" customWidth="1"/>
    <col min="7180" max="7180" width="3.33203125" customWidth="1"/>
    <col min="7181" max="7183" width="13" customWidth="1"/>
    <col min="7425" max="7425" width="2.6640625" customWidth="1"/>
    <col min="7426" max="7426" width="6.77734375" customWidth="1"/>
    <col min="7427" max="7427" width="6.109375" customWidth="1"/>
    <col min="7433" max="7433" width="9.33203125" customWidth="1"/>
    <col min="7436" max="7436" width="3.33203125" customWidth="1"/>
    <col min="7437" max="7439" width="13" customWidth="1"/>
    <col min="7681" max="7681" width="2.6640625" customWidth="1"/>
    <col min="7682" max="7682" width="6.77734375" customWidth="1"/>
    <col min="7683" max="7683" width="6.109375" customWidth="1"/>
    <col min="7689" max="7689" width="9.33203125" customWidth="1"/>
    <col min="7692" max="7692" width="3.33203125" customWidth="1"/>
    <col min="7693" max="7695" width="13" customWidth="1"/>
    <col min="7937" max="7937" width="2.6640625" customWidth="1"/>
    <col min="7938" max="7938" width="6.77734375" customWidth="1"/>
    <col min="7939" max="7939" width="6.109375" customWidth="1"/>
    <col min="7945" max="7945" width="9.33203125" customWidth="1"/>
    <col min="7948" max="7948" width="3.33203125" customWidth="1"/>
    <col min="7949" max="7951" width="13" customWidth="1"/>
    <col min="8193" max="8193" width="2.6640625" customWidth="1"/>
    <col min="8194" max="8194" width="6.77734375" customWidth="1"/>
    <col min="8195" max="8195" width="6.109375" customWidth="1"/>
    <col min="8201" max="8201" width="9.33203125" customWidth="1"/>
    <col min="8204" max="8204" width="3.33203125" customWidth="1"/>
    <col min="8205" max="8207" width="13" customWidth="1"/>
    <col min="8449" max="8449" width="2.6640625" customWidth="1"/>
    <col min="8450" max="8450" width="6.77734375" customWidth="1"/>
    <col min="8451" max="8451" width="6.109375" customWidth="1"/>
    <col min="8457" max="8457" width="9.33203125" customWidth="1"/>
    <col min="8460" max="8460" width="3.33203125" customWidth="1"/>
    <col min="8461" max="8463" width="13" customWidth="1"/>
    <col min="8705" max="8705" width="2.6640625" customWidth="1"/>
    <col min="8706" max="8706" width="6.77734375" customWidth="1"/>
    <col min="8707" max="8707" width="6.109375" customWidth="1"/>
    <col min="8713" max="8713" width="9.33203125" customWidth="1"/>
    <col min="8716" max="8716" width="3.33203125" customWidth="1"/>
    <col min="8717" max="8719" width="13" customWidth="1"/>
    <col min="8961" max="8961" width="2.6640625" customWidth="1"/>
    <col min="8962" max="8962" width="6.77734375" customWidth="1"/>
    <col min="8963" max="8963" width="6.109375" customWidth="1"/>
    <col min="8969" max="8969" width="9.33203125" customWidth="1"/>
    <col min="8972" max="8972" width="3.33203125" customWidth="1"/>
    <col min="8973" max="8975" width="13" customWidth="1"/>
    <col min="9217" max="9217" width="2.6640625" customWidth="1"/>
    <col min="9218" max="9218" width="6.77734375" customWidth="1"/>
    <col min="9219" max="9219" width="6.109375" customWidth="1"/>
    <col min="9225" max="9225" width="9.33203125" customWidth="1"/>
    <col min="9228" max="9228" width="3.33203125" customWidth="1"/>
    <col min="9229" max="9231" width="13" customWidth="1"/>
    <col min="9473" max="9473" width="2.6640625" customWidth="1"/>
    <col min="9474" max="9474" width="6.77734375" customWidth="1"/>
    <col min="9475" max="9475" width="6.109375" customWidth="1"/>
    <col min="9481" max="9481" width="9.33203125" customWidth="1"/>
    <col min="9484" max="9484" width="3.33203125" customWidth="1"/>
    <col min="9485" max="9487" width="13" customWidth="1"/>
    <col min="9729" max="9729" width="2.6640625" customWidth="1"/>
    <col min="9730" max="9730" width="6.77734375" customWidth="1"/>
    <col min="9731" max="9731" width="6.109375" customWidth="1"/>
    <col min="9737" max="9737" width="9.33203125" customWidth="1"/>
    <col min="9740" max="9740" width="3.33203125" customWidth="1"/>
    <col min="9741" max="9743" width="13" customWidth="1"/>
    <col min="9985" max="9985" width="2.6640625" customWidth="1"/>
    <col min="9986" max="9986" width="6.77734375" customWidth="1"/>
    <col min="9987" max="9987" width="6.109375" customWidth="1"/>
    <col min="9993" max="9993" width="9.33203125" customWidth="1"/>
    <col min="9996" max="9996" width="3.33203125" customWidth="1"/>
    <col min="9997" max="9999" width="13" customWidth="1"/>
    <col min="10241" max="10241" width="2.6640625" customWidth="1"/>
    <col min="10242" max="10242" width="6.77734375" customWidth="1"/>
    <col min="10243" max="10243" width="6.109375" customWidth="1"/>
    <col min="10249" max="10249" width="9.33203125" customWidth="1"/>
    <col min="10252" max="10252" width="3.33203125" customWidth="1"/>
    <col min="10253" max="10255" width="13" customWidth="1"/>
    <col min="10497" max="10497" width="2.6640625" customWidth="1"/>
    <col min="10498" max="10498" width="6.77734375" customWidth="1"/>
    <col min="10499" max="10499" width="6.109375" customWidth="1"/>
    <col min="10505" max="10505" width="9.33203125" customWidth="1"/>
    <col min="10508" max="10508" width="3.33203125" customWidth="1"/>
    <col min="10509" max="10511" width="13" customWidth="1"/>
    <col min="10753" max="10753" width="2.6640625" customWidth="1"/>
    <col min="10754" max="10754" width="6.77734375" customWidth="1"/>
    <col min="10755" max="10755" width="6.109375" customWidth="1"/>
    <col min="10761" max="10761" width="9.33203125" customWidth="1"/>
    <col min="10764" max="10764" width="3.33203125" customWidth="1"/>
    <col min="10765" max="10767" width="13" customWidth="1"/>
    <col min="11009" max="11009" width="2.6640625" customWidth="1"/>
    <col min="11010" max="11010" width="6.77734375" customWidth="1"/>
    <col min="11011" max="11011" width="6.109375" customWidth="1"/>
    <col min="11017" max="11017" width="9.33203125" customWidth="1"/>
    <col min="11020" max="11020" width="3.33203125" customWidth="1"/>
    <col min="11021" max="11023" width="13" customWidth="1"/>
    <col min="11265" max="11265" width="2.6640625" customWidth="1"/>
    <col min="11266" max="11266" width="6.77734375" customWidth="1"/>
    <col min="11267" max="11267" width="6.109375" customWidth="1"/>
    <col min="11273" max="11273" width="9.33203125" customWidth="1"/>
    <col min="11276" max="11276" width="3.33203125" customWidth="1"/>
    <col min="11277" max="11279" width="13" customWidth="1"/>
    <col min="11521" max="11521" width="2.6640625" customWidth="1"/>
    <col min="11522" max="11522" width="6.77734375" customWidth="1"/>
    <col min="11523" max="11523" width="6.109375" customWidth="1"/>
    <col min="11529" max="11529" width="9.33203125" customWidth="1"/>
    <col min="11532" max="11532" width="3.33203125" customWidth="1"/>
    <col min="11533" max="11535" width="13" customWidth="1"/>
    <col min="11777" max="11777" width="2.6640625" customWidth="1"/>
    <col min="11778" max="11778" width="6.77734375" customWidth="1"/>
    <col min="11779" max="11779" width="6.109375" customWidth="1"/>
    <col min="11785" max="11785" width="9.33203125" customWidth="1"/>
    <col min="11788" max="11788" width="3.33203125" customWidth="1"/>
    <col min="11789" max="11791" width="13" customWidth="1"/>
    <col min="12033" max="12033" width="2.6640625" customWidth="1"/>
    <col min="12034" max="12034" width="6.77734375" customWidth="1"/>
    <col min="12035" max="12035" width="6.109375" customWidth="1"/>
    <col min="12041" max="12041" width="9.33203125" customWidth="1"/>
    <col min="12044" max="12044" width="3.33203125" customWidth="1"/>
    <col min="12045" max="12047" width="13" customWidth="1"/>
    <col min="12289" max="12289" width="2.6640625" customWidth="1"/>
    <col min="12290" max="12290" width="6.77734375" customWidth="1"/>
    <col min="12291" max="12291" width="6.109375" customWidth="1"/>
    <col min="12297" max="12297" width="9.33203125" customWidth="1"/>
    <col min="12300" max="12300" width="3.33203125" customWidth="1"/>
    <col min="12301" max="12303" width="13" customWidth="1"/>
    <col min="12545" max="12545" width="2.6640625" customWidth="1"/>
    <col min="12546" max="12546" width="6.77734375" customWidth="1"/>
    <col min="12547" max="12547" width="6.109375" customWidth="1"/>
    <col min="12553" max="12553" width="9.33203125" customWidth="1"/>
    <col min="12556" max="12556" width="3.33203125" customWidth="1"/>
    <col min="12557" max="12559" width="13" customWidth="1"/>
    <col min="12801" max="12801" width="2.6640625" customWidth="1"/>
    <col min="12802" max="12802" width="6.77734375" customWidth="1"/>
    <col min="12803" max="12803" width="6.109375" customWidth="1"/>
    <col min="12809" max="12809" width="9.33203125" customWidth="1"/>
    <col min="12812" max="12812" width="3.33203125" customWidth="1"/>
    <col min="12813" max="12815" width="13" customWidth="1"/>
    <col min="13057" max="13057" width="2.6640625" customWidth="1"/>
    <col min="13058" max="13058" width="6.77734375" customWidth="1"/>
    <col min="13059" max="13059" width="6.109375" customWidth="1"/>
    <col min="13065" max="13065" width="9.33203125" customWidth="1"/>
    <col min="13068" max="13068" width="3.33203125" customWidth="1"/>
    <col min="13069" max="13071" width="13" customWidth="1"/>
    <col min="13313" max="13313" width="2.6640625" customWidth="1"/>
    <col min="13314" max="13314" width="6.77734375" customWidth="1"/>
    <col min="13315" max="13315" width="6.109375" customWidth="1"/>
    <col min="13321" max="13321" width="9.33203125" customWidth="1"/>
    <col min="13324" max="13324" width="3.33203125" customWidth="1"/>
    <col min="13325" max="13327" width="13" customWidth="1"/>
    <col min="13569" max="13569" width="2.6640625" customWidth="1"/>
    <col min="13570" max="13570" width="6.77734375" customWidth="1"/>
    <col min="13571" max="13571" width="6.109375" customWidth="1"/>
    <col min="13577" max="13577" width="9.33203125" customWidth="1"/>
    <col min="13580" max="13580" width="3.33203125" customWidth="1"/>
    <col min="13581" max="13583" width="13" customWidth="1"/>
    <col min="13825" max="13825" width="2.6640625" customWidth="1"/>
    <col min="13826" max="13826" width="6.77734375" customWidth="1"/>
    <col min="13827" max="13827" width="6.109375" customWidth="1"/>
    <col min="13833" max="13833" width="9.33203125" customWidth="1"/>
    <col min="13836" max="13836" width="3.33203125" customWidth="1"/>
    <col min="13837" max="13839" width="13" customWidth="1"/>
    <col min="14081" max="14081" width="2.6640625" customWidth="1"/>
    <col min="14082" max="14082" width="6.77734375" customWidth="1"/>
    <col min="14083" max="14083" width="6.109375" customWidth="1"/>
    <col min="14089" max="14089" width="9.33203125" customWidth="1"/>
    <col min="14092" max="14092" width="3.33203125" customWidth="1"/>
    <col min="14093" max="14095" width="13" customWidth="1"/>
    <col min="14337" max="14337" width="2.6640625" customWidth="1"/>
    <col min="14338" max="14338" width="6.77734375" customWidth="1"/>
    <col min="14339" max="14339" width="6.109375" customWidth="1"/>
    <col min="14345" max="14345" width="9.33203125" customWidth="1"/>
    <col min="14348" max="14348" width="3.33203125" customWidth="1"/>
    <col min="14349" max="14351" width="13" customWidth="1"/>
    <col min="14593" max="14593" width="2.6640625" customWidth="1"/>
    <col min="14594" max="14594" width="6.77734375" customWidth="1"/>
    <col min="14595" max="14595" width="6.109375" customWidth="1"/>
    <col min="14601" max="14601" width="9.33203125" customWidth="1"/>
    <col min="14604" max="14604" width="3.33203125" customWidth="1"/>
    <col min="14605" max="14607" width="13" customWidth="1"/>
    <col min="14849" max="14849" width="2.6640625" customWidth="1"/>
    <col min="14850" max="14850" width="6.77734375" customWidth="1"/>
    <col min="14851" max="14851" width="6.109375" customWidth="1"/>
    <col min="14857" max="14857" width="9.33203125" customWidth="1"/>
    <col min="14860" max="14860" width="3.33203125" customWidth="1"/>
    <col min="14861" max="14863" width="13" customWidth="1"/>
    <col min="15105" max="15105" width="2.6640625" customWidth="1"/>
    <col min="15106" max="15106" width="6.77734375" customWidth="1"/>
    <col min="15107" max="15107" width="6.109375" customWidth="1"/>
    <col min="15113" max="15113" width="9.33203125" customWidth="1"/>
    <col min="15116" max="15116" width="3.33203125" customWidth="1"/>
    <col min="15117" max="15119" width="13" customWidth="1"/>
    <col min="15361" max="15361" width="2.6640625" customWidth="1"/>
    <col min="15362" max="15362" width="6.77734375" customWidth="1"/>
    <col min="15363" max="15363" width="6.109375" customWidth="1"/>
    <col min="15369" max="15369" width="9.33203125" customWidth="1"/>
    <col min="15372" max="15372" width="3.33203125" customWidth="1"/>
    <col min="15373" max="15375" width="13" customWidth="1"/>
    <col min="15617" max="15617" width="2.6640625" customWidth="1"/>
    <col min="15618" max="15618" width="6.77734375" customWidth="1"/>
    <col min="15619" max="15619" width="6.109375" customWidth="1"/>
    <col min="15625" max="15625" width="9.33203125" customWidth="1"/>
    <col min="15628" max="15628" width="3.33203125" customWidth="1"/>
    <col min="15629" max="15631" width="13" customWidth="1"/>
    <col min="15873" max="15873" width="2.6640625" customWidth="1"/>
    <col min="15874" max="15874" width="6.77734375" customWidth="1"/>
    <col min="15875" max="15875" width="6.109375" customWidth="1"/>
    <col min="15881" max="15881" width="9.33203125" customWidth="1"/>
    <col min="15884" max="15884" width="3.33203125" customWidth="1"/>
    <col min="15885" max="15887" width="13" customWidth="1"/>
    <col min="16129" max="16129" width="2.6640625" customWidth="1"/>
    <col min="16130" max="16130" width="6.77734375" customWidth="1"/>
    <col min="16131" max="16131" width="6.109375" customWidth="1"/>
    <col min="16137" max="16137" width="9.33203125" customWidth="1"/>
    <col min="16140" max="16140" width="3.33203125" customWidth="1"/>
    <col min="16141" max="16143" width="13" customWidth="1"/>
  </cols>
  <sheetData>
    <row r="1" spans="1:14" ht="21" customHeight="1">
      <c r="A1" s="9" t="s">
        <v>309</v>
      </c>
      <c r="B1" s="678" t="s">
        <v>61</v>
      </c>
      <c r="C1" s="678"/>
      <c r="D1" s="678"/>
      <c r="E1" s="678"/>
      <c r="F1" s="678"/>
      <c r="G1" s="678"/>
      <c r="H1" s="678"/>
      <c r="I1" s="678"/>
    </row>
    <row r="2" spans="1:14" ht="21" customHeight="1" thickBot="1">
      <c r="A2" s="47"/>
      <c r="B2" s="678" t="s">
        <v>230</v>
      </c>
      <c r="C2" s="1178"/>
      <c r="D2" s="1178"/>
      <c r="E2" s="47"/>
      <c r="F2" s="47"/>
      <c r="G2" s="47"/>
      <c r="H2" s="47"/>
      <c r="I2" s="47"/>
    </row>
    <row r="3" spans="1:14" ht="21" customHeight="1">
      <c r="B3" s="759" t="s">
        <v>187</v>
      </c>
      <c r="C3" s="761"/>
      <c r="D3" s="940" t="s">
        <v>183</v>
      </c>
      <c r="E3" s="940"/>
      <c r="F3" s="940"/>
      <c r="G3" s="940"/>
      <c r="H3" s="1179">
        <v>1</v>
      </c>
      <c r="I3" s="1180"/>
      <c r="J3" s="1180"/>
      <c r="K3" s="79" t="s">
        <v>306</v>
      </c>
    </row>
    <row r="4" spans="1:14" ht="21" customHeight="1">
      <c r="B4" s="762"/>
      <c r="C4" s="764"/>
      <c r="D4" s="711" t="s">
        <v>184</v>
      </c>
      <c r="E4" s="711"/>
      <c r="F4" s="711"/>
      <c r="G4" s="711"/>
      <c r="H4" s="1176">
        <v>4</v>
      </c>
      <c r="I4" s="1177"/>
      <c r="J4" s="1177"/>
      <c r="K4" s="80" t="s">
        <v>306</v>
      </c>
    </row>
    <row r="5" spans="1:14" ht="21" customHeight="1">
      <c r="B5" s="762"/>
      <c r="C5" s="764"/>
      <c r="D5" s="711" t="s">
        <v>185</v>
      </c>
      <c r="E5" s="711"/>
      <c r="F5" s="711"/>
      <c r="G5" s="711"/>
      <c r="H5" s="1176">
        <v>11</v>
      </c>
      <c r="I5" s="1177"/>
      <c r="J5" s="1177"/>
      <c r="K5" s="80" t="s">
        <v>306</v>
      </c>
    </row>
    <row r="6" spans="1:14" ht="21" customHeight="1">
      <c r="B6" s="702"/>
      <c r="C6" s="704"/>
      <c r="D6" s="711" t="s">
        <v>186</v>
      </c>
      <c r="E6" s="711"/>
      <c r="F6" s="711"/>
      <c r="G6" s="711"/>
      <c r="H6" s="1176">
        <v>32</v>
      </c>
      <c r="I6" s="1177"/>
      <c r="J6" s="1177"/>
      <c r="K6" s="80" t="s">
        <v>306</v>
      </c>
    </row>
    <row r="7" spans="1:14" ht="21" customHeight="1">
      <c r="B7" s="740" t="s">
        <v>461</v>
      </c>
      <c r="C7" s="742"/>
      <c r="D7" s="711" t="s">
        <v>47</v>
      </c>
      <c r="E7" s="711"/>
      <c r="F7" s="711"/>
      <c r="G7" s="711"/>
      <c r="H7" s="1176">
        <v>0</v>
      </c>
      <c r="I7" s="1177"/>
      <c r="J7" s="1177"/>
      <c r="K7" s="80" t="s">
        <v>306</v>
      </c>
      <c r="M7" s="213" t="s">
        <v>572</v>
      </c>
      <c r="N7" s="214" t="s">
        <v>573</v>
      </c>
    </row>
    <row r="8" spans="1:14" ht="21" customHeight="1">
      <c r="B8" s="740"/>
      <c r="C8" s="742"/>
      <c r="D8" s="711" t="s">
        <v>188</v>
      </c>
      <c r="E8" s="711"/>
      <c r="F8" s="711"/>
      <c r="G8" s="711"/>
      <c r="H8" s="1176">
        <v>2</v>
      </c>
      <c r="I8" s="1177"/>
      <c r="J8" s="1177"/>
      <c r="K8" s="80" t="s">
        <v>306</v>
      </c>
      <c r="M8" s="215">
        <v>0.375</v>
      </c>
      <c r="N8" s="216">
        <f>H8*0.375</f>
        <v>0.75</v>
      </c>
    </row>
    <row r="9" spans="1:14" ht="21" customHeight="1">
      <c r="B9" s="740"/>
      <c r="C9" s="742"/>
      <c r="D9" s="711" t="s">
        <v>189</v>
      </c>
      <c r="E9" s="711"/>
      <c r="F9" s="711"/>
      <c r="G9" s="711"/>
      <c r="H9" s="1176">
        <v>5</v>
      </c>
      <c r="I9" s="1177"/>
      <c r="J9" s="1177"/>
      <c r="K9" s="80" t="s">
        <v>306</v>
      </c>
      <c r="M9" s="215">
        <v>0.375</v>
      </c>
      <c r="N9" s="216">
        <f>H9*0.375</f>
        <v>1.875</v>
      </c>
    </row>
    <row r="10" spans="1:14" ht="21" customHeight="1">
      <c r="B10" s="740"/>
      <c r="C10" s="742"/>
      <c r="D10" s="711" t="s">
        <v>190</v>
      </c>
      <c r="E10" s="711"/>
      <c r="F10" s="711"/>
      <c r="G10" s="711"/>
      <c r="H10" s="1176">
        <v>6</v>
      </c>
      <c r="I10" s="1177"/>
      <c r="J10" s="1177"/>
      <c r="K10" s="80" t="s">
        <v>306</v>
      </c>
      <c r="M10" s="215">
        <v>1</v>
      </c>
      <c r="N10" s="216">
        <f>H10*1</f>
        <v>6</v>
      </c>
    </row>
    <row r="11" spans="1:14" ht="21" customHeight="1">
      <c r="B11" s="740"/>
      <c r="C11" s="742"/>
      <c r="D11" s="711" t="s">
        <v>191</v>
      </c>
      <c r="E11" s="711"/>
      <c r="F11" s="711"/>
      <c r="G11" s="711"/>
      <c r="H11" s="1176">
        <v>8</v>
      </c>
      <c r="I11" s="1177"/>
      <c r="J11" s="1177"/>
      <c r="K11" s="80" t="s">
        <v>306</v>
      </c>
      <c r="M11" s="215">
        <v>2</v>
      </c>
      <c r="N11" s="216">
        <f>H11*2</f>
        <v>16</v>
      </c>
    </row>
    <row r="12" spans="1:14" ht="21" customHeight="1">
      <c r="B12" s="740"/>
      <c r="C12" s="742"/>
      <c r="D12" s="711" t="s">
        <v>192</v>
      </c>
      <c r="E12" s="711"/>
      <c r="F12" s="711"/>
      <c r="G12" s="711"/>
      <c r="H12" s="1176">
        <v>12</v>
      </c>
      <c r="I12" s="1177"/>
      <c r="J12" s="1177"/>
      <c r="K12" s="80" t="s">
        <v>306</v>
      </c>
      <c r="M12" s="215">
        <v>3</v>
      </c>
      <c r="N12" s="216">
        <f>H12*3</f>
        <v>36</v>
      </c>
    </row>
    <row r="13" spans="1:14" ht="21" customHeight="1">
      <c r="B13" s="740"/>
      <c r="C13" s="742"/>
      <c r="D13" s="711" t="s">
        <v>193</v>
      </c>
      <c r="E13" s="711"/>
      <c r="F13" s="711"/>
      <c r="G13" s="711"/>
      <c r="H13" s="1176">
        <v>5</v>
      </c>
      <c r="I13" s="1177"/>
      <c r="J13" s="1177"/>
      <c r="K13" s="80" t="s">
        <v>306</v>
      </c>
      <c r="M13" s="215">
        <v>4</v>
      </c>
      <c r="N13" s="216">
        <f>H13*4</f>
        <v>20</v>
      </c>
    </row>
    <row r="14" spans="1:14" ht="21" customHeight="1">
      <c r="B14" s="743"/>
      <c r="C14" s="745"/>
      <c r="D14" s="711" t="s">
        <v>194</v>
      </c>
      <c r="E14" s="711"/>
      <c r="F14" s="711"/>
      <c r="G14" s="711"/>
      <c r="H14" s="1176">
        <v>10</v>
      </c>
      <c r="I14" s="1177"/>
      <c r="J14" s="1177"/>
      <c r="K14" s="80" t="s">
        <v>306</v>
      </c>
      <c r="M14" s="215">
        <v>5</v>
      </c>
      <c r="N14" s="216">
        <f>H14*5</f>
        <v>50</v>
      </c>
    </row>
    <row r="15" spans="1:14" ht="21" customHeight="1">
      <c r="B15" s="699" t="s">
        <v>195</v>
      </c>
      <c r="C15" s="700"/>
      <c r="D15" s="711" t="s">
        <v>196</v>
      </c>
      <c r="E15" s="711"/>
      <c r="F15" s="711"/>
      <c r="G15" s="711"/>
      <c r="H15" s="1176">
        <v>7</v>
      </c>
      <c r="I15" s="1177"/>
      <c r="J15" s="1177"/>
      <c r="K15" s="80" t="s">
        <v>306</v>
      </c>
      <c r="M15" s="215"/>
      <c r="N15" s="217">
        <f>ROUND(SUM(N8:N14)/SUM(H8:J14),2)</f>
        <v>2.72</v>
      </c>
    </row>
    <row r="16" spans="1:14" ht="21" customHeight="1">
      <c r="B16" s="762"/>
      <c r="C16" s="763"/>
      <c r="D16" s="711" t="s">
        <v>197</v>
      </c>
      <c r="E16" s="711"/>
      <c r="F16" s="711"/>
      <c r="G16" s="711"/>
      <c r="H16" s="1176">
        <v>3</v>
      </c>
      <c r="I16" s="1177"/>
      <c r="J16" s="1177"/>
      <c r="K16" s="80" t="s">
        <v>306</v>
      </c>
      <c r="M16" s="218"/>
      <c r="N16" s="218"/>
    </row>
    <row r="17" spans="2:14" ht="21" customHeight="1">
      <c r="B17" s="762"/>
      <c r="C17" s="763"/>
      <c r="D17" s="711" t="s">
        <v>198</v>
      </c>
      <c r="E17" s="711"/>
      <c r="F17" s="711"/>
      <c r="G17" s="711"/>
      <c r="H17" s="1176">
        <v>22</v>
      </c>
      <c r="I17" s="1177"/>
      <c r="J17" s="1177"/>
      <c r="K17" s="80" t="s">
        <v>306</v>
      </c>
      <c r="M17" s="210" t="s">
        <v>187</v>
      </c>
      <c r="N17" s="211">
        <f>SUM(H3:J6)</f>
        <v>48</v>
      </c>
    </row>
    <row r="18" spans="2:14" ht="21" customHeight="1">
      <c r="B18" s="762"/>
      <c r="C18" s="763"/>
      <c r="D18" s="711" t="s">
        <v>199</v>
      </c>
      <c r="E18" s="711"/>
      <c r="F18" s="711"/>
      <c r="G18" s="711"/>
      <c r="H18" s="1176">
        <v>12</v>
      </c>
      <c r="I18" s="1177"/>
      <c r="J18" s="1177"/>
      <c r="K18" s="80" t="s">
        <v>306</v>
      </c>
      <c r="M18" s="210" t="s">
        <v>461</v>
      </c>
      <c r="N18" s="211">
        <f>SUM(H7:J14)</f>
        <v>48</v>
      </c>
    </row>
    <row r="19" spans="2:14" ht="21" customHeight="1">
      <c r="B19" s="762"/>
      <c r="C19" s="763"/>
      <c r="D19" s="711" t="s">
        <v>929</v>
      </c>
      <c r="E19" s="711"/>
      <c r="F19" s="711"/>
      <c r="G19" s="711"/>
      <c r="H19" s="1176">
        <v>1</v>
      </c>
      <c r="I19" s="1177"/>
      <c r="J19" s="1177"/>
      <c r="K19" s="80" t="s">
        <v>306</v>
      </c>
      <c r="M19" s="210" t="s">
        <v>195</v>
      </c>
      <c r="N19" s="211">
        <f>SUM(H15:J20)</f>
        <v>48</v>
      </c>
    </row>
    <row r="20" spans="2:14" ht="21" customHeight="1" thickBot="1">
      <c r="B20" s="1145"/>
      <c r="C20" s="1146"/>
      <c r="D20" s="711" t="s">
        <v>1326</v>
      </c>
      <c r="E20" s="711"/>
      <c r="F20" s="711"/>
      <c r="G20" s="711"/>
      <c r="H20" s="1176">
        <v>3</v>
      </c>
      <c r="I20" s="1177"/>
      <c r="J20" s="1177"/>
      <c r="K20" s="80" t="s">
        <v>306</v>
      </c>
      <c r="M20" s="210" t="s">
        <v>182</v>
      </c>
      <c r="N20" s="212">
        <f>SUM(E25,I25)</f>
        <v>48</v>
      </c>
    </row>
    <row r="21" spans="2:14" ht="21" customHeight="1" thickBot="1">
      <c r="B21" s="1167" t="s">
        <v>460</v>
      </c>
      <c r="C21" s="1168"/>
      <c r="D21" s="1168"/>
      <c r="E21" s="1168"/>
      <c r="F21" s="1168"/>
      <c r="G21" s="1169"/>
      <c r="H21" s="206">
        <v>0</v>
      </c>
      <c r="I21" s="207" t="s">
        <v>459</v>
      </c>
      <c r="J21" s="207">
        <v>3</v>
      </c>
      <c r="K21" s="81" t="s">
        <v>306</v>
      </c>
    </row>
    <row r="22" spans="2:14" ht="21" customHeight="1" thickBot="1">
      <c r="B22" s="1167" t="s">
        <v>326</v>
      </c>
      <c r="C22" s="1168"/>
      <c r="D22" s="1168"/>
      <c r="E22" s="1168"/>
      <c r="F22" s="1168"/>
      <c r="G22" s="1169"/>
      <c r="H22" s="1170">
        <v>48</v>
      </c>
      <c r="I22" s="1171"/>
      <c r="J22" s="1171"/>
      <c r="K22" s="81" t="s">
        <v>306</v>
      </c>
    </row>
    <row r="23" spans="2:14" ht="21" customHeight="1">
      <c r="B23" s="1"/>
      <c r="C23" s="1"/>
      <c r="D23" s="1"/>
      <c r="E23" s="1"/>
      <c r="F23" s="1"/>
      <c r="G23" s="1"/>
      <c r="H23" s="82"/>
      <c r="I23" s="82"/>
      <c r="J23" s="82"/>
      <c r="K23" s="83"/>
    </row>
    <row r="24" spans="2:14" ht="21" customHeight="1" thickBot="1">
      <c r="B24" s="1172" t="s">
        <v>232</v>
      </c>
      <c r="C24" s="1172"/>
      <c r="D24" s="1172"/>
      <c r="E24" s="1172"/>
      <c r="F24" s="1173"/>
      <c r="G24" s="1173"/>
      <c r="H24" s="1174"/>
      <c r="I24" s="1174"/>
      <c r="J24" s="1174"/>
      <c r="K24" s="1174"/>
    </row>
    <row r="25" spans="2:14" ht="21" customHeight="1">
      <c r="B25" s="714" t="s">
        <v>182</v>
      </c>
      <c r="C25" s="716"/>
      <c r="D25" s="482" t="s">
        <v>51</v>
      </c>
      <c r="E25" s="1166">
        <v>12</v>
      </c>
      <c r="F25" s="1175"/>
      <c r="G25" s="483" t="s">
        <v>306</v>
      </c>
      <c r="H25" s="484" t="s">
        <v>231</v>
      </c>
      <c r="I25" s="1166">
        <v>36</v>
      </c>
      <c r="J25" s="1166"/>
      <c r="K25" s="79" t="s">
        <v>307</v>
      </c>
      <c r="N25" s="154">
        <v>49</v>
      </c>
    </row>
    <row r="26" spans="2:14" ht="21" customHeight="1">
      <c r="B26" s="1157" t="s">
        <v>263</v>
      </c>
      <c r="C26" s="1158"/>
      <c r="D26" s="485" t="s">
        <v>51</v>
      </c>
      <c r="E26" s="1159">
        <v>21</v>
      </c>
      <c r="F26" s="1160"/>
      <c r="G26" s="486" t="s">
        <v>574</v>
      </c>
      <c r="H26" s="485" t="s">
        <v>231</v>
      </c>
      <c r="I26" s="1159">
        <v>79</v>
      </c>
      <c r="J26" s="1160"/>
      <c r="K26" s="130" t="s">
        <v>574</v>
      </c>
    </row>
    <row r="27" spans="2:14" ht="21" customHeight="1" thickBot="1">
      <c r="B27" s="1161" t="s">
        <v>264</v>
      </c>
      <c r="C27" s="1162"/>
      <c r="D27" s="487">
        <f>48/49*100</f>
        <v>97.959183673469383</v>
      </c>
      <c r="E27" s="202" t="s">
        <v>574</v>
      </c>
      <c r="F27" s="488" t="s">
        <v>200</v>
      </c>
      <c r="G27" s="208">
        <v>87.4</v>
      </c>
      <c r="H27" s="202" t="s">
        <v>285</v>
      </c>
      <c r="I27" s="489" t="s">
        <v>327</v>
      </c>
      <c r="J27" s="1163">
        <f>N15</f>
        <v>2.72</v>
      </c>
      <c r="K27" s="1164"/>
    </row>
    <row r="28" spans="2:14" ht="21" customHeight="1"/>
    <row r="29" spans="2:14" ht="21" customHeight="1" thickBot="1">
      <c r="B29" s="758" t="s">
        <v>201</v>
      </c>
      <c r="C29" s="758"/>
      <c r="D29" s="758"/>
      <c r="E29" s="758"/>
      <c r="F29" s="11"/>
      <c r="G29" s="11"/>
    </row>
    <row r="30" spans="2:14" ht="21" customHeight="1">
      <c r="B30" s="759" t="s">
        <v>202</v>
      </c>
      <c r="C30" s="760"/>
      <c r="D30" s="761"/>
      <c r="E30" s="938" t="s">
        <v>50</v>
      </c>
      <c r="F30" s="760"/>
      <c r="G30" s="1165">
        <v>0</v>
      </c>
      <c r="H30" s="1166"/>
      <c r="I30" s="1166"/>
      <c r="J30" s="1166"/>
      <c r="K30" s="490" t="s">
        <v>307</v>
      </c>
    </row>
    <row r="31" spans="2:14" ht="21" customHeight="1">
      <c r="B31" s="762"/>
      <c r="C31" s="763"/>
      <c r="D31" s="764"/>
      <c r="E31" s="662" t="s">
        <v>48</v>
      </c>
      <c r="F31" s="657"/>
      <c r="G31" s="1152">
        <v>0</v>
      </c>
      <c r="H31" s="1153"/>
      <c r="I31" s="1153"/>
      <c r="J31" s="1153"/>
      <c r="K31" s="130" t="s">
        <v>307</v>
      </c>
    </row>
    <row r="32" spans="2:14" ht="21" customHeight="1">
      <c r="B32" s="762"/>
      <c r="C32" s="763"/>
      <c r="D32" s="764"/>
      <c r="E32" s="662" t="s">
        <v>49</v>
      </c>
      <c r="F32" s="657"/>
      <c r="G32" s="1152">
        <v>1</v>
      </c>
      <c r="H32" s="1153"/>
      <c r="I32" s="1153"/>
      <c r="J32" s="1153"/>
      <c r="K32" s="130" t="s">
        <v>307</v>
      </c>
    </row>
    <row r="33" spans="2:11" ht="21" customHeight="1">
      <c r="B33" s="762"/>
      <c r="C33" s="763"/>
      <c r="D33" s="764"/>
      <c r="E33" s="662" t="s">
        <v>204</v>
      </c>
      <c r="F33" s="657"/>
      <c r="G33" s="1152">
        <v>11</v>
      </c>
      <c r="H33" s="1153"/>
      <c r="I33" s="1153"/>
      <c r="J33" s="1153"/>
      <c r="K33" s="130" t="s">
        <v>307</v>
      </c>
    </row>
    <row r="34" spans="2:11" ht="21" customHeight="1">
      <c r="B34" s="702"/>
      <c r="C34" s="703"/>
      <c r="D34" s="704"/>
      <c r="E34" s="1149" t="s">
        <v>44</v>
      </c>
      <c r="F34" s="763"/>
      <c r="G34" s="1152">
        <v>1</v>
      </c>
      <c r="H34" s="1153"/>
      <c r="I34" s="1153"/>
      <c r="J34" s="1153"/>
      <c r="K34" s="130" t="s">
        <v>307</v>
      </c>
    </row>
    <row r="35" spans="2:11" ht="21" customHeight="1">
      <c r="B35" s="699" t="s">
        <v>203</v>
      </c>
      <c r="C35" s="700"/>
      <c r="D35" s="701"/>
      <c r="E35" s="1148" t="s">
        <v>205</v>
      </c>
      <c r="F35" s="701"/>
      <c r="G35" s="611">
        <v>0</v>
      </c>
      <c r="H35" s="612"/>
      <c r="I35" s="612"/>
      <c r="J35" s="612"/>
      <c r="K35" s="130" t="s">
        <v>307</v>
      </c>
    </row>
    <row r="36" spans="2:11" ht="21" customHeight="1">
      <c r="B36" s="762"/>
      <c r="C36" s="763"/>
      <c r="D36" s="764"/>
      <c r="E36" s="1149"/>
      <c r="F36" s="764"/>
      <c r="G36" s="693" t="s">
        <v>319</v>
      </c>
      <c r="H36" s="694"/>
      <c r="I36" s="694"/>
      <c r="J36" s="694"/>
      <c r="K36" s="695"/>
    </row>
    <row r="37" spans="2:11" ht="21" customHeight="1">
      <c r="B37" s="762"/>
      <c r="C37" s="763"/>
      <c r="D37" s="764"/>
      <c r="E37" s="1150"/>
      <c r="F37" s="704"/>
      <c r="G37" s="696"/>
      <c r="H37" s="697"/>
      <c r="I37" s="697"/>
      <c r="J37" s="697"/>
      <c r="K37" s="698"/>
    </row>
    <row r="38" spans="2:11" ht="21" customHeight="1">
      <c r="B38" s="762"/>
      <c r="C38" s="763"/>
      <c r="D38" s="764"/>
      <c r="E38" s="1148" t="s">
        <v>206</v>
      </c>
      <c r="F38" s="701"/>
      <c r="G38" s="1152">
        <f>SUM(G30:J32,G34)</f>
        <v>2</v>
      </c>
      <c r="H38" s="1153"/>
      <c r="I38" s="1153"/>
      <c r="J38" s="1153"/>
      <c r="K38" s="130" t="s">
        <v>307</v>
      </c>
    </row>
    <row r="39" spans="2:11" ht="21" customHeight="1">
      <c r="B39" s="762"/>
      <c r="C39" s="763"/>
      <c r="D39" s="764"/>
      <c r="E39" s="1149"/>
      <c r="F39" s="764"/>
      <c r="G39" s="693" t="s">
        <v>319</v>
      </c>
      <c r="H39" s="694"/>
      <c r="I39" s="694"/>
      <c r="J39" s="694"/>
      <c r="K39" s="695"/>
    </row>
    <row r="40" spans="2:11" ht="21" customHeight="1" thickBot="1">
      <c r="B40" s="1145"/>
      <c r="C40" s="1146"/>
      <c r="D40" s="1147"/>
      <c r="E40" s="1151"/>
      <c r="F40" s="1147"/>
      <c r="G40" s="1154" t="s">
        <v>1324</v>
      </c>
      <c r="H40" s="1155"/>
      <c r="I40" s="1155"/>
      <c r="J40" s="1155"/>
      <c r="K40" s="1156"/>
    </row>
    <row r="41" spans="2:11" ht="20.25" customHeigh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sheetData>
  <mergeCells count="75">
    <mergeCell ref="B1:I1"/>
    <mergeCell ref="B2:D2"/>
    <mergeCell ref="B3:C6"/>
    <mergeCell ref="D3:G3"/>
    <mergeCell ref="H3:J3"/>
    <mergeCell ref="D4:G4"/>
    <mergeCell ref="H4:J4"/>
    <mergeCell ref="D5:G5"/>
    <mergeCell ref="H5:J5"/>
    <mergeCell ref="D6:G6"/>
    <mergeCell ref="H6:J6"/>
    <mergeCell ref="B7:C14"/>
    <mergeCell ref="D7:G7"/>
    <mergeCell ref="H7:J7"/>
    <mergeCell ref="D8:G8"/>
    <mergeCell ref="H8:J8"/>
    <mergeCell ref="D9:G9"/>
    <mergeCell ref="H9:J9"/>
    <mergeCell ref="D10:G10"/>
    <mergeCell ref="H10:J10"/>
    <mergeCell ref="D11:G11"/>
    <mergeCell ref="H11:J11"/>
    <mergeCell ref="D12:G12"/>
    <mergeCell ref="H12:J12"/>
    <mergeCell ref="D13:G13"/>
    <mergeCell ref="H13:J13"/>
    <mergeCell ref="B21:G21"/>
    <mergeCell ref="D14:G14"/>
    <mergeCell ref="H14:J14"/>
    <mergeCell ref="B15:C20"/>
    <mergeCell ref="D15:G15"/>
    <mergeCell ref="H15:J15"/>
    <mergeCell ref="D16:G16"/>
    <mergeCell ref="H16:J16"/>
    <mergeCell ref="D17:G17"/>
    <mergeCell ref="H17:J17"/>
    <mergeCell ref="D18:G18"/>
    <mergeCell ref="H18:J18"/>
    <mergeCell ref="D19:G19"/>
    <mergeCell ref="H19:J19"/>
    <mergeCell ref="D20:G20"/>
    <mergeCell ref="H20:J20"/>
    <mergeCell ref="B22:G22"/>
    <mergeCell ref="H22:J22"/>
    <mergeCell ref="B24:G24"/>
    <mergeCell ref="H24:K24"/>
    <mergeCell ref="B25:C25"/>
    <mergeCell ref="E25:F25"/>
    <mergeCell ref="I25:J25"/>
    <mergeCell ref="B29:E29"/>
    <mergeCell ref="G34:J34"/>
    <mergeCell ref="B30:D34"/>
    <mergeCell ref="E30:F30"/>
    <mergeCell ref="G30:J30"/>
    <mergeCell ref="E31:F31"/>
    <mergeCell ref="G31:J31"/>
    <mergeCell ref="E32:F32"/>
    <mergeCell ref="G32:J32"/>
    <mergeCell ref="E33:F33"/>
    <mergeCell ref="G33:J33"/>
    <mergeCell ref="E34:F34"/>
    <mergeCell ref="B26:C26"/>
    <mergeCell ref="E26:F26"/>
    <mergeCell ref="I26:J26"/>
    <mergeCell ref="B27:C27"/>
    <mergeCell ref="J27:K27"/>
    <mergeCell ref="B35:D40"/>
    <mergeCell ref="E35:F37"/>
    <mergeCell ref="G35:J35"/>
    <mergeCell ref="G36:K36"/>
    <mergeCell ref="G37:K37"/>
    <mergeCell ref="E38:F40"/>
    <mergeCell ref="G38:J38"/>
    <mergeCell ref="G39:K39"/>
    <mergeCell ref="G40:K40"/>
  </mergeCells>
  <phoneticPr fontId="4"/>
  <printOptions horizontalCentered="1"/>
  <pageMargins left="0.6692913385826772" right="0.6692913385826772" top="0.59055118110236227" bottom="0.59055118110236227" header="0.51181102362204722" footer="0.39370078740157483"/>
  <pageSetup paperSize="9" scale="97" fitToHeight="0" orientation="portrait" cellComments="asDisplayed"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7A05E-82EA-4839-9683-C39EB7D2CC11}">
  <sheetPr>
    <tabColor rgb="FF0070C0"/>
    <pageSetUpPr fitToPage="1"/>
  </sheetPr>
  <dimension ref="A1:O51"/>
  <sheetViews>
    <sheetView showGridLines="0" view="pageBreakPreview" topLeftCell="A7" zoomScale="80" zoomScaleNormal="70" zoomScaleSheetLayoutView="80" workbookViewId="0">
      <selection activeCell="J20" sqref="J20:K20"/>
    </sheetView>
  </sheetViews>
  <sheetFormatPr defaultColWidth="9" defaultRowHeight="22.5" customHeight="1"/>
  <cols>
    <col min="1" max="1" width="2.6640625" style="84" customWidth="1"/>
    <col min="2" max="2" width="6.6640625" style="84" customWidth="1"/>
    <col min="3" max="3" width="18" style="84" customWidth="1"/>
    <col min="4" max="4" width="2.6640625" style="84" customWidth="1"/>
    <col min="5" max="5" width="7.88671875" style="84" customWidth="1"/>
    <col min="6" max="6" width="3.6640625" style="86" customWidth="1"/>
    <col min="7" max="7" width="13.21875" style="84" customWidth="1"/>
    <col min="8" max="8" width="8.44140625" style="86" customWidth="1"/>
    <col min="9" max="9" width="6.21875" style="84" customWidth="1"/>
    <col min="10" max="10" width="10.109375" style="84" customWidth="1"/>
    <col min="11" max="11" width="13" style="84" customWidth="1"/>
    <col min="12" max="12" width="3.33203125" style="84" customWidth="1"/>
    <col min="13" max="14" width="13" style="84" customWidth="1"/>
    <col min="15" max="15" width="13.33203125" style="84" customWidth="1"/>
    <col min="16" max="256" width="9" style="84"/>
    <col min="257" max="257" width="2.6640625" style="84" customWidth="1"/>
    <col min="258" max="258" width="6.6640625" style="84" customWidth="1"/>
    <col min="259" max="259" width="18" style="84" customWidth="1"/>
    <col min="260" max="260" width="2.6640625" style="84" customWidth="1"/>
    <col min="261" max="261" width="7.88671875" style="84" customWidth="1"/>
    <col min="262" max="262" width="3.6640625" style="84" customWidth="1"/>
    <col min="263" max="263" width="13.21875" style="84" customWidth="1"/>
    <col min="264" max="264" width="8.44140625" style="84" customWidth="1"/>
    <col min="265" max="265" width="6.21875" style="84" customWidth="1"/>
    <col min="266" max="266" width="10.109375" style="84" customWidth="1"/>
    <col min="267" max="267" width="13" style="84" customWidth="1"/>
    <col min="268" max="268" width="3.33203125" style="84" customWidth="1"/>
    <col min="269" max="270" width="13" style="84" customWidth="1"/>
    <col min="271" max="271" width="13.33203125" style="84" customWidth="1"/>
    <col min="272" max="512" width="9" style="84"/>
    <col min="513" max="513" width="2.6640625" style="84" customWidth="1"/>
    <col min="514" max="514" width="6.6640625" style="84" customWidth="1"/>
    <col min="515" max="515" width="18" style="84" customWidth="1"/>
    <col min="516" max="516" width="2.6640625" style="84" customWidth="1"/>
    <col min="517" max="517" width="7.88671875" style="84" customWidth="1"/>
    <col min="518" max="518" width="3.6640625" style="84" customWidth="1"/>
    <col min="519" max="519" width="13.21875" style="84" customWidth="1"/>
    <col min="520" max="520" width="8.44140625" style="84" customWidth="1"/>
    <col min="521" max="521" width="6.21875" style="84" customWidth="1"/>
    <col min="522" max="522" width="10.109375" style="84" customWidth="1"/>
    <col min="523" max="523" width="13" style="84" customWidth="1"/>
    <col min="524" max="524" width="3.33203125" style="84" customWidth="1"/>
    <col min="525" max="526" width="13" style="84" customWidth="1"/>
    <col min="527" max="527" width="13.33203125" style="84" customWidth="1"/>
    <col min="528" max="768" width="9" style="84"/>
    <col min="769" max="769" width="2.6640625" style="84" customWidth="1"/>
    <col min="770" max="770" width="6.6640625" style="84" customWidth="1"/>
    <col min="771" max="771" width="18" style="84" customWidth="1"/>
    <col min="772" max="772" width="2.6640625" style="84" customWidth="1"/>
    <col min="773" max="773" width="7.88671875" style="84" customWidth="1"/>
    <col min="774" max="774" width="3.6640625" style="84" customWidth="1"/>
    <col min="775" max="775" width="13.21875" style="84" customWidth="1"/>
    <col min="776" max="776" width="8.44140625" style="84" customWidth="1"/>
    <col min="777" max="777" width="6.21875" style="84" customWidth="1"/>
    <col min="778" max="778" width="10.109375" style="84" customWidth="1"/>
    <col min="779" max="779" width="13" style="84" customWidth="1"/>
    <col min="780" max="780" width="3.33203125" style="84" customWidth="1"/>
    <col min="781" max="782" width="13" style="84" customWidth="1"/>
    <col min="783" max="783" width="13.33203125" style="84" customWidth="1"/>
    <col min="784" max="1024" width="9" style="84"/>
    <col min="1025" max="1025" width="2.6640625" style="84" customWidth="1"/>
    <col min="1026" max="1026" width="6.6640625" style="84" customWidth="1"/>
    <col min="1027" max="1027" width="18" style="84" customWidth="1"/>
    <col min="1028" max="1028" width="2.6640625" style="84" customWidth="1"/>
    <col min="1029" max="1029" width="7.88671875" style="84" customWidth="1"/>
    <col min="1030" max="1030" width="3.6640625" style="84" customWidth="1"/>
    <col min="1031" max="1031" width="13.21875" style="84" customWidth="1"/>
    <col min="1032" max="1032" width="8.44140625" style="84" customWidth="1"/>
    <col min="1033" max="1033" width="6.21875" style="84" customWidth="1"/>
    <col min="1034" max="1034" width="10.109375" style="84" customWidth="1"/>
    <col min="1035" max="1035" width="13" style="84" customWidth="1"/>
    <col min="1036" max="1036" width="3.33203125" style="84" customWidth="1"/>
    <col min="1037" max="1038" width="13" style="84" customWidth="1"/>
    <col min="1039" max="1039" width="13.33203125" style="84" customWidth="1"/>
    <col min="1040" max="1280" width="9" style="84"/>
    <col min="1281" max="1281" width="2.6640625" style="84" customWidth="1"/>
    <col min="1282" max="1282" width="6.6640625" style="84" customWidth="1"/>
    <col min="1283" max="1283" width="18" style="84" customWidth="1"/>
    <col min="1284" max="1284" width="2.6640625" style="84" customWidth="1"/>
    <col min="1285" max="1285" width="7.88671875" style="84" customWidth="1"/>
    <col min="1286" max="1286" width="3.6640625" style="84" customWidth="1"/>
    <col min="1287" max="1287" width="13.21875" style="84" customWidth="1"/>
    <col min="1288" max="1288" width="8.44140625" style="84" customWidth="1"/>
    <col min="1289" max="1289" width="6.21875" style="84" customWidth="1"/>
    <col min="1290" max="1290" width="10.109375" style="84" customWidth="1"/>
    <col min="1291" max="1291" width="13" style="84" customWidth="1"/>
    <col min="1292" max="1292" width="3.33203125" style="84" customWidth="1"/>
    <col min="1293" max="1294" width="13" style="84" customWidth="1"/>
    <col min="1295" max="1295" width="13.33203125" style="84" customWidth="1"/>
    <col min="1296" max="1536" width="9" style="84"/>
    <col min="1537" max="1537" width="2.6640625" style="84" customWidth="1"/>
    <col min="1538" max="1538" width="6.6640625" style="84" customWidth="1"/>
    <col min="1539" max="1539" width="18" style="84" customWidth="1"/>
    <col min="1540" max="1540" width="2.6640625" style="84" customWidth="1"/>
    <col min="1541" max="1541" width="7.88671875" style="84" customWidth="1"/>
    <col min="1542" max="1542" width="3.6640625" style="84" customWidth="1"/>
    <col min="1543" max="1543" width="13.21875" style="84" customWidth="1"/>
    <col min="1544" max="1544" width="8.44140625" style="84" customWidth="1"/>
    <col min="1545" max="1545" width="6.21875" style="84" customWidth="1"/>
    <col min="1546" max="1546" width="10.109375" style="84" customWidth="1"/>
    <col min="1547" max="1547" width="13" style="84" customWidth="1"/>
    <col min="1548" max="1548" width="3.33203125" style="84" customWidth="1"/>
    <col min="1549" max="1550" width="13" style="84" customWidth="1"/>
    <col min="1551" max="1551" width="13.33203125" style="84" customWidth="1"/>
    <col min="1552" max="1792" width="9" style="84"/>
    <col min="1793" max="1793" width="2.6640625" style="84" customWidth="1"/>
    <col min="1794" max="1794" width="6.6640625" style="84" customWidth="1"/>
    <col min="1795" max="1795" width="18" style="84" customWidth="1"/>
    <col min="1796" max="1796" width="2.6640625" style="84" customWidth="1"/>
    <col min="1797" max="1797" width="7.88671875" style="84" customWidth="1"/>
    <col min="1798" max="1798" width="3.6640625" style="84" customWidth="1"/>
    <col min="1799" max="1799" width="13.21875" style="84" customWidth="1"/>
    <col min="1800" max="1800" width="8.44140625" style="84" customWidth="1"/>
    <col min="1801" max="1801" width="6.21875" style="84" customWidth="1"/>
    <col min="1802" max="1802" width="10.109375" style="84" customWidth="1"/>
    <col min="1803" max="1803" width="13" style="84" customWidth="1"/>
    <col min="1804" max="1804" width="3.33203125" style="84" customWidth="1"/>
    <col min="1805" max="1806" width="13" style="84" customWidth="1"/>
    <col min="1807" max="1807" width="13.33203125" style="84" customWidth="1"/>
    <col min="1808" max="2048" width="9" style="84"/>
    <col min="2049" max="2049" width="2.6640625" style="84" customWidth="1"/>
    <col min="2050" max="2050" width="6.6640625" style="84" customWidth="1"/>
    <col min="2051" max="2051" width="18" style="84" customWidth="1"/>
    <col min="2052" max="2052" width="2.6640625" style="84" customWidth="1"/>
    <col min="2053" max="2053" width="7.88671875" style="84" customWidth="1"/>
    <col min="2054" max="2054" width="3.6640625" style="84" customWidth="1"/>
    <col min="2055" max="2055" width="13.21875" style="84" customWidth="1"/>
    <col min="2056" max="2056" width="8.44140625" style="84" customWidth="1"/>
    <col min="2057" max="2057" width="6.21875" style="84" customWidth="1"/>
    <col min="2058" max="2058" width="10.109375" style="84" customWidth="1"/>
    <col min="2059" max="2059" width="13" style="84" customWidth="1"/>
    <col min="2060" max="2060" width="3.33203125" style="84" customWidth="1"/>
    <col min="2061" max="2062" width="13" style="84" customWidth="1"/>
    <col min="2063" max="2063" width="13.33203125" style="84" customWidth="1"/>
    <col min="2064" max="2304" width="9" style="84"/>
    <col min="2305" max="2305" width="2.6640625" style="84" customWidth="1"/>
    <col min="2306" max="2306" width="6.6640625" style="84" customWidth="1"/>
    <col min="2307" max="2307" width="18" style="84" customWidth="1"/>
    <col min="2308" max="2308" width="2.6640625" style="84" customWidth="1"/>
    <col min="2309" max="2309" width="7.88671875" style="84" customWidth="1"/>
    <col min="2310" max="2310" width="3.6640625" style="84" customWidth="1"/>
    <col min="2311" max="2311" width="13.21875" style="84" customWidth="1"/>
    <col min="2312" max="2312" width="8.44140625" style="84" customWidth="1"/>
    <col min="2313" max="2313" width="6.21875" style="84" customWidth="1"/>
    <col min="2314" max="2314" width="10.109375" style="84" customWidth="1"/>
    <col min="2315" max="2315" width="13" style="84" customWidth="1"/>
    <col min="2316" max="2316" width="3.33203125" style="84" customWidth="1"/>
    <col min="2317" max="2318" width="13" style="84" customWidth="1"/>
    <col min="2319" max="2319" width="13.33203125" style="84" customWidth="1"/>
    <col min="2320" max="2560" width="9" style="84"/>
    <col min="2561" max="2561" width="2.6640625" style="84" customWidth="1"/>
    <col min="2562" max="2562" width="6.6640625" style="84" customWidth="1"/>
    <col min="2563" max="2563" width="18" style="84" customWidth="1"/>
    <col min="2564" max="2564" width="2.6640625" style="84" customWidth="1"/>
    <col min="2565" max="2565" width="7.88671875" style="84" customWidth="1"/>
    <col min="2566" max="2566" width="3.6640625" style="84" customWidth="1"/>
    <col min="2567" max="2567" width="13.21875" style="84" customWidth="1"/>
    <col min="2568" max="2568" width="8.44140625" style="84" customWidth="1"/>
    <col min="2569" max="2569" width="6.21875" style="84" customWidth="1"/>
    <col min="2570" max="2570" width="10.109375" style="84" customWidth="1"/>
    <col min="2571" max="2571" width="13" style="84" customWidth="1"/>
    <col min="2572" max="2572" width="3.33203125" style="84" customWidth="1"/>
    <col min="2573" max="2574" width="13" style="84" customWidth="1"/>
    <col min="2575" max="2575" width="13.33203125" style="84" customWidth="1"/>
    <col min="2576" max="2816" width="9" style="84"/>
    <col min="2817" max="2817" width="2.6640625" style="84" customWidth="1"/>
    <col min="2818" max="2818" width="6.6640625" style="84" customWidth="1"/>
    <col min="2819" max="2819" width="18" style="84" customWidth="1"/>
    <col min="2820" max="2820" width="2.6640625" style="84" customWidth="1"/>
    <col min="2821" max="2821" width="7.88671875" style="84" customWidth="1"/>
    <col min="2822" max="2822" width="3.6640625" style="84" customWidth="1"/>
    <col min="2823" max="2823" width="13.21875" style="84" customWidth="1"/>
    <col min="2824" max="2824" width="8.44140625" style="84" customWidth="1"/>
    <col min="2825" max="2825" width="6.21875" style="84" customWidth="1"/>
    <col min="2826" max="2826" width="10.109375" style="84" customWidth="1"/>
    <col min="2827" max="2827" width="13" style="84" customWidth="1"/>
    <col min="2828" max="2828" width="3.33203125" style="84" customWidth="1"/>
    <col min="2829" max="2830" width="13" style="84" customWidth="1"/>
    <col min="2831" max="2831" width="13.33203125" style="84" customWidth="1"/>
    <col min="2832" max="3072" width="9" style="84"/>
    <col min="3073" max="3073" width="2.6640625" style="84" customWidth="1"/>
    <col min="3074" max="3074" width="6.6640625" style="84" customWidth="1"/>
    <col min="3075" max="3075" width="18" style="84" customWidth="1"/>
    <col min="3076" max="3076" width="2.6640625" style="84" customWidth="1"/>
    <col min="3077" max="3077" width="7.88671875" style="84" customWidth="1"/>
    <col min="3078" max="3078" width="3.6640625" style="84" customWidth="1"/>
    <col min="3079" max="3079" width="13.21875" style="84" customWidth="1"/>
    <col min="3080" max="3080" width="8.44140625" style="84" customWidth="1"/>
    <col min="3081" max="3081" width="6.21875" style="84" customWidth="1"/>
    <col min="3082" max="3082" width="10.109375" style="84" customWidth="1"/>
    <col min="3083" max="3083" width="13" style="84" customWidth="1"/>
    <col min="3084" max="3084" width="3.33203125" style="84" customWidth="1"/>
    <col min="3085" max="3086" width="13" style="84" customWidth="1"/>
    <col min="3087" max="3087" width="13.33203125" style="84" customWidth="1"/>
    <col min="3088" max="3328" width="9" style="84"/>
    <col min="3329" max="3329" width="2.6640625" style="84" customWidth="1"/>
    <col min="3330" max="3330" width="6.6640625" style="84" customWidth="1"/>
    <col min="3331" max="3331" width="18" style="84" customWidth="1"/>
    <col min="3332" max="3332" width="2.6640625" style="84" customWidth="1"/>
    <col min="3333" max="3333" width="7.88671875" style="84" customWidth="1"/>
    <col min="3334" max="3334" width="3.6640625" style="84" customWidth="1"/>
    <col min="3335" max="3335" width="13.21875" style="84" customWidth="1"/>
    <col min="3336" max="3336" width="8.44140625" style="84" customWidth="1"/>
    <col min="3337" max="3337" width="6.21875" style="84" customWidth="1"/>
    <col min="3338" max="3338" width="10.109375" style="84" customWidth="1"/>
    <col min="3339" max="3339" width="13" style="84" customWidth="1"/>
    <col min="3340" max="3340" width="3.33203125" style="84" customWidth="1"/>
    <col min="3341" max="3342" width="13" style="84" customWidth="1"/>
    <col min="3343" max="3343" width="13.33203125" style="84" customWidth="1"/>
    <col min="3344" max="3584" width="9" style="84"/>
    <col min="3585" max="3585" width="2.6640625" style="84" customWidth="1"/>
    <col min="3586" max="3586" width="6.6640625" style="84" customWidth="1"/>
    <col min="3587" max="3587" width="18" style="84" customWidth="1"/>
    <col min="3588" max="3588" width="2.6640625" style="84" customWidth="1"/>
    <col min="3589" max="3589" width="7.88671875" style="84" customWidth="1"/>
    <col min="3590" max="3590" width="3.6640625" style="84" customWidth="1"/>
    <col min="3591" max="3591" width="13.21875" style="84" customWidth="1"/>
    <col min="3592" max="3592" width="8.44140625" style="84" customWidth="1"/>
    <col min="3593" max="3593" width="6.21875" style="84" customWidth="1"/>
    <col min="3594" max="3594" width="10.109375" style="84" customWidth="1"/>
    <col min="3595" max="3595" width="13" style="84" customWidth="1"/>
    <col min="3596" max="3596" width="3.33203125" style="84" customWidth="1"/>
    <col min="3597" max="3598" width="13" style="84" customWidth="1"/>
    <col min="3599" max="3599" width="13.33203125" style="84" customWidth="1"/>
    <col min="3600" max="3840" width="9" style="84"/>
    <col min="3841" max="3841" width="2.6640625" style="84" customWidth="1"/>
    <col min="3842" max="3842" width="6.6640625" style="84" customWidth="1"/>
    <col min="3843" max="3843" width="18" style="84" customWidth="1"/>
    <col min="3844" max="3844" width="2.6640625" style="84" customWidth="1"/>
    <col min="3845" max="3845" width="7.88671875" style="84" customWidth="1"/>
    <col min="3846" max="3846" width="3.6640625" style="84" customWidth="1"/>
    <col min="3847" max="3847" width="13.21875" style="84" customWidth="1"/>
    <col min="3848" max="3848" width="8.44140625" style="84" customWidth="1"/>
    <col min="3849" max="3849" width="6.21875" style="84" customWidth="1"/>
    <col min="3850" max="3850" width="10.109375" style="84" customWidth="1"/>
    <col min="3851" max="3851" width="13" style="84" customWidth="1"/>
    <col min="3852" max="3852" width="3.33203125" style="84" customWidth="1"/>
    <col min="3853" max="3854" width="13" style="84" customWidth="1"/>
    <col min="3855" max="3855" width="13.33203125" style="84" customWidth="1"/>
    <col min="3856" max="4096" width="9" style="84"/>
    <col min="4097" max="4097" width="2.6640625" style="84" customWidth="1"/>
    <col min="4098" max="4098" width="6.6640625" style="84" customWidth="1"/>
    <col min="4099" max="4099" width="18" style="84" customWidth="1"/>
    <col min="4100" max="4100" width="2.6640625" style="84" customWidth="1"/>
    <col min="4101" max="4101" width="7.88671875" style="84" customWidth="1"/>
    <col min="4102" max="4102" width="3.6640625" style="84" customWidth="1"/>
    <col min="4103" max="4103" width="13.21875" style="84" customWidth="1"/>
    <col min="4104" max="4104" width="8.44140625" style="84" customWidth="1"/>
    <col min="4105" max="4105" width="6.21875" style="84" customWidth="1"/>
    <col min="4106" max="4106" width="10.109375" style="84" customWidth="1"/>
    <col min="4107" max="4107" width="13" style="84" customWidth="1"/>
    <col min="4108" max="4108" width="3.33203125" style="84" customWidth="1"/>
    <col min="4109" max="4110" width="13" style="84" customWidth="1"/>
    <col min="4111" max="4111" width="13.33203125" style="84" customWidth="1"/>
    <col min="4112" max="4352" width="9" style="84"/>
    <col min="4353" max="4353" width="2.6640625" style="84" customWidth="1"/>
    <col min="4354" max="4354" width="6.6640625" style="84" customWidth="1"/>
    <col min="4355" max="4355" width="18" style="84" customWidth="1"/>
    <col min="4356" max="4356" width="2.6640625" style="84" customWidth="1"/>
    <col min="4357" max="4357" width="7.88671875" style="84" customWidth="1"/>
    <col min="4358" max="4358" width="3.6640625" style="84" customWidth="1"/>
    <col min="4359" max="4359" width="13.21875" style="84" customWidth="1"/>
    <col min="4360" max="4360" width="8.44140625" style="84" customWidth="1"/>
    <col min="4361" max="4361" width="6.21875" style="84" customWidth="1"/>
    <col min="4362" max="4362" width="10.109375" style="84" customWidth="1"/>
    <col min="4363" max="4363" width="13" style="84" customWidth="1"/>
    <col min="4364" max="4364" width="3.33203125" style="84" customWidth="1"/>
    <col min="4365" max="4366" width="13" style="84" customWidth="1"/>
    <col min="4367" max="4367" width="13.33203125" style="84" customWidth="1"/>
    <col min="4368" max="4608" width="9" style="84"/>
    <col min="4609" max="4609" width="2.6640625" style="84" customWidth="1"/>
    <col min="4610" max="4610" width="6.6640625" style="84" customWidth="1"/>
    <col min="4611" max="4611" width="18" style="84" customWidth="1"/>
    <col min="4612" max="4612" width="2.6640625" style="84" customWidth="1"/>
    <col min="4613" max="4613" width="7.88671875" style="84" customWidth="1"/>
    <col min="4614" max="4614" width="3.6640625" style="84" customWidth="1"/>
    <col min="4615" max="4615" width="13.21875" style="84" customWidth="1"/>
    <col min="4616" max="4616" width="8.44140625" style="84" customWidth="1"/>
    <col min="4617" max="4617" width="6.21875" style="84" customWidth="1"/>
    <col min="4618" max="4618" width="10.109375" style="84" customWidth="1"/>
    <col min="4619" max="4619" width="13" style="84" customWidth="1"/>
    <col min="4620" max="4620" width="3.33203125" style="84" customWidth="1"/>
    <col min="4621" max="4622" width="13" style="84" customWidth="1"/>
    <col min="4623" max="4623" width="13.33203125" style="84" customWidth="1"/>
    <col min="4624" max="4864" width="9" style="84"/>
    <col min="4865" max="4865" width="2.6640625" style="84" customWidth="1"/>
    <col min="4866" max="4866" width="6.6640625" style="84" customWidth="1"/>
    <col min="4867" max="4867" width="18" style="84" customWidth="1"/>
    <col min="4868" max="4868" width="2.6640625" style="84" customWidth="1"/>
    <col min="4869" max="4869" width="7.88671875" style="84" customWidth="1"/>
    <col min="4870" max="4870" width="3.6640625" style="84" customWidth="1"/>
    <col min="4871" max="4871" width="13.21875" style="84" customWidth="1"/>
    <col min="4872" max="4872" width="8.44140625" style="84" customWidth="1"/>
    <col min="4873" max="4873" width="6.21875" style="84" customWidth="1"/>
    <col min="4874" max="4874" width="10.109375" style="84" customWidth="1"/>
    <col min="4875" max="4875" width="13" style="84" customWidth="1"/>
    <col min="4876" max="4876" width="3.33203125" style="84" customWidth="1"/>
    <col min="4877" max="4878" width="13" style="84" customWidth="1"/>
    <col min="4879" max="4879" width="13.33203125" style="84" customWidth="1"/>
    <col min="4880" max="5120" width="9" style="84"/>
    <col min="5121" max="5121" width="2.6640625" style="84" customWidth="1"/>
    <col min="5122" max="5122" width="6.6640625" style="84" customWidth="1"/>
    <col min="5123" max="5123" width="18" style="84" customWidth="1"/>
    <col min="5124" max="5124" width="2.6640625" style="84" customWidth="1"/>
    <col min="5125" max="5125" width="7.88671875" style="84" customWidth="1"/>
    <col min="5126" max="5126" width="3.6640625" style="84" customWidth="1"/>
    <col min="5127" max="5127" width="13.21875" style="84" customWidth="1"/>
    <col min="5128" max="5128" width="8.44140625" style="84" customWidth="1"/>
    <col min="5129" max="5129" width="6.21875" style="84" customWidth="1"/>
    <col min="5130" max="5130" width="10.109375" style="84" customWidth="1"/>
    <col min="5131" max="5131" width="13" style="84" customWidth="1"/>
    <col min="5132" max="5132" width="3.33203125" style="84" customWidth="1"/>
    <col min="5133" max="5134" width="13" style="84" customWidth="1"/>
    <col min="5135" max="5135" width="13.33203125" style="84" customWidth="1"/>
    <col min="5136" max="5376" width="9" style="84"/>
    <col min="5377" max="5377" width="2.6640625" style="84" customWidth="1"/>
    <col min="5378" max="5378" width="6.6640625" style="84" customWidth="1"/>
    <col min="5379" max="5379" width="18" style="84" customWidth="1"/>
    <col min="5380" max="5380" width="2.6640625" style="84" customWidth="1"/>
    <col min="5381" max="5381" width="7.88671875" style="84" customWidth="1"/>
    <col min="5382" max="5382" width="3.6640625" style="84" customWidth="1"/>
    <col min="5383" max="5383" width="13.21875" style="84" customWidth="1"/>
    <col min="5384" max="5384" width="8.44140625" style="84" customWidth="1"/>
    <col min="5385" max="5385" width="6.21875" style="84" customWidth="1"/>
    <col min="5386" max="5386" width="10.109375" style="84" customWidth="1"/>
    <col min="5387" max="5387" width="13" style="84" customWidth="1"/>
    <col min="5388" max="5388" width="3.33203125" style="84" customWidth="1"/>
    <col min="5389" max="5390" width="13" style="84" customWidth="1"/>
    <col min="5391" max="5391" width="13.33203125" style="84" customWidth="1"/>
    <col min="5392" max="5632" width="9" style="84"/>
    <col min="5633" max="5633" width="2.6640625" style="84" customWidth="1"/>
    <col min="5634" max="5634" width="6.6640625" style="84" customWidth="1"/>
    <col min="5635" max="5635" width="18" style="84" customWidth="1"/>
    <col min="5636" max="5636" width="2.6640625" style="84" customWidth="1"/>
    <col min="5637" max="5637" width="7.88671875" style="84" customWidth="1"/>
    <col min="5638" max="5638" width="3.6640625" style="84" customWidth="1"/>
    <col min="5639" max="5639" width="13.21875" style="84" customWidth="1"/>
    <col min="5640" max="5640" width="8.44140625" style="84" customWidth="1"/>
    <col min="5641" max="5641" width="6.21875" style="84" customWidth="1"/>
    <col min="5642" max="5642" width="10.109375" style="84" customWidth="1"/>
    <col min="5643" max="5643" width="13" style="84" customWidth="1"/>
    <col min="5644" max="5644" width="3.33203125" style="84" customWidth="1"/>
    <col min="5645" max="5646" width="13" style="84" customWidth="1"/>
    <col min="5647" max="5647" width="13.33203125" style="84" customWidth="1"/>
    <col min="5648" max="5888" width="9" style="84"/>
    <col min="5889" max="5889" width="2.6640625" style="84" customWidth="1"/>
    <col min="5890" max="5890" width="6.6640625" style="84" customWidth="1"/>
    <col min="5891" max="5891" width="18" style="84" customWidth="1"/>
    <col min="5892" max="5892" width="2.6640625" style="84" customWidth="1"/>
    <col min="5893" max="5893" width="7.88671875" style="84" customWidth="1"/>
    <col min="5894" max="5894" width="3.6640625" style="84" customWidth="1"/>
    <col min="5895" max="5895" width="13.21875" style="84" customWidth="1"/>
    <col min="5896" max="5896" width="8.44140625" style="84" customWidth="1"/>
    <col min="5897" max="5897" width="6.21875" style="84" customWidth="1"/>
    <col min="5898" max="5898" width="10.109375" style="84" customWidth="1"/>
    <col min="5899" max="5899" width="13" style="84" customWidth="1"/>
    <col min="5900" max="5900" width="3.33203125" style="84" customWidth="1"/>
    <col min="5901" max="5902" width="13" style="84" customWidth="1"/>
    <col min="5903" max="5903" width="13.33203125" style="84" customWidth="1"/>
    <col min="5904" max="6144" width="9" style="84"/>
    <col min="6145" max="6145" width="2.6640625" style="84" customWidth="1"/>
    <col min="6146" max="6146" width="6.6640625" style="84" customWidth="1"/>
    <col min="6147" max="6147" width="18" style="84" customWidth="1"/>
    <col min="6148" max="6148" width="2.6640625" style="84" customWidth="1"/>
    <col min="6149" max="6149" width="7.88671875" style="84" customWidth="1"/>
    <col min="6150" max="6150" width="3.6640625" style="84" customWidth="1"/>
    <col min="6151" max="6151" width="13.21875" style="84" customWidth="1"/>
    <col min="6152" max="6152" width="8.44140625" style="84" customWidth="1"/>
    <col min="6153" max="6153" width="6.21875" style="84" customWidth="1"/>
    <col min="6154" max="6154" width="10.109375" style="84" customWidth="1"/>
    <col min="6155" max="6155" width="13" style="84" customWidth="1"/>
    <col min="6156" max="6156" width="3.33203125" style="84" customWidth="1"/>
    <col min="6157" max="6158" width="13" style="84" customWidth="1"/>
    <col min="6159" max="6159" width="13.33203125" style="84" customWidth="1"/>
    <col min="6160" max="6400" width="9" style="84"/>
    <col min="6401" max="6401" width="2.6640625" style="84" customWidth="1"/>
    <col min="6402" max="6402" width="6.6640625" style="84" customWidth="1"/>
    <col min="6403" max="6403" width="18" style="84" customWidth="1"/>
    <col min="6404" max="6404" width="2.6640625" style="84" customWidth="1"/>
    <col min="6405" max="6405" width="7.88671875" style="84" customWidth="1"/>
    <col min="6406" max="6406" width="3.6640625" style="84" customWidth="1"/>
    <col min="6407" max="6407" width="13.21875" style="84" customWidth="1"/>
    <col min="6408" max="6408" width="8.44140625" style="84" customWidth="1"/>
    <col min="6409" max="6409" width="6.21875" style="84" customWidth="1"/>
    <col min="6410" max="6410" width="10.109375" style="84" customWidth="1"/>
    <col min="6411" max="6411" width="13" style="84" customWidth="1"/>
    <col min="6412" max="6412" width="3.33203125" style="84" customWidth="1"/>
    <col min="6413" max="6414" width="13" style="84" customWidth="1"/>
    <col min="6415" max="6415" width="13.33203125" style="84" customWidth="1"/>
    <col min="6416" max="6656" width="9" style="84"/>
    <col min="6657" max="6657" width="2.6640625" style="84" customWidth="1"/>
    <col min="6658" max="6658" width="6.6640625" style="84" customWidth="1"/>
    <col min="6659" max="6659" width="18" style="84" customWidth="1"/>
    <col min="6660" max="6660" width="2.6640625" style="84" customWidth="1"/>
    <col min="6661" max="6661" width="7.88671875" style="84" customWidth="1"/>
    <col min="6662" max="6662" width="3.6640625" style="84" customWidth="1"/>
    <col min="6663" max="6663" width="13.21875" style="84" customWidth="1"/>
    <col min="6664" max="6664" width="8.44140625" style="84" customWidth="1"/>
    <col min="6665" max="6665" width="6.21875" style="84" customWidth="1"/>
    <col min="6666" max="6666" width="10.109375" style="84" customWidth="1"/>
    <col min="6667" max="6667" width="13" style="84" customWidth="1"/>
    <col min="6668" max="6668" width="3.33203125" style="84" customWidth="1"/>
    <col min="6669" max="6670" width="13" style="84" customWidth="1"/>
    <col min="6671" max="6671" width="13.33203125" style="84" customWidth="1"/>
    <col min="6672" max="6912" width="9" style="84"/>
    <col min="6913" max="6913" width="2.6640625" style="84" customWidth="1"/>
    <col min="6914" max="6914" width="6.6640625" style="84" customWidth="1"/>
    <col min="6915" max="6915" width="18" style="84" customWidth="1"/>
    <col min="6916" max="6916" width="2.6640625" style="84" customWidth="1"/>
    <col min="6917" max="6917" width="7.88671875" style="84" customWidth="1"/>
    <col min="6918" max="6918" width="3.6640625" style="84" customWidth="1"/>
    <col min="6919" max="6919" width="13.21875" style="84" customWidth="1"/>
    <col min="6920" max="6920" width="8.44140625" style="84" customWidth="1"/>
    <col min="6921" max="6921" width="6.21875" style="84" customWidth="1"/>
    <col min="6922" max="6922" width="10.109375" style="84" customWidth="1"/>
    <col min="6923" max="6923" width="13" style="84" customWidth="1"/>
    <col min="6924" max="6924" width="3.33203125" style="84" customWidth="1"/>
    <col min="6925" max="6926" width="13" style="84" customWidth="1"/>
    <col min="6927" max="6927" width="13.33203125" style="84" customWidth="1"/>
    <col min="6928" max="7168" width="9" style="84"/>
    <col min="7169" max="7169" width="2.6640625" style="84" customWidth="1"/>
    <col min="7170" max="7170" width="6.6640625" style="84" customWidth="1"/>
    <col min="7171" max="7171" width="18" style="84" customWidth="1"/>
    <col min="7172" max="7172" width="2.6640625" style="84" customWidth="1"/>
    <col min="7173" max="7173" width="7.88671875" style="84" customWidth="1"/>
    <col min="7174" max="7174" width="3.6640625" style="84" customWidth="1"/>
    <col min="7175" max="7175" width="13.21875" style="84" customWidth="1"/>
    <col min="7176" max="7176" width="8.44140625" style="84" customWidth="1"/>
    <col min="7177" max="7177" width="6.21875" style="84" customWidth="1"/>
    <col min="7178" max="7178" width="10.109375" style="84" customWidth="1"/>
    <col min="7179" max="7179" width="13" style="84" customWidth="1"/>
    <col min="7180" max="7180" width="3.33203125" style="84" customWidth="1"/>
    <col min="7181" max="7182" width="13" style="84" customWidth="1"/>
    <col min="7183" max="7183" width="13.33203125" style="84" customWidth="1"/>
    <col min="7184" max="7424" width="9" style="84"/>
    <col min="7425" max="7425" width="2.6640625" style="84" customWidth="1"/>
    <col min="7426" max="7426" width="6.6640625" style="84" customWidth="1"/>
    <col min="7427" max="7427" width="18" style="84" customWidth="1"/>
    <col min="7428" max="7428" width="2.6640625" style="84" customWidth="1"/>
    <col min="7429" max="7429" width="7.88671875" style="84" customWidth="1"/>
    <col min="7430" max="7430" width="3.6640625" style="84" customWidth="1"/>
    <col min="7431" max="7431" width="13.21875" style="84" customWidth="1"/>
    <col min="7432" max="7432" width="8.44140625" style="84" customWidth="1"/>
    <col min="7433" max="7433" width="6.21875" style="84" customWidth="1"/>
    <col min="7434" max="7434" width="10.109375" style="84" customWidth="1"/>
    <col min="7435" max="7435" width="13" style="84" customWidth="1"/>
    <col min="7436" max="7436" width="3.33203125" style="84" customWidth="1"/>
    <col min="7437" max="7438" width="13" style="84" customWidth="1"/>
    <col min="7439" max="7439" width="13.33203125" style="84" customWidth="1"/>
    <col min="7440" max="7680" width="9" style="84"/>
    <col min="7681" max="7681" width="2.6640625" style="84" customWidth="1"/>
    <col min="7682" max="7682" width="6.6640625" style="84" customWidth="1"/>
    <col min="7683" max="7683" width="18" style="84" customWidth="1"/>
    <col min="7684" max="7684" width="2.6640625" style="84" customWidth="1"/>
    <col min="7685" max="7685" width="7.88671875" style="84" customWidth="1"/>
    <col min="7686" max="7686" width="3.6640625" style="84" customWidth="1"/>
    <col min="7687" max="7687" width="13.21875" style="84" customWidth="1"/>
    <col min="7688" max="7688" width="8.44140625" style="84" customWidth="1"/>
    <col min="7689" max="7689" width="6.21875" style="84" customWidth="1"/>
    <col min="7690" max="7690" width="10.109375" style="84" customWidth="1"/>
    <col min="7691" max="7691" width="13" style="84" customWidth="1"/>
    <col min="7692" max="7692" width="3.33203125" style="84" customWidth="1"/>
    <col min="7693" max="7694" width="13" style="84" customWidth="1"/>
    <col min="7695" max="7695" width="13.33203125" style="84" customWidth="1"/>
    <col min="7696" max="7936" width="9" style="84"/>
    <col min="7937" max="7937" width="2.6640625" style="84" customWidth="1"/>
    <col min="7938" max="7938" width="6.6640625" style="84" customWidth="1"/>
    <col min="7939" max="7939" width="18" style="84" customWidth="1"/>
    <col min="7940" max="7940" width="2.6640625" style="84" customWidth="1"/>
    <col min="7941" max="7941" width="7.88671875" style="84" customWidth="1"/>
    <col min="7942" max="7942" width="3.6640625" style="84" customWidth="1"/>
    <col min="7943" max="7943" width="13.21875" style="84" customWidth="1"/>
    <col min="7944" max="7944" width="8.44140625" style="84" customWidth="1"/>
    <col min="7945" max="7945" width="6.21875" style="84" customWidth="1"/>
    <col min="7946" max="7946" width="10.109375" style="84" customWidth="1"/>
    <col min="7947" max="7947" width="13" style="84" customWidth="1"/>
    <col min="7948" max="7948" width="3.33203125" style="84" customWidth="1"/>
    <col min="7949" max="7950" width="13" style="84" customWidth="1"/>
    <col min="7951" max="7951" width="13.33203125" style="84" customWidth="1"/>
    <col min="7952" max="8192" width="9" style="84"/>
    <col min="8193" max="8193" width="2.6640625" style="84" customWidth="1"/>
    <col min="8194" max="8194" width="6.6640625" style="84" customWidth="1"/>
    <col min="8195" max="8195" width="18" style="84" customWidth="1"/>
    <col min="8196" max="8196" width="2.6640625" style="84" customWidth="1"/>
    <col min="8197" max="8197" width="7.88671875" style="84" customWidth="1"/>
    <col min="8198" max="8198" width="3.6640625" style="84" customWidth="1"/>
    <col min="8199" max="8199" width="13.21875" style="84" customWidth="1"/>
    <col min="8200" max="8200" width="8.44140625" style="84" customWidth="1"/>
    <col min="8201" max="8201" width="6.21875" style="84" customWidth="1"/>
    <col min="8202" max="8202" width="10.109375" style="84" customWidth="1"/>
    <col min="8203" max="8203" width="13" style="84" customWidth="1"/>
    <col min="8204" max="8204" width="3.33203125" style="84" customWidth="1"/>
    <col min="8205" max="8206" width="13" style="84" customWidth="1"/>
    <col min="8207" max="8207" width="13.33203125" style="84" customWidth="1"/>
    <col min="8208" max="8448" width="9" style="84"/>
    <col min="8449" max="8449" width="2.6640625" style="84" customWidth="1"/>
    <col min="8450" max="8450" width="6.6640625" style="84" customWidth="1"/>
    <col min="8451" max="8451" width="18" style="84" customWidth="1"/>
    <col min="8452" max="8452" width="2.6640625" style="84" customWidth="1"/>
    <col min="8453" max="8453" width="7.88671875" style="84" customWidth="1"/>
    <col min="8454" max="8454" width="3.6640625" style="84" customWidth="1"/>
    <col min="8455" max="8455" width="13.21875" style="84" customWidth="1"/>
    <col min="8456" max="8456" width="8.44140625" style="84" customWidth="1"/>
    <col min="8457" max="8457" width="6.21875" style="84" customWidth="1"/>
    <col min="8458" max="8458" width="10.109375" style="84" customWidth="1"/>
    <col min="8459" max="8459" width="13" style="84" customWidth="1"/>
    <col min="8460" max="8460" width="3.33203125" style="84" customWidth="1"/>
    <col min="8461" max="8462" width="13" style="84" customWidth="1"/>
    <col min="8463" max="8463" width="13.33203125" style="84" customWidth="1"/>
    <col min="8464" max="8704" width="9" style="84"/>
    <col min="8705" max="8705" width="2.6640625" style="84" customWidth="1"/>
    <col min="8706" max="8706" width="6.6640625" style="84" customWidth="1"/>
    <col min="8707" max="8707" width="18" style="84" customWidth="1"/>
    <col min="8708" max="8708" width="2.6640625" style="84" customWidth="1"/>
    <col min="8709" max="8709" width="7.88671875" style="84" customWidth="1"/>
    <col min="8710" max="8710" width="3.6640625" style="84" customWidth="1"/>
    <col min="8711" max="8711" width="13.21875" style="84" customWidth="1"/>
    <col min="8712" max="8712" width="8.44140625" style="84" customWidth="1"/>
    <col min="8713" max="8713" width="6.21875" style="84" customWidth="1"/>
    <col min="8714" max="8714" width="10.109375" style="84" customWidth="1"/>
    <col min="8715" max="8715" width="13" style="84" customWidth="1"/>
    <col min="8716" max="8716" width="3.33203125" style="84" customWidth="1"/>
    <col min="8717" max="8718" width="13" style="84" customWidth="1"/>
    <col min="8719" max="8719" width="13.33203125" style="84" customWidth="1"/>
    <col min="8720" max="8960" width="9" style="84"/>
    <col min="8961" max="8961" width="2.6640625" style="84" customWidth="1"/>
    <col min="8962" max="8962" width="6.6640625" style="84" customWidth="1"/>
    <col min="8963" max="8963" width="18" style="84" customWidth="1"/>
    <col min="8964" max="8964" width="2.6640625" style="84" customWidth="1"/>
    <col min="8965" max="8965" width="7.88671875" style="84" customWidth="1"/>
    <col min="8966" max="8966" width="3.6640625" style="84" customWidth="1"/>
    <col min="8967" max="8967" width="13.21875" style="84" customWidth="1"/>
    <col min="8968" max="8968" width="8.44140625" style="84" customWidth="1"/>
    <col min="8969" max="8969" width="6.21875" style="84" customWidth="1"/>
    <col min="8970" max="8970" width="10.109375" style="84" customWidth="1"/>
    <col min="8971" max="8971" width="13" style="84" customWidth="1"/>
    <col min="8972" max="8972" width="3.33203125" style="84" customWidth="1"/>
    <col min="8973" max="8974" width="13" style="84" customWidth="1"/>
    <col min="8975" max="8975" width="13.33203125" style="84" customWidth="1"/>
    <col min="8976" max="9216" width="9" style="84"/>
    <col min="9217" max="9217" width="2.6640625" style="84" customWidth="1"/>
    <col min="9218" max="9218" width="6.6640625" style="84" customWidth="1"/>
    <col min="9219" max="9219" width="18" style="84" customWidth="1"/>
    <col min="9220" max="9220" width="2.6640625" style="84" customWidth="1"/>
    <col min="9221" max="9221" width="7.88671875" style="84" customWidth="1"/>
    <col min="9222" max="9222" width="3.6640625" style="84" customWidth="1"/>
    <col min="9223" max="9223" width="13.21875" style="84" customWidth="1"/>
    <col min="9224" max="9224" width="8.44140625" style="84" customWidth="1"/>
    <col min="9225" max="9225" width="6.21875" style="84" customWidth="1"/>
    <col min="9226" max="9226" width="10.109375" style="84" customWidth="1"/>
    <col min="9227" max="9227" width="13" style="84" customWidth="1"/>
    <col min="9228" max="9228" width="3.33203125" style="84" customWidth="1"/>
    <col min="9229" max="9230" width="13" style="84" customWidth="1"/>
    <col min="9231" max="9231" width="13.33203125" style="84" customWidth="1"/>
    <col min="9232" max="9472" width="9" style="84"/>
    <col min="9473" max="9473" width="2.6640625" style="84" customWidth="1"/>
    <col min="9474" max="9474" width="6.6640625" style="84" customWidth="1"/>
    <col min="9475" max="9475" width="18" style="84" customWidth="1"/>
    <col min="9476" max="9476" width="2.6640625" style="84" customWidth="1"/>
    <col min="9477" max="9477" width="7.88671875" style="84" customWidth="1"/>
    <col min="9478" max="9478" width="3.6640625" style="84" customWidth="1"/>
    <col min="9479" max="9479" width="13.21875" style="84" customWidth="1"/>
    <col min="9480" max="9480" width="8.44140625" style="84" customWidth="1"/>
    <col min="9481" max="9481" width="6.21875" style="84" customWidth="1"/>
    <col min="9482" max="9482" width="10.109375" style="84" customWidth="1"/>
    <col min="9483" max="9483" width="13" style="84" customWidth="1"/>
    <col min="9484" max="9484" width="3.33203125" style="84" customWidth="1"/>
    <col min="9485" max="9486" width="13" style="84" customWidth="1"/>
    <col min="9487" max="9487" width="13.33203125" style="84" customWidth="1"/>
    <col min="9488" max="9728" width="9" style="84"/>
    <col min="9729" max="9729" width="2.6640625" style="84" customWidth="1"/>
    <col min="9730" max="9730" width="6.6640625" style="84" customWidth="1"/>
    <col min="9731" max="9731" width="18" style="84" customWidth="1"/>
    <col min="9732" max="9732" width="2.6640625" style="84" customWidth="1"/>
    <col min="9733" max="9733" width="7.88671875" style="84" customWidth="1"/>
    <col min="9734" max="9734" width="3.6640625" style="84" customWidth="1"/>
    <col min="9735" max="9735" width="13.21875" style="84" customWidth="1"/>
    <col min="9736" max="9736" width="8.44140625" style="84" customWidth="1"/>
    <col min="9737" max="9737" width="6.21875" style="84" customWidth="1"/>
    <col min="9738" max="9738" width="10.109375" style="84" customWidth="1"/>
    <col min="9739" max="9739" width="13" style="84" customWidth="1"/>
    <col min="9740" max="9740" width="3.33203125" style="84" customWidth="1"/>
    <col min="9741" max="9742" width="13" style="84" customWidth="1"/>
    <col min="9743" max="9743" width="13.33203125" style="84" customWidth="1"/>
    <col min="9744" max="9984" width="9" style="84"/>
    <col min="9985" max="9985" width="2.6640625" style="84" customWidth="1"/>
    <col min="9986" max="9986" width="6.6640625" style="84" customWidth="1"/>
    <col min="9987" max="9987" width="18" style="84" customWidth="1"/>
    <col min="9988" max="9988" width="2.6640625" style="84" customWidth="1"/>
    <col min="9989" max="9989" width="7.88671875" style="84" customWidth="1"/>
    <col min="9990" max="9990" width="3.6640625" style="84" customWidth="1"/>
    <col min="9991" max="9991" width="13.21875" style="84" customWidth="1"/>
    <col min="9992" max="9992" width="8.44140625" style="84" customWidth="1"/>
    <col min="9993" max="9993" width="6.21875" style="84" customWidth="1"/>
    <col min="9994" max="9994" width="10.109375" style="84" customWidth="1"/>
    <col min="9995" max="9995" width="13" style="84" customWidth="1"/>
    <col min="9996" max="9996" width="3.33203125" style="84" customWidth="1"/>
    <col min="9997" max="9998" width="13" style="84" customWidth="1"/>
    <col min="9999" max="9999" width="13.33203125" style="84" customWidth="1"/>
    <col min="10000" max="10240" width="9" style="84"/>
    <col min="10241" max="10241" width="2.6640625" style="84" customWidth="1"/>
    <col min="10242" max="10242" width="6.6640625" style="84" customWidth="1"/>
    <col min="10243" max="10243" width="18" style="84" customWidth="1"/>
    <col min="10244" max="10244" width="2.6640625" style="84" customWidth="1"/>
    <col min="10245" max="10245" width="7.88671875" style="84" customWidth="1"/>
    <col min="10246" max="10246" width="3.6640625" style="84" customWidth="1"/>
    <col min="10247" max="10247" width="13.21875" style="84" customWidth="1"/>
    <col min="10248" max="10248" width="8.44140625" style="84" customWidth="1"/>
    <col min="10249" max="10249" width="6.21875" style="84" customWidth="1"/>
    <col min="10250" max="10250" width="10.109375" style="84" customWidth="1"/>
    <col min="10251" max="10251" width="13" style="84" customWidth="1"/>
    <col min="10252" max="10252" width="3.33203125" style="84" customWidth="1"/>
    <col min="10253" max="10254" width="13" style="84" customWidth="1"/>
    <col min="10255" max="10255" width="13.33203125" style="84" customWidth="1"/>
    <col min="10256" max="10496" width="9" style="84"/>
    <col min="10497" max="10497" width="2.6640625" style="84" customWidth="1"/>
    <col min="10498" max="10498" width="6.6640625" style="84" customWidth="1"/>
    <col min="10499" max="10499" width="18" style="84" customWidth="1"/>
    <col min="10500" max="10500" width="2.6640625" style="84" customWidth="1"/>
    <col min="10501" max="10501" width="7.88671875" style="84" customWidth="1"/>
    <col min="10502" max="10502" width="3.6640625" style="84" customWidth="1"/>
    <col min="10503" max="10503" width="13.21875" style="84" customWidth="1"/>
    <col min="10504" max="10504" width="8.44140625" style="84" customWidth="1"/>
    <col min="10505" max="10505" width="6.21875" style="84" customWidth="1"/>
    <col min="10506" max="10506" width="10.109375" style="84" customWidth="1"/>
    <col min="10507" max="10507" width="13" style="84" customWidth="1"/>
    <col min="10508" max="10508" width="3.33203125" style="84" customWidth="1"/>
    <col min="10509" max="10510" width="13" style="84" customWidth="1"/>
    <col min="10511" max="10511" width="13.33203125" style="84" customWidth="1"/>
    <col min="10512" max="10752" width="9" style="84"/>
    <col min="10753" max="10753" width="2.6640625" style="84" customWidth="1"/>
    <col min="10754" max="10754" width="6.6640625" style="84" customWidth="1"/>
    <col min="10755" max="10755" width="18" style="84" customWidth="1"/>
    <col min="10756" max="10756" width="2.6640625" style="84" customWidth="1"/>
    <col min="10757" max="10757" width="7.88671875" style="84" customWidth="1"/>
    <col min="10758" max="10758" width="3.6640625" style="84" customWidth="1"/>
    <col min="10759" max="10759" width="13.21875" style="84" customWidth="1"/>
    <col min="10760" max="10760" width="8.44140625" style="84" customWidth="1"/>
    <col min="10761" max="10761" width="6.21875" style="84" customWidth="1"/>
    <col min="10762" max="10762" width="10.109375" style="84" customWidth="1"/>
    <col min="10763" max="10763" width="13" style="84" customWidth="1"/>
    <col min="10764" max="10764" width="3.33203125" style="84" customWidth="1"/>
    <col min="10765" max="10766" width="13" style="84" customWidth="1"/>
    <col min="10767" max="10767" width="13.33203125" style="84" customWidth="1"/>
    <col min="10768" max="11008" width="9" style="84"/>
    <col min="11009" max="11009" width="2.6640625" style="84" customWidth="1"/>
    <col min="11010" max="11010" width="6.6640625" style="84" customWidth="1"/>
    <col min="11011" max="11011" width="18" style="84" customWidth="1"/>
    <col min="11012" max="11012" width="2.6640625" style="84" customWidth="1"/>
    <col min="11013" max="11013" width="7.88671875" style="84" customWidth="1"/>
    <col min="11014" max="11014" width="3.6640625" style="84" customWidth="1"/>
    <col min="11015" max="11015" width="13.21875" style="84" customWidth="1"/>
    <col min="11016" max="11016" width="8.44140625" style="84" customWidth="1"/>
    <col min="11017" max="11017" width="6.21875" style="84" customWidth="1"/>
    <col min="11018" max="11018" width="10.109375" style="84" customWidth="1"/>
    <col min="11019" max="11019" width="13" style="84" customWidth="1"/>
    <col min="11020" max="11020" width="3.33203125" style="84" customWidth="1"/>
    <col min="11021" max="11022" width="13" style="84" customWidth="1"/>
    <col min="11023" max="11023" width="13.33203125" style="84" customWidth="1"/>
    <col min="11024" max="11264" width="9" style="84"/>
    <col min="11265" max="11265" width="2.6640625" style="84" customWidth="1"/>
    <col min="11266" max="11266" width="6.6640625" style="84" customWidth="1"/>
    <col min="11267" max="11267" width="18" style="84" customWidth="1"/>
    <col min="11268" max="11268" width="2.6640625" style="84" customWidth="1"/>
    <col min="11269" max="11269" width="7.88671875" style="84" customWidth="1"/>
    <col min="11270" max="11270" width="3.6640625" style="84" customWidth="1"/>
    <col min="11271" max="11271" width="13.21875" style="84" customWidth="1"/>
    <col min="11272" max="11272" width="8.44140625" style="84" customWidth="1"/>
    <col min="11273" max="11273" width="6.21875" style="84" customWidth="1"/>
    <col min="11274" max="11274" width="10.109375" style="84" customWidth="1"/>
    <col min="11275" max="11275" width="13" style="84" customWidth="1"/>
    <col min="11276" max="11276" width="3.33203125" style="84" customWidth="1"/>
    <col min="11277" max="11278" width="13" style="84" customWidth="1"/>
    <col min="11279" max="11279" width="13.33203125" style="84" customWidth="1"/>
    <col min="11280" max="11520" width="9" style="84"/>
    <col min="11521" max="11521" width="2.6640625" style="84" customWidth="1"/>
    <col min="11522" max="11522" width="6.6640625" style="84" customWidth="1"/>
    <col min="11523" max="11523" width="18" style="84" customWidth="1"/>
    <col min="11524" max="11524" width="2.6640625" style="84" customWidth="1"/>
    <col min="11525" max="11525" width="7.88671875" style="84" customWidth="1"/>
    <col min="11526" max="11526" width="3.6640625" style="84" customWidth="1"/>
    <col min="11527" max="11527" width="13.21875" style="84" customWidth="1"/>
    <col min="11528" max="11528" width="8.44140625" style="84" customWidth="1"/>
    <col min="11529" max="11529" width="6.21875" style="84" customWidth="1"/>
    <col min="11530" max="11530" width="10.109375" style="84" customWidth="1"/>
    <col min="11531" max="11531" width="13" style="84" customWidth="1"/>
    <col min="11532" max="11532" width="3.33203125" style="84" customWidth="1"/>
    <col min="11533" max="11534" width="13" style="84" customWidth="1"/>
    <col min="11535" max="11535" width="13.33203125" style="84" customWidth="1"/>
    <col min="11536" max="11776" width="9" style="84"/>
    <col min="11777" max="11777" width="2.6640625" style="84" customWidth="1"/>
    <col min="11778" max="11778" width="6.6640625" style="84" customWidth="1"/>
    <col min="11779" max="11779" width="18" style="84" customWidth="1"/>
    <col min="11780" max="11780" width="2.6640625" style="84" customWidth="1"/>
    <col min="11781" max="11781" width="7.88671875" style="84" customWidth="1"/>
    <col min="11782" max="11782" width="3.6640625" style="84" customWidth="1"/>
    <col min="11783" max="11783" width="13.21875" style="84" customWidth="1"/>
    <col min="11784" max="11784" width="8.44140625" style="84" customWidth="1"/>
    <col min="11785" max="11785" width="6.21875" style="84" customWidth="1"/>
    <col min="11786" max="11786" width="10.109375" style="84" customWidth="1"/>
    <col min="11787" max="11787" width="13" style="84" customWidth="1"/>
    <col min="11788" max="11788" width="3.33203125" style="84" customWidth="1"/>
    <col min="11789" max="11790" width="13" style="84" customWidth="1"/>
    <col min="11791" max="11791" width="13.33203125" style="84" customWidth="1"/>
    <col min="11792" max="12032" width="9" style="84"/>
    <col min="12033" max="12033" width="2.6640625" style="84" customWidth="1"/>
    <col min="12034" max="12034" width="6.6640625" style="84" customWidth="1"/>
    <col min="12035" max="12035" width="18" style="84" customWidth="1"/>
    <col min="12036" max="12036" width="2.6640625" style="84" customWidth="1"/>
    <col min="12037" max="12037" width="7.88671875" style="84" customWidth="1"/>
    <col min="12038" max="12038" width="3.6640625" style="84" customWidth="1"/>
    <col min="12039" max="12039" width="13.21875" style="84" customWidth="1"/>
    <col min="12040" max="12040" width="8.44140625" style="84" customWidth="1"/>
    <col min="12041" max="12041" width="6.21875" style="84" customWidth="1"/>
    <col min="12042" max="12042" width="10.109375" style="84" customWidth="1"/>
    <col min="12043" max="12043" width="13" style="84" customWidth="1"/>
    <col min="12044" max="12044" width="3.33203125" style="84" customWidth="1"/>
    <col min="12045" max="12046" width="13" style="84" customWidth="1"/>
    <col min="12047" max="12047" width="13.33203125" style="84" customWidth="1"/>
    <col min="12048" max="12288" width="9" style="84"/>
    <col min="12289" max="12289" width="2.6640625" style="84" customWidth="1"/>
    <col min="12290" max="12290" width="6.6640625" style="84" customWidth="1"/>
    <col min="12291" max="12291" width="18" style="84" customWidth="1"/>
    <col min="12292" max="12292" width="2.6640625" style="84" customWidth="1"/>
    <col min="12293" max="12293" width="7.88671875" style="84" customWidth="1"/>
    <col min="12294" max="12294" width="3.6640625" style="84" customWidth="1"/>
    <col min="12295" max="12295" width="13.21875" style="84" customWidth="1"/>
    <col min="12296" max="12296" width="8.44140625" style="84" customWidth="1"/>
    <col min="12297" max="12297" width="6.21875" style="84" customWidth="1"/>
    <col min="12298" max="12298" width="10.109375" style="84" customWidth="1"/>
    <col min="12299" max="12299" width="13" style="84" customWidth="1"/>
    <col min="12300" max="12300" width="3.33203125" style="84" customWidth="1"/>
    <col min="12301" max="12302" width="13" style="84" customWidth="1"/>
    <col min="12303" max="12303" width="13.33203125" style="84" customWidth="1"/>
    <col min="12304" max="12544" width="9" style="84"/>
    <col min="12545" max="12545" width="2.6640625" style="84" customWidth="1"/>
    <col min="12546" max="12546" width="6.6640625" style="84" customWidth="1"/>
    <col min="12547" max="12547" width="18" style="84" customWidth="1"/>
    <col min="12548" max="12548" width="2.6640625" style="84" customWidth="1"/>
    <col min="12549" max="12549" width="7.88671875" style="84" customWidth="1"/>
    <col min="12550" max="12550" width="3.6640625" style="84" customWidth="1"/>
    <col min="12551" max="12551" width="13.21875" style="84" customWidth="1"/>
    <col min="12552" max="12552" width="8.44140625" style="84" customWidth="1"/>
    <col min="12553" max="12553" width="6.21875" style="84" customWidth="1"/>
    <col min="12554" max="12554" width="10.109375" style="84" customWidth="1"/>
    <col min="12555" max="12555" width="13" style="84" customWidth="1"/>
    <col min="12556" max="12556" width="3.33203125" style="84" customWidth="1"/>
    <col min="12557" max="12558" width="13" style="84" customWidth="1"/>
    <col min="12559" max="12559" width="13.33203125" style="84" customWidth="1"/>
    <col min="12560" max="12800" width="9" style="84"/>
    <col min="12801" max="12801" width="2.6640625" style="84" customWidth="1"/>
    <col min="12802" max="12802" width="6.6640625" style="84" customWidth="1"/>
    <col min="12803" max="12803" width="18" style="84" customWidth="1"/>
    <col min="12804" max="12804" width="2.6640625" style="84" customWidth="1"/>
    <col min="12805" max="12805" width="7.88671875" style="84" customWidth="1"/>
    <col min="12806" max="12806" width="3.6640625" style="84" customWidth="1"/>
    <col min="12807" max="12807" width="13.21875" style="84" customWidth="1"/>
    <col min="12808" max="12808" width="8.44140625" style="84" customWidth="1"/>
    <col min="12809" max="12809" width="6.21875" style="84" customWidth="1"/>
    <col min="12810" max="12810" width="10.109375" style="84" customWidth="1"/>
    <col min="12811" max="12811" width="13" style="84" customWidth="1"/>
    <col min="12812" max="12812" width="3.33203125" style="84" customWidth="1"/>
    <col min="12813" max="12814" width="13" style="84" customWidth="1"/>
    <col min="12815" max="12815" width="13.33203125" style="84" customWidth="1"/>
    <col min="12816" max="13056" width="9" style="84"/>
    <col min="13057" max="13057" width="2.6640625" style="84" customWidth="1"/>
    <col min="13058" max="13058" width="6.6640625" style="84" customWidth="1"/>
    <col min="13059" max="13059" width="18" style="84" customWidth="1"/>
    <col min="13060" max="13060" width="2.6640625" style="84" customWidth="1"/>
    <col min="13061" max="13061" width="7.88671875" style="84" customWidth="1"/>
    <col min="13062" max="13062" width="3.6640625" style="84" customWidth="1"/>
    <col min="13063" max="13063" width="13.21875" style="84" customWidth="1"/>
    <col min="13064" max="13064" width="8.44140625" style="84" customWidth="1"/>
    <col min="13065" max="13065" width="6.21875" style="84" customWidth="1"/>
    <col min="13066" max="13066" width="10.109375" style="84" customWidth="1"/>
    <col min="13067" max="13067" width="13" style="84" customWidth="1"/>
    <col min="13068" max="13068" width="3.33203125" style="84" customWidth="1"/>
    <col min="13069" max="13070" width="13" style="84" customWidth="1"/>
    <col min="13071" max="13071" width="13.33203125" style="84" customWidth="1"/>
    <col min="13072" max="13312" width="9" style="84"/>
    <col min="13313" max="13313" width="2.6640625" style="84" customWidth="1"/>
    <col min="13314" max="13314" width="6.6640625" style="84" customWidth="1"/>
    <col min="13315" max="13315" width="18" style="84" customWidth="1"/>
    <col min="13316" max="13316" width="2.6640625" style="84" customWidth="1"/>
    <col min="13317" max="13317" width="7.88671875" style="84" customWidth="1"/>
    <col min="13318" max="13318" width="3.6640625" style="84" customWidth="1"/>
    <col min="13319" max="13319" width="13.21875" style="84" customWidth="1"/>
    <col min="13320" max="13320" width="8.44140625" style="84" customWidth="1"/>
    <col min="13321" max="13321" width="6.21875" style="84" customWidth="1"/>
    <col min="13322" max="13322" width="10.109375" style="84" customWidth="1"/>
    <col min="13323" max="13323" width="13" style="84" customWidth="1"/>
    <col min="13324" max="13324" width="3.33203125" style="84" customWidth="1"/>
    <col min="13325" max="13326" width="13" style="84" customWidth="1"/>
    <col min="13327" max="13327" width="13.33203125" style="84" customWidth="1"/>
    <col min="13328" max="13568" width="9" style="84"/>
    <col min="13569" max="13569" width="2.6640625" style="84" customWidth="1"/>
    <col min="13570" max="13570" width="6.6640625" style="84" customWidth="1"/>
    <col min="13571" max="13571" width="18" style="84" customWidth="1"/>
    <col min="13572" max="13572" width="2.6640625" style="84" customWidth="1"/>
    <col min="13573" max="13573" width="7.88671875" style="84" customWidth="1"/>
    <col min="13574" max="13574" width="3.6640625" style="84" customWidth="1"/>
    <col min="13575" max="13575" width="13.21875" style="84" customWidth="1"/>
    <col min="13576" max="13576" width="8.44140625" style="84" customWidth="1"/>
    <col min="13577" max="13577" width="6.21875" style="84" customWidth="1"/>
    <col min="13578" max="13578" width="10.109375" style="84" customWidth="1"/>
    <col min="13579" max="13579" width="13" style="84" customWidth="1"/>
    <col min="13580" max="13580" width="3.33203125" style="84" customWidth="1"/>
    <col min="13581" max="13582" width="13" style="84" customWidth="1"/>
    <col min="13583" max="13583" width="13.33203125" style="84" customWidth="1"/>
    <col min="13584" max="13824" width="9" style="84"/>
    <col min="13825" max="13825" width="2.6640625" style="84" customWidth="1"/>
    <col min="13826" max="13826" width="6.6640625" style="84" customWidth="1"/>
    <col min="13827" max="13827" width="18" style="84" customWidth="1"/>
    <col min="13828" max="13828" width="2.6640625" style="84" customWidth="1"/>
    <col min="13829" max="13829" width="7.88671875" style="84" customWidth="1"/>
    <col min="13830" max="13830" width="3.6640625" style="84" customWidth="1"/>
    <col min="13831" max="13831" width="13.21875" style="84" customWidth="1"/>
    <col min="13832" max="13832" width="8.44140625" style="84" customWidth="1"/>
    <col min="13833" max="13833" width="6.21875" style="84" customWidth="1"/>
    <col min="13834" max="13834" width="10.109375" style="84" customWidth="1"/>
    <col min="13835" max="13835" width="13" style="84" customWidth="1"/>
    <col min="13836" max="13836" width="3.33203125" style="84" customWidth="1"/>
    <col min="13837" max="13838" width="13" style="84" customWidth="1"/>
    <col min="13839" max="13839" width="13.33203125" style="84" customWidth="1"/>
    <col min="13840" max="14080" width="9" style="84"/>
    <col min="14081" max="14081" width="2.6640625" style="84" customWidth="1"/>
    <col min="14082" max="14082" width="6.6640625" style="84" customWidth="1"/>
    <col min="14083" max="14083" width="18" style="84" customWidth="1"/>
    <col min="14084" max="14084" width="2.6640625" style="84" customWidth="1"/>
    <col min="14085" max="14085" width="7.88671875" style="84" customWidth="1"/>
    <col min="14086" max="14086" width="3.6640625" style="84" customWidth="1"/>
    <col min="14087" max="14087" width="13.21875" style="84" customWidth="1"/>
    <col min="14088" max="14088" width="8.44140625" style="84" customWidth="1"/>
    <col min="14089" max="14089" width="6.21875" style="84" customWidth="1"/>
    <col min="14090" max="14090" width="10.109375" style="84" customWidth="1"/>
    <col min="14091" max="14091" width="13" style="84" customWidth="1"/>
    <col min="14092" max="14092" width="3.33203125" style="84" customWidth="1"/>
    <col min="14093" max="14094" width="13" style="84" customWidth="1"/>
    <col min="14095" max="14095" width="13.33203125" style="84" customWidth="1"/>
    <col min="14096" max="14336" width="9" style="84"/>
    <col min="14337" max="14337" width="2.6640625" style="84" customWidth="1"/>
    <col min="14338" max="14338" width="6.6640625" style="84" customWidth="1"/>
    <col min="14339" max="14339" width="18" style="84" customWidth="1"/>
    <col min="14340" max="14340" width="2.6640625" style="84" customWidth="1"/>
    <col min="14341" max="14341" width="7.88671875" style="84" customWidth="1"/>
    <col min="14342" max="14342" width="3.6640625" style="84" customWidth="1"/>
    <col min="14343" max="14343" width="13.21875" style="84" customWidth="1"/>
    <col min="14344" max="14344" width="8.44140625" style="84" customWidth="1"/>
    <col min="14345" max="14345" width="6.21875" style="84" customWidth="1"/>
    <col min="14346" max="14346" width="10.109375" style="84" customWidth="1"/>
    <col min="14347" max="14347" width="13" style="84" customWidth="1"/>
    <col min="14348" max="14348" width="3.33203125" style="84" customWidth="1"/>
    <col min="14349" max="14350" width="13" style="84" customWidth="1"/>
    <col min="14351" max="14351" width="13.33203125" style="84" customWidth="1"/>
    <col min="14352" max="14592" width="9" style="84"/>
    <col min="14593" max="14593" width="2.6640625" style="84" customWidth="1"/>
    <col min="14594" max="14594" width="6.6640625" style="84" customWidth="1"/>
    <col min="14595" max="14595" width="18" style="84" customWidth="1"/>
    <col min="14596" max="14596" width="2.6640625" style="84" customWidth="1"/>
    <col min="14597" max="14597" width="7.88671875" style="84" customWidth="1"/>
    <col min="14598" max="14598" width="3.6640625" style="84" customWidth="1"/>
    <col min="14599" max="14599" width="13.21875" style="84" customWidth="1"/>
    <col min="14600" max="14600" width="8.44140625" style="84" customWidth="1"/>
    <col min="14601" max="14601" width="6.21875" style="84" customWidth="1"/>
    <col min="14602" max="14602" width="10.109375" style="84" customWidth="1"/>
    <col min="14603" max="14603" width="13" style="84" customWidth="1"/>
    <col min="14604" max="14604" width="3.33203125" style="84" customWidth="1"/>
    <col min="14605" max="14606" width="13" style="84" customWidth="1"/>
    <col min="14607" max="14607" width="13.33203125" style="84" customWidth="1"/>
    <col min="14608" max="14848" width="9" style="84"/>
    <col min="14849" max="14849" width="2.6640625" style="84" customWidth="1"/>
    <col min="14850" max="14850" width="6.6640625" style="84" customWidth="1"/>
    <col min="14851" max="14851" width="18" style="84" customWidth="1"/>
    <col min="14852" max="14852" width="2.6640625" style="84" customWidth="1"/>
    <col min="14853" max="14853" width="7.88671875" style="84" customWidth="1"/>
    <col min="14854" max="14854" width="3.6640625" style="84" customWidth="1"/>
    <col min="14855" max="14855" width="13.21875" style="84" customWidth="1"/>
    <col min="14856" max="14856" width="8.44140625" style="84" customWidth="1"/>
    <col min="14857" max="14857" width="6.21875" style="84" customWidth="1"/>
    <col min="14858" max="14858" width="10.109375" style="84" customWidth="1"/>
    <col min="14859" max="14859" width="13" style="84" customWidth="1"/>
    <col min="14860" max="14860" width="3.33203125" style="84" customWidth="1"/>
    <col min="14861" max="14862" width="13" style="84" customWidth="1"/>
    <col min="14863" max="14863" width="13.33203125" style="84" customWidth="1"/>
    <col min="14864" max="15104" width="9" style="84"/>
    <col min="15105" max="15105" width="2.6640625" style="84" customWidth="1"/>
    <col min="15106" max="15106" width="6.6640625" style="84" customWidth="1"/>
    <col min="15107" max="15107" width="18" style="84" customWidth="1"/>
    <col min="15108" max="15108" width="2.6640625" style="84" customWidth="1"/>
    <col min="15109" max="15109" width="7.88671875" style="84" customWidth="1"/>
    <col min="15110" max="15110" width="3.6640625" style="84" customWidth="1"/>
    <col min="15111" max="15111" width="13.21875" style="84" customWidth="1"/>
    <col min="15112" max="15112" width="8.44140625" style="84" customWidth="1"/>
    <col min="15113" max="15113" width="6.21875" style="84" customWidth="1"/>
    <col min="15114" max="15114" width="10.109375" style="84" customWidth="1"/>
    <col min="15115" max="15115" width="13" style="84" customWidth="1"/>
    <col min="15116" max="15116" width="3.33203125" style="84" customWidth="1"/>
    <col min="15117" max="15118" width="13" style="84" customWidth="1"/>
    <col min="15119" max="15119" width="13.33203125" style="84" customWidth="1"/>
    <col min="15120" max="15360" width="9" style="84"/>
    <col min="15361" max="15361" width="2.6640625" style="84" customWidth="1"/>
    <col min="15362" max="15362" width="6.6640625" style="84" customWidth="1"/>
    <col min="15363" max="15363" width="18" style="84" customWidth="1"/>
    <col min="15364" max="15364" width="2.6640625" style="84" customWidth="1"/>
    <col min="15365" max="15365" width="7.88671875" style="84" customWidth="1"/>
    <col min="15366" max="15366" width="3.6640625" style="84" customWidth="1"/>
    <col min="15367" max="15367" width="13.21875" style="84" customWidth="1"/>
    <col min="15368" max="15368" width="8.44140625" style="84" customWidth="1"/>
    <col min="15369" max="15369" width="6.21875" style="84" customWidth="1"/>
    <col min="15370" max="15370" width="10.109375" style="84" customWidth="1"/>
    <col min="15371" max="15371" width="13" style="84" customWidth="1"/>
    <col min="15372" max="15372" width="3.33203125" style="84" customWidth="1"/>
    <col min="15373" max="15374" width="13" style="84" customWidth="1"/>
    <col min="15375" max="15375" width="13.33203125" style="84" customWidth="1"/>
    <col min="15376" max="15616" width="9" style="84"/>
    <col min="15617" max="15617" width="2.6640625" style="84" customWidth="1"/>
    <col min="15618" max="15618" width="6.6640625" style="84" customWidth="1"/>
    <col min="15619" max="15619" width="18" style="84" customWidth="1"/>
    <col min="15620" max="15620" width="2.6640625" style="84" customWidth="1"/>
    <col min="15621" max="15621" width="7.88671875" style="84" customWidth="1"/>
    <col min="15622" max="15622" width="3.6640625" style="84" customWidth="1"/>
    <col min="15623" max="15623" width="13.21875" style="84" customWidth="1"/>
    <col min="15624" max="15624" width="8.44140625" style="84" customWidth="1"/>
    <col min="15625" max="15625" width="6.21875" style="84" customWidth="1"/>
    <col min="15626" max="15626" width="10.109375" style="84" customWidth="1"/>
    <col min="15627" max="15627" width="13" style="84" customWidth="1"/>
    <col min="15628" max="15628" width="3.33203125" style="84" customWidth="1"/>
    <col min="15629" max="15630" width="13" style="84" customWidth="1"/>
    <col min="15631" max="15631" width="13.33203125" style="84" customWidth="1"/>
    <col min="15632" max="15872" width="9" style="84"/>
    <col min="15873" max="15873" width="2.6640625" style="84" customWidth="1"/>
    <col min="15874" max="15874" width="6.6640625" style="84" customWidth="1"/>
    <col min="15875" max="15875" width="18" style="84" customWidth="1"/>
    <col min="15876" max="15876" width="2.6640625" style="84" customWidth="1"/>
    <col min="15877" max="15877" width="7.88671875" style="84" customWidth="1"/>
    <col min="15878" max="15878" width="3.6640625" style="84" customWidth="1"/>
    <col min="15879" max="15879" width="13.21875" style="84" customWidth="1"/>
    <col min="15880" max="15880" width="8.44140625" style="84" customWidth="1"/>
    <col min="15881" max="15881" width="6.21875" style="84" customWidth="1"/>
    <col min="15882" max="15882" width="10.109375" style="84" customWidth="1"/>
    <col min="15883" max="15883" width="13" style="84" customWidth="1"/>
    <col min="15884" max="15884" width="3.33203125" style="84" customWidth="1"/>
    <col min="15885" max="15886" width="13" style="84" customWidth="1"/>
    <col min="15887" max="15887" width="13.33203125" style="84" customWidth="1"/>
    <col min="15888" max="16128" width="9" style="84"/>
    <col min="16129" max="16129" width="2.6640625" style="84" customWidth="1"/>
    <col min="16130" max="16130" width="6.6640625" style="84" customWidth="1"/>
    <col min="16131" max="16131" width="18" style="84" customWidth="1"/>
    <col min="16132" max="16132" width="2.6640625" style="84" customWidth="1"/>
    <col min="16133" max="16133" width="7.88671875" style="84" customWidth="1"/>
    <col min="16134" max="16134" width="3.6640625" style="84" customWidth="1"/>
    <col min="16135" max="16135" width="13.21875" style="84" customWidth="1"/>
    <col min="16136" max="16136" width="8.44140625" style="84" customWidth="1"/>
    <col min="16137" max="16137" width="6.21875" style="84" customWidth="1"/>
    <col min="16138" max="16138" width="10.109375" style="84" customWidth="1"/>
    <col min="16139" max="16139" width="13" style="84" customWidth="1"/>
    <col min="16140" max="16140" width="3.33203125" style="84" customWidth="1"/>
    <col min="16141" max="16142" width="13" style="84" customWidth="1"/>
    <col min="16143" max="16143" width="13.33203125" style="84" customWidth="1"/>
    <col min="16144" max="16384" width="9" style="84"/>
  </cols>
  <sheetData>
    <row r="1" spans="1:15" ht="21" customHeight="1">
      <c r="A1" s="9" t="s">
        <v>310</v>
      </c>
      <c r="B1" s="1172" t="s">
        <v>207</v>
      </c>
      <c r="C1" s="1172"/>
      <c r="D1" s="1172"/>
      <c r="E1" s="1174"/>
      <c r="F1" s="10"/>
      <c r="G1"/>
      <c r="H1" s="10"/>
      <c r="I1"/>
      <c r="J1"/>
      <c r="K1"/>
      <c r="L1"/>
      <c r="M1"/>
      <c r="N1"/>
      <c r="O1"/>
    </row>
    <row r="2" spans="1:15" ht="21" customHeight="1" thickBot="1">
      <c r="A2" s="47"/>
      <c r="B2" s="1260" t="s">
        <v>311</v>
      </c>
      <c r="C2" s="1261"/>
      <c r="D2" s="1261"/>
      <c r="E2" s="1261"/>
      <c r="F2" s="1261"/>
      <c r="G2" s="1261"/>
      <c r="H2" s="1261"/>
      <c r="I2" s="1261"/>
      <c r="J2" s="1261"/>
      <c r="K2" s="1261"/>
      <c r="L2"/>
      <c r="M2"/>
      <c r="N2"/>
      <c r="O2"/>
    </row>
    <row r="3" spans="1:15" ht="21" customHeight="1">
      <c r="A3"/>
      <c r="B3" s="759" t="s">
        <v>471</v>
      </c>
      <c r="C3" s="760"/>
      <c r="D3" s="760"/>
      <c r="E3" s="761"/>
      <c r="F3" s="1262" t="s">
        <v>575</v>
      </c>
      <c r="G3" s="1263"/>
      <c r="H3" s="1263"/>
      <c r="I3" s="1263"/>
      <c r="J3" s="1263"/>
      <c r="K3" s="1264"/>
      <c r="L3"/>
      <c r="M3"/>
      <c r="N3"/>
      <c r="O3"/>
    </row>
    <row r="4" spans="1:15" ht="21" customHeight="1">
      <c r="A4"/>
      <c r="B4" s="688" t="s">
        <v>406</v>
      </c>
      <c r="C4" s="657"/>
      <c r="D4" s="657"/>
      <c r="E4" s="663"/>
      <c r="F4" s="1265" t="s">
        <v>576</v>
      </c>
      <c r="G4" s="1266"/>
      <c r="H4" s="1266"/>
      <c r="I4" s="155" t="s">
        <v>338</v>
      </c>
      <c r="J4" s="1267"/>
      <c r="K4" s="1268"/>
      <c r="L4"/>
      <c r="M4"/>
      <c r="N4"/>
      <c r="O4"/>
    </row>
    <row r="5" spans="1:15" ht="21" customHeight="1">
      <c r="A5"/>
      <c r="B5" s="699" t="s">
        <v>208</v>
      </c>
      <c r="C5" s="701"/>
      <c r="D5" s="662" t="s">
        <v>53</v>
      </c>
      <c r="E5" s="663"/>
      <c r="F5" s="1269" t="s">
        <v>577</v>
      </c>
      <c r="G5" s="1270"/>
      <c r="H5" s="1270"/>
      <c r="I5" s="1270"/>
      <c r="J5" s="1270"/>
      <c r="K5" s="1271"/>
      <c r="L5"/>
      <c r="M5"/>
      <c r="N5"/>
      <c r="O5"/>
    </row>
    <row r="6" spans="1:15" ht="21" customHeight="1">
      <c r="A6"/>
      <c r="B6" s="762"/>
      <c r="C6" s="764"/>
      <c r="D6" s="662" t="s">
        <v>54</v>
      </c>
      <c r="E6" s="663"/>
      <c r="F6" s="1269"/>
      <c r="G6" s="1270"/>
      <c r="H6" s="1270"/>
      <c r="I6" s="1270"/>
      <c r="J6" s="1270"/>
      <c r="K6" s="1271"/>
      <c r="L6"/>
      <c r="M6"/>
      <c r="N6"/>
      <c r="O6"/>
    </row>
    <row r="7" spans="1:15" ht="21" customHeight="1">
      <c r="A7"/>
      <c r="B7" s="702"/>
      <c r="C7" s="704"/>
      <c r="D7" s="662" t="s">
        <v>55</v>
      </c>
      <c r="E7" s="663"/>
      <c r="F7" s="1269"/>
      <c r="G7" s="1270"/>
      <c r="H7" s="1270"/>
      <c r="I7" s="1270"/>
      <c r="J7" s="1270"/>
      <c r="K7" s="1271"/>
      <c r="L7"/>
      <c r="M7"/>
      <c r="N7"/>
      <c r="O7"/>
    </row>
    <row r="8" spans="1:15" ht="28.8" customHeight="1" thickBot="1">
      <c r="A8"/>
      <c r="B8" s="683" t="s">
        <v>209</v>
      </c>
      <c r="C8" s="684"/>
      <c r="D8" s="684"/>
      <c r="E8" s="685"/>
      <c r="F8" s="1249" t="s">
        <v>1099</v>
      </c>
      <c r="G8" s="1250"/>
      <c r="H8" s="1250"/>
      <c r="I8" s="1250"/>
      <c r="J8" s="1250"/>
      <c r="K8" s="1251"/>
      <c r="L8"/>
      <c r="M8"/>
      <c r="N8"/>
      <c r="O8"/>
    </row>
    <row r="9" spans="1:15" ht="21" customHeight="1">
      <c r="A9"/>
      <c r="B9" s="759" t="s">
        <v>471</v>
      </c>
      <c r="C9" s="760"/>
      <c r="D9" s="760"/>
      <c r="E9" s="761"/>
      <c r="F9" s="1257" t="s">
        <v>1355</v>
      </c>
      <c r="G9" s="1258"/>
      <c r="H9" s="1258"/>
      <c r="I9" s="1258"/>
      <c r="J9" s="1258"/>
      <c r="K9" s="1259"/>
      <c r="L9"/>
      <c r="M9"/>
      <c r="N9"/>
      <c r="O9"/>
    </row>
    <row r="10" spans="1:15" ht="21" customHeight="1">
      <c r="A10"/>
      <c r="B10" s="688" t="s">
        <v>406</v>
      </c>
      <c r="C10" s="657"/>
      <c r="D10" s="657"/>
      <c r="E10" s="663"/>
      <c r="F10" s="904" t="s">
        <v>1356</v>
      </c>
      <c r="G10" s="905"/>
      <c r="H10" s="905"/>
      <c r="I10" s="43" t="s">
        <v>338</v>
      </c>
      <c r="J10" s="903" t="s">
        <v>1357</v>
      </c>
      <c r="K10" s="930"/>
      <c r="L10"/>
      <c r="M10"/>
      <c r="N10"/>
      <c r="O10"/>
    </row>
    <row r="11" spans="1:15" ht="21" customHeight="1">
      <c r="A11"/>
      <c r="B11" s="699" t="s">
        <v>208</v>
      </c>
      <c r="C11" s="701"/>
      <c r="D11" s="662" t="s">
        <v>53</v>
      </c>
      <c r="E11" s="663"/>
      <c r="F11" s="1231" t="s">
        <v>577</v>
      </c>
      <c r="G11" s="1232"/>
      <c r="H11" s="1232"/>
      <c r="I11" s="1232"/>
      <c r="J11" s="1232"/>
      <c r="K11" s="1233"/>
      <c r="L11"/>
      <c r="M11"/>
      <c r="N11"/>
      <c r="O11"/>
    </row>
    <row r="12" spans="1:15" ht="21" customHeight="1">
      <c r="A12"/>
      <c r="B12" s="762"/>
      <c r="C12" s="764"/>
      <c r="D12" s="662" t="s">
        <v>54</v>
      </c>
      <c r="E12" s="663"/>
      <c r="F12" s="1231" t="s">
        <v>577</v>
      </c>
      <c r="G12" s="1232"/>
      <c r="H12" s="1232"/>
      <c r="I12" s="1232"/>
      <c r="J12" s="1232"/>
      <c r="K12" s="1233"/>
      <c r="L12"/>
      <c r="M12"/>
      <c r="N12"/>
      <c r="O12"/>
    </row>
    <row r="13" spans="1:15" ht="21" customHeight="1">
      <c r="A13"/>
      <c r="B13" s="702"/>
      <c r="C13" s="704"/>
      <c r="D13" s="662" t="s">
        <v>55</v>
      </c>
      <c r="E13" s="663"/>
      <c r="F13" s="1231" t="s">
        <v>577</v>
      </c>
      <c r="G13" s="1232"/>
      <c r="H13" s="1232"/>
      <c r="I13" s="1232"/>
      <c r="J13" s="1232"/>
      <c r="K13" s="1233"/>
      <c r="L13"/>
      <c r="M13"/>
      <c r="N13"/>
      <c r="O13"/>
    </row>
    <row r="14" spans="1:15" ht="28.8" customHeight="1" thickBot="1">
      <c r="A14"/>
      <c r="B14" s="683" t="s">
        <v>209</v>
      </c>
      <c r="C14" s="684"/>
      <c r="D14" s="684"/>
      <c r="E14" s="685"/>
      <c r="F14" s="1234" t="s">
        <v>564</v>
      </c>
      <c r="G14" s="1235"/>
      <c r="H14" s="1235"/>
      <c r="I14" s="1235"/>
      <c r="J14" s="1235"/>
      <c r="K14" s="1236"/>
      <c r="L14"/>
      <c r="M14"/>
      <c r="N14"/>
      <c r="O14"/>
    </row>
    <row r="15" spans="1:15" ht="21" customHeight="1">
      <c r="A15"/>
      <c r="B15" s="1252" t="s">
        <v>1347</v>
      </c>
      <c r="C15" s="1253"/>
      <c r="D15" s="1253"/>
      <c r="E15" s="1254"/>
      <c r="F15" s="1240" t="s">
        <v>1348</v>
      </c>
      <c r="G15" s="1255"/>
      <c r="H15" s="1255"/>
      <c r="I15" s="1255"/>
      <c r="J15" s="1255"/>
      <c r="K15" s="1256"/>
      <c r="L15"/>
      <c r="M15"/>
      <c r="N15"/>
      <c r="O15"/>
    </row>
    <row r="16" spans="1:15" ht="21" customHeight="1">
      <c r="A16"/>
      <c r="B16" s="688" t="s">
        <v>406</v>
      </c>
      <c r="C16" s="657"/>
      <c r="D16" s="657"/>
      <c r="E16" s="663"/>
      <c r="F16" s="904" t="s">
        <v>1349</v>
      </c>
      <c r="G16" s="905"/>
      <c r="H16" s="905"/>
      <c r="I16" s="155" t="s">
        <v>338</v>
      </c>
      <c r="J16" s="903"/>
      <c r="K16" s="930"/>
      <c r="L16"/>
      <c r="M16"/>
      <c r="N16"/>
      <c r="O16"/>
    </row>
    <row r="17" spans="1:15" ht="21" customHeight="1">
      <c r="A17"/>
      <c r="B17" s="699" t="s">
        <v>208</v>
      </c>
      <c r="C17" s="701"/>
      <c r="D17" s="662" t="s">
        <v>53</v>
      </c>
      <c r="E17" s="663"/>
      <c r="F17" s="1231" t="s">
        <v>577</v>
      </c>
      <c r="G17" s="1232"/>
      <c r="H17" s="1232"/>
      <c r="I17" s="1232"/>
      <c r="J17" s="1232"/>
      <c r="K17" s="1233"/>
      <c r="L17"/>
      <c r="M17"/>
      <c r="N17"/>
      <c r="O17"/>
    </row>
    <row r="18" spans="1:15" ht="21" customHeight="1" thickBot="1">
      <c r="A18"/>
      <c r="B18" s="683" t="s">
        <v>209</v>
      </c>
      <c r="C18" s="684"/>
      <c r="D18" s="684"/>
      <c r="E18" s="685"/>
      <c r="F18" s="1234" t="s">
        <v>564</v>
      </c>
      <c r="G18" s="1235"/>
      <c r="H18" s="1235"/>
      <c r="I18" s="1235"/>
      <c r="J18" s="1235"/>
      <c r="K18" s="1236"/>
      <c r="L18"/>
      <c r="M18"/>
      <c r="N18"/>
      <c r="O18"/>
    </row>
    <row r="19" spans="1:15" ht="21" customHeight="1">
      <c r="A19"/>
      <c r="B19" s="1237" t="s">
        <v>265</v>
      </c>
      <c r="C19" s="1238"/>
      <c r="D19" s="1238"/>
      <c r="E19" s="1239"/>
      <c r="F19" s="1240" t="s">
        <v>1350</v>
      </c>
      <c r="G19" s="1241"/>
      <c r="H19" s="1241"/>
      <c r="I19" s="1241"/>
      <c r="J19" s="1241"/>
      <c r="K19" s="1242"/>
      <c r="L19"/>
      <c r="M19"/>
      <c r="N19"/>
      <c r="O19"/>
    </row>
    <row r="20" spans="1:15" ht="21" customHeight="1">
      <c r="A20"/>
      <c r="B20" s="688" t="s">
        <v>406</v>
      </c>
      <c r="C20" s="657"/>
      <c r="D20" s="657"/>
      <c r="E20" s="663"/>
      <c r="F20" s="904" t="s">
        <v>1351</v>
      </c>
      <c r="G20" s="905"/>
      <c r="H20" s="905"/>
      <c r="I20" s="43" t="s">
        <v>338</v>
      </c>
      <c r="J20" s="547"/>
      <c r="K20" s="548"/>
      <c r="L20"/>
      <c r="M20"/>
      <c r="N20"/>
      <c r="O20"/>
    </row>
    <row r="21" spans="1:15" ht="21" customHeight="1">
      <c r="A21"/>
      <c r="B21" s="699" t="s">
        <v>208</v>
      </c>
      <c r="C21" s="701"/>
      <c r="D21" s="662" t="s">
        <v>53</v>
      </c>
      <c r="E21" s="663"/>
      <c r="F21" s="1231" t="s">
        <v>577</v>
      </c>
      <c r="G21" s="1232"/>
      <c r="H21" s="1232"/>
      <c r="I21" s="1232"/>
      <c r="J21" s="1232"/>
      <c r="K21" s="1233"/>
      <c r="L21"/>
      <c r="M21"/>
      <c r="N21"/>
      <c r="O21"/>
    </row>
    <row r="22" spans="1:15" ht="21" customHeight="1" thickBot="1">
      <c r="A22"/>
      <c r="B22" s="683" t="s">
        <v>209</v>
      </c>
      <c r="C22" s="684"/>
      <c r="D22" s="684"/>
      <c r="E22" s="685"/>
      <c r="F22" s="1234" t="s">
        <v>564</v>
      </c>
      <c r="G22" s="1235"/>
      <c r="H22" s="1235"/>
      <c r="I22" s="1235"/>
      <c r="J22" s="1235"/>
      <c r="K22" s="1236"/>
      <c r="L22"/>
      <c r="M22"/>
      <c r="N22"/>
      <c r="O22"/>
    </row>
    <row r="23" spans="1:15" ht="36" customHeight="1">
      <c r="A23"/>
      <c r="B23" s="1237" t="s">
        <v>1352</v>
      </c>
      <c r="C23" s="1238"/>
      <c r="D23" s="1238"/>
      <c r="E23" s="1239"/>
      <c r="F23" s="1240"/>
      <c r="G23" s="1241"/>
      <c r="H23" s="1241"/>
      <c r="I23" s="1241"/>
      <c r="J23" s="1241"/>
      <c r="K23" s="1242"/>
      <c r="L23"/>
      <c r="M23"/>
      <c r="N23"/>
      <c r="O23"/>
    </row>
    <row r="24" spans="1:15" ht="21" customHeight="1">
      <c r="A24"/>
      <c r="B24" s="688" t="s">
        <v>406</v>
      </c>
      <c r="C24" s="657"/>
      <c r="D24" s="657"/>
      <c r="E24" s="663"/>
      <c r="F24" s="1243"/>
      <c r="G24" s="1244"/>
      <c r="H24" s="1244"/>
      <c r="I24" s="43" t="s">
        <v>338</v>
      </c>
      <c r="J24" s="1245"/>
      <c r="K24" s="548"/>
      <c r="L24"/>
      <c r="M24"/>
      <c r="N24"/>
      <c r="O24"/>
    </row>
    <row r="25" spans="1:15" ht="21" customHeight="1">
      <c r="A25"/>
      <c r="B25" s="699" t="s">
        <v>208</v>
      </c>
      <c r="C25" s="701"/>
      <c r="D25" s="662" t="s">
        <v>53</v>
      </c>
      <c r="E25" s="663"/>
      <c r="F25" s="675"/>
      <c r="G25" s="1246"/>
      <c r="H25" s="1246"/>
      <c r="I25" s="1246"/>
      <c r="J25" s="1246"/>
      <c r="K25" s="1247"/>
      <c r="L25"/>
      <c r="M25"/>
      <c r="N25"/>
      <c r="O25"/>
    </row>
    <row r="26" spans="1:15" ht="21" customHeight="1" thickBot="1">
      <c r="A26"/>
      <c r="B26" s="683" t="s">
        <v>209</v>
      </c>
      <c r="C26" s="684"/>
      <c r="D26" s="684"/>
      <c r="E26" s="685"/>
      <c r="F26" s="1248"/>
      <c r="G26" s="635"/>
      <c r="H26" s="635"/>
      <c r="I26" s="635"/>
      <c r="J26" s="635"/>
      <c r="K26" s="733"/>
      <c r="L26"/>
      <c r="M26"/>
      <c r="N26"/>
      <c r="O26"/>
    </row>
    <row r="27" spans="1:15" ht="21" customHeight="1">
      <c r="A27"/>
      <c r="B27" s="1"/>
      <c r="C27" s="1"/>
      <c r="D27" s="1"/>
      <c r="E27" s="1"/>
      <c r="F27" s="5"/>
      <c r="G27" s="1"/>
      <c r="H27" s="1"/>
      <c r="I27" s="1"/>
      <c r="J27" s="1"/>
      <c r="K27" s="1"/>
      <c r="L27"/>
      <c r="M27"/>
      <c r="N27"/>
      <c r="O27"/>
    </row>
    <row r="28" spans="1:15" ht="21" customHeight="1" thickBot="1">
      <c r="A28"/>
      <c r="B28" s="678" t="s">
        <v>210</v>
      </c>
      <c r="C28" s="1178"/>
      <c r="D28" s="1178"/>
      <c r="E28" s="1178"/>
      <c r="F28" s="1178"/>
      <c r="G28" s="1178"/>
      <c r="H28" s="1178"/>
      <c r="I28" s="1178"/>
      <c r="J28" s="1178"/>
      <c r="K28"/>
      <c r="L28"/>
      <c r="M28"/>
      <c r="N28"/>
      <c r="O28"/>
    </row>
    <row r="29" spans="1:15" ht="21" customHeight="1">
      <c r="A29"/>
      <c r="B29" s="759" t="s">
        <v>62</v>
      </c>
      <c r="C29" s="760"/>
      <c r="D29" s="760"/>
      <c r="E29" s="761"/>
      <c r="F29" s="941" t="s">
        <v>490</v>
      </c>
      <c r="G29" s="716"/>
      <c r="H29" s="1221" t="s">
        <v>875</v>
      </c>
      <c r="I29" s="1221"/>
      <c r="J29" s="1221"/>
      <c r="K29" s="1222"/>
      <c r="L29"/>
      <c r="M29"/>
      <c r="N29"/>
      <c r="O29"/>
    </row>
    <row r="30" spans="1:15" ht="21" customHeight="1">
      <c r="A30"/>
      <c r="B30" s="762"/>
      <c r="C30" s="763"/>
      <c r="D30" s="763"/>
      <c r="E30" s="764"/>
      <c r="F30" s="867" t="s">
        <v>491</v>
      </c>
      <c r="G30" s="979"/>
      <c r="H30" s="1223" t="s">
        <v>579</v>
      </c>
      <c r="I30" s="1223"/>
      <c r="J30" s="1223"/>
      <c r="K30" s="1224"/>
      <c r="L30"/>
      <c r="M30"/>
      <c r="N30"/>
      <c r="O30"/>
    </row>
    <row r="31" spans="1:15" ht="21" customHeight="1">
      <c r="A31"/>
      <c r="B31" s="702"/>
      <c r="C31" s="703"/>
      <c r="D31" s="703"/>
      <c r="E31" s="704"/>
      <c r="F31" s="867" t="s">
        <v>44</v>
      </c>
      <c r="G31" s="1225"/>
      <c r="H31" s="1223"/>
      <c r="I31" s="1223"/>
      <c r="J31" s="1223"/>
      <c r="K31" s="1224"/>
      <c r="L31"/>
      <c r="M31"/>
      <c r="N31"/>
      <c r="O31"/>
    </row>
    <row r="32" spans="1:15" ht="21" customHeight="1">
      <c r="A32"/>
      <c r="B32" s="689" t="s">
        <v>437</v>
      </c>
      <c r="C32" s="690"/>
      <c r="D32" s="690"/>
      <c r="E32" s="666"/>
      <c r="F32" s="1226" t="s">
        <v>580</v>
      </c>
      <c r="G32" s="1227"/>
      <c r="H32" s="1227"/>
      <c r="I32" s="1227"/>
      <c r="J32" s="1227"/>
      <c r="K32" s="1228"/>
      <c r="L32"/>
      <c r="M32"/>
      <c r="N32"/>
      <c r="O32"/>
    </row>
    <row r="33" spans="1:15" ht="21" customHeight="1" thickBot="1">
      <c r="A33"/>
      <c r="B33" s="1145" t="s">
        <v>211</v>
      </c>
      <c r="C33" s="1146"/>
      <c r="D33" s="1146"/>
      <c r="E33" s="1147"/>
      <c r="F33" s="1002" t="s">
        <v>320</v>
      </c>
      <c r="G33" s="1003"/>
      <c r="H33" s="1229"/>
      <c r="I33" s="1229"/>
      <c r="J33" s="1229"/>
      <c r="K33" s="1230"/>
      <c r="L33"/>
      <c r="M33"/>
      <c r="N33"/>
      <c r="O33"/>
    </row>
    <row r="34" spans="1:15" ht="21" customHeight="1">
      <c r="A34"/>
      <c r="B34"/>
      <c r="C34"/>
      <c r="D34"/>
      <c r="E34"/>
      <c r="F34" s="10"/>
      <c r="G34"/>
      <c r="H34" s="10"/>
      <c r="I34"/>
      <c r="J34"/>
      <c r="K34"/>
      <c r="L34"/>
      <c r="M34"/>
      <c r="N34"/>
      <c r="O34"/>
    </row>
    <row r="35" spans="1:15" ht="21" customHeight="1" thickBot="1">
      <c r="A35"/>
      <c r="B35" s="1219" t="s">
        <v>212</v>
      </c>
      <c r="C35" s="1219"/>
      <c r="D35" s="1219"/>
      <c r="E35" s="1219"/>
      <c r="F35" s="1219"/>
      <c r="G35" s="1220"/>
      <c r="H35" s="1220"/>
      <c r="I35" s="85"/>
      <c r="J35" s="71"/>
      <c r="K35" s="71"/>
      <c r="L35"/>
      <c r="M35"/>
      <c r="N35"/>
      <c r="O35"/>
    </row>
    <row r="36" spans="1:15" ht="21" customHeight="1">
      <c r="A36"/>
      <c r="B36" s="1205" t="s">
        <v>391</v>
      </c>
      <c r="C36" s="1206"/>
      <c r="D36" s="1207" t="s">
        <v>320</v>
      </c>
      <c r="E36" s="1208"/>
      <c r="F36" s="1211" t="s">
        <v>279</v>
      </c>
      <c r="G36" s="1212"/>
      <c r="H36" s="1213" t="s">
        <v>581</v>
      </c>
      <c r="I36" s="1214"/>
      <c r="J36" s="1214"/>
      <c r="K36" s="1215"/>
      <c r="L36"/>
      <c r="M36"/>
      <c r="N36"/>
      <c r="O36"/>
    </row>
    <row r="37" spans="1:15" ht="21" customHeight="1">
      <c r="A37"/>
      <c r="B37" s="740"/>
      <c r="C37" s="742"/>
      <c r="D37" s="1193"/>
      <c r="E37" s="1194"/>
      <c r="F37" s="1144"/>
      <c r="G37" s="106" t="s">
        <v>277</v>
      </c>
      <c r="H37" s="491"/>
      <c r="I37" s="1217" t="s">
        <v>582</v>
      </c>
      <c r="J37" s="1217"/>
      <c r="K37" s="1218"/>
      <c r="L37"/>
      <c r="M37"/>
      <c r="N37"/>
      <c r="O37"/>
    </row>
    <row r="38" spans="1:15" ht="21" customHeight="1">
      <c r="A38"/>
      <c r="B38" s="740"/>
      <c r="C38" s="742"/>
      <c r="D38" s="1193"/>
      <c r="E38" s="1194"/>
      <c r="F38" s="1144"/>
      <c r="G38" s="636" t="s">
        <v>278</v>
      </c>
      <c r="H38" s="1000" t="s">
        <v>519</v>
      </c>
      <c r="I38" s="1000"/>
      <c r="J38" s="1000"/>
      <c r="K38" s="1189"/>
      <c r="L38"/>
      <c r="M38"/>
      <c r="N38"/>
      <c r="O38"/>
    </row>
    <row r="39" spans="1:15" ht="21" customHeight="1">
      <c r="A39"/>
      <c r="B39" s="743"/>
      <c r="C39" s="745"/>
      <c r="D39" s="1209"/>
      <c r="E39" s="1210"/>
      <c r="F39" s="1216"/>
      <c r="G39" s="637"/>
      <c r="H39" s="1070" t="s">
        <v>280</v>
      </c>
      <c r="I39" s="979"/>
      <c r="J39" s="1201"/>
      <c r="K39" s="1202"/>
      <c r="L39"/>
      <c r="M39"/>
      <c r="N39"/>
      <c r="O39"/>
    </row>
    <row r="40" spans="1:15" ht="21" customHeight="1">
      <c r="A40"/>
      <c r="B40" s="737" t="s">
        <v>213</v>
      </c>
      <c r="C40" s="738"/>
      <c r="D40" s="1191" t="s">
        <v>519</v>
      </c>
      <c r="E40" s="1192"/>
      <c r="F40" s="1144" t="s">
        <v>279</v>
      </c>
      <c r="G40" s="1140"/>
      <c r="H40" s="1140"/>
      <c r="I40" s="1140"/>
      <c r="J40" s="1140"/>
      <c r="K40" s="1197"/>
      <c r="L40"/>
      <c r="M40"/>
      <c r="N40"/>
      <c r="O40"/>
    </row>
    <row r="41" spans="1:15" ht="21" customHeight="1">
      <c r="A41"/>
      <c r="B41" s="740"/>
      <c r="C41" s="741"/>
      <c r="D41" s="1193"/>
      <c r="E41" s="1194"/>
      <c r="F41" s="1190"/>
      <c r="G41" s="28" t="s">
        <v>214</v>
      </c>
      <c r="H41" s="156"/>
      <c r="I41" s="157"/>
      <c r="J41" s="157"/>
      <c r="K41" s="158"/>
      <c r="L41"/>
      <c r="M41"/>
      <c r="N41"/>
      <c r="O41"/>
    </row>
    <row r="42" spans="1:15" ht="21" customHeight="1">
      <c r="A42"/>
      <c r="B42" s="740"/>
      <c r="C42" s="741"/>
      <c r="D42" s="1193"/>
      <c r="E42" s="1194"/>
      <c r="F42" s="1190"/>
      <c r="G42" s="28" t="s">
        <v>216</v>
      </c>
      <c r="H42" s="1198"/>
      <c r="I42" s="1199"/>
      <c r="J42" s="1199"/>
      <c r="K42" s="1200"/>
      <c r="L42"/>
      <c r="M42"/>
      <c r="N42"/>
      <c r="O42"/>
    </row>
    <row r="43" spans="1:15" ht="21" customHeight="1">
      <c r="A43"/>
      <c r="B43" s="740"/>
      <c r="C43" s="741"/>
      <c r="D43" s="1193"/>
      <c r="E43" s="1194"/>
      <c r="F43" s="1190"/>
      <c r="G43" s="868" t="s">
        <v>215</v>
      </c>
      <c r="H43" s="999"/>
      <c r="I43" s="1000"/>
      <c r="J43" s="1201"/>
      <c r="K43" s="1202"/>
      <c r="L43"/>
      <c r="M43"/>
      <c r="N43"/>
      <c r="O43"/>
    </row>
    <row r="44" spans="1:15" ht="21" customHeight="1" thickBot="1">
      <c r="A44"/>
      <c r="B44" s="752"/>
      <c r="C44" s="753"/>
      <c r="D44" s="1195"/>
      <c r="E44" s="1196"/>
      <c r="F44" s="1184"/>
      <c r="G44" s="1184"/>
      <c r="H44" s="959" t="s">
        <v>280</v>
      </c>
      <c r="I44" s="960"/>
      <c r="J44" s="1203"/>
      <c r="K44" s="1204"/>
      <c r="L44"/>
      <c r="M44"/>
      <c r="N44"/>
      <c r="O44"/>
    </row>
    <row r="45" spans="1:15" ht="21" customHeight="1">
      <c r="A45"/>
      <c r="B45" s="48"/>
      <c r="C45" s="48"/>
      <c r="D45" s="1"/>
      <c r="E45" s="1"/>
      <c r="F45" s="5"/>
      <c r="G45" s="5"/>
      <c r="H45" s="5"/>
      <c r="I45" s="5"/>
      <c r="J45" s="5"/>
      <c r="K45" s="5"/>
      <c r="L45"/>
      <c r="M45"/>
      <c r="N45"/>
      <c r="O45"/>
    </row>
    <row r="46" spans="1:15" ht="21" customHeight="1" thickBot="1">
      <c r="A46" s="9" t="s">
        <v>218</v>
      </c>
      <c r="B46" s="980" t="s">
        <v>219</v>
      </c>
      <c r="C46" s="980"/>
      <c r="D46" s="678"/>
      <c r="E46" s="678"/>
      <c r="F46" s="678"/>
      <c r="G46" s="678"/>
      <c r="H46" s="678"/>
      <c r="I46"/>
      <c r="J46"/>
      <c r="K46"/>
      <c r="L46"/>
      <c r="M46"/>
      <c r="N46"/>
      <c r="O46"/>
    </row>
    <row r="47" spans="1:15" ht="21" customHeight="1">
      <c r="A47" s="10"/>
      <c r="B47" s="863" t="s">
        <v>220</v>
      </c>
      <c r="C47" s="866"/>
      <c r="D47" s="1137" t="s">
        <v>1100</v>
      </c>
      <c r="E47" s="1138"/>
      <c r="F47" s="1138"/>
      <c r="G47" s="1138"/>
      <c r="H47" s="1138"/>
      <c r="I47" s="1138"/>
      <c r="J47" s="1138"/>
      <c r="K47" s="1188"/>
      <c r="L47"/>
      <c r="M47"/>
      <c r="N47"/>
      <c r="O47"/>
    </row>
    <row r="48" spans="1:15" ht="21" customHeight="1">
      <c r="A48" s="10"/>
      <c r="B48" s="901" t="s">
        <v>221</v>
      </c>
      <c r="C48" s="858"/>
      <c r="D48" s="999" t="s">
        <v>1100</v>
      </c>
      <c r="E48" s="1000"/>
      <c r="F48" s="1000"/>
      <c r="G48" s="1000"/>
      <c r="H48" s="1000"/>
      <c r="I48" s="1000"/>
      <c r="J48" s="1000"/>
      <c r="K48" s="1189"/>
      <c r="L48"/>
      <c r="M48"/>
      <c r="N48"/>
      <c r="O48"/>
    </row>
    <row r="49" spans="1:15" ht="21" customHeight="1">
      <c r="A49" s="10"/>
      <c r="B49" s="906" t="s">
        <v>222</v>
      </c>
      <c r="C49" s="1190"/>
      <c r="D49" s="1181" t="s">
        <v>583</v>
      </c>
      <c r="E49" s="1182"/>
      <c r="F49" s="1182"/>
      <c r="G49" s="1182"/>
      <c r="H49" s="1182"/>
      <c r="I49" s="1182"/>
      <c r="J49" s="1182"/>
      <c r="K49" s="1183"/>
      <c r="L49"/>
      <c r="M49"/>
      <c r="N49"/>
      <c r="O49"/>
    </row>
    <row r="50" spans="1:15" ht="21" customHeight="1">
      <c r="A50" s="10"/>
      <c r="B50" s="901" t="s">
        <v>223</v>
      </c>
      <c r="C50" s="858"/>
      <c r="D50" s="1181" t="s">
        <v>583</v>
      </c>
      <c r="E50" s="1182"/>
      <c r="F50" s="1182"/>
      <c r="G50" s="1182"/>
      <c r="H50" s="1182"/>
      <c r="I50" s="1182"/>
      <c r="J50" s="1182"/>
      <c r="K50" s="1183"/>
      <c r="L50"/>
      <c r="M50"/>
      <c r="N50"/>
      <c r="O50"/>
    </row>
    <row r="51" spans="1:15" ht="21" customHeight="1" thickBot="1">
      <c r="A51" s="10"/>
      <c r="B51" s="919" t="s">
        <v>224</v>
      </c>
      <c r="C51" s="1184"/>
      <c r="D51" s="1185" t="s">
        <v>583</v>
      </c>
      <c r="E51" s="1186"/>
      <c r="F51" s="1186"/>
      <c r="G51" s="1186"/>
      <c r="H51" s="1186"/>
      <c r="I51" s="1186"/>
      <c r="J51" s="1186"/>
      <c r="K51" s="1187"/>
      <c r="L51"/>
      <c r="M51"/>
      <c r="N51"/>
      <c r="O51"/>
    </row>
  </sheetData>
  <mergeCells count="105">
    <mergeCell ref="D12:E12"/>
    <mergeCell ref="F12:K12"/>
    <mergeCell ref="D13:E13"/>
    <mergeCell ref="F13:K13"/>
    <mergeCell ref="B1:E1"/>
    <mergeCell ref="B2:K2"/>
    <mergeCell ref="B3:E3"/>
    <mergeCell ref="F3:K3"/>
    <mergeCell ref="B4:E4"/>
    <mergeCell ref="F4:H4"/>
    <mergeCell ref="J4:K4"/>
    <mergeCell ref="B5:C7"/>
    <mergeCell ref="D5:E5"/>
    <mergeCell ref="F5:K5"/>
    <mergeCell ref="D6:E6"/>
    <mergeCell ref="F6:K6"/>
    <mergeCell ref="D7:E7"/>
    <mergeCell ref="F7:K7"/>
    <mergeCell ref="B19:E19"/>
    <mergeCell ref="F19:K19"/>
    <mergeCell ref="B8:E8"/>
    <mergeCell ref="F8:K8"/>
    <mergeCell ref="B15:E15"/>
    <mergeCell ref="F15:K15"/>
    <mergeCell ref="B16:E16"/>
    <mergeCell ref="F16:H16"/>
    <mergeCell ref="J16:K16"/>
    <mergeCell ref="B9:E9"/>
    <mergeCell ref="F9:K9"/>
    <mergeCell ref="B10:E10"/>
    <mergeCell ref="F10:H10"/>
    <mergeCell ref="J10:K10"/>
    <mergeCell ref="B11:C13"/>
    <mergeCell ref="D11:E11"/>
    <mergeCell ref="B17:C17"/>
    <mergeCell ref="D17:E17"/>
    <mergeCell ref="F17:K17"/>
    <mergeCell ref="B18:E18"/>
    <mergeCell ref="F18:K18"/>
    <mergeCell ref="B14:E14"/>
    <mergeCell ref="F14:K14"/>
    <mergeCell ref="F11:K11"/>
    <mergeCell ref="B20:E20"/>
    <mergeCell ref="F20:H20"/>
    <mergeCell ref="J20:K20"/>
    <mergeCell ref="B21:C21"/>
    <mergeCell ref="D21:E21"/>
    <mergeCell ref="F21:K21"/>
    <mergeCell ref="B28:J28"/>
    <mergeCell ref="B22:E22"/>
    <mergeCell ref="F22:K22"/>
    <mergeCell ref="B23:E23"/>
    <mergeCell ref="F23:K23"/>
    <mergeCell ref="B24:E24"/>
    <mergeCell ref="F24:H24"/>
    <mergeCell ref="J24:K24"/>
    <mergeCell ref="B25:C25"/>
    <mergeCell ref="D25:E25"/>
    <mergeCell ref="F25:K25"/>
    <mergeCell ref="B26:E26"/>
    <mergeCell ref="F26:K26"/>
    <mergeCell ref="B35:H35"/>
    <mergeCell ref="B29:E31"/>
    <mergeCell ref="F29:G29"/>
    <mergeCell ref="H29:K29"/>
    <mergeCell ref="F30:G30"/>
    <mergeCell ref="H30:K30"/>
    <mergeCell ref="F31:G31"/>
    <mergeCell ref="H31:K31"/>
    <mergeCell ref="B32:E32"/>
    <mergeCell ref="F32:K32"/>
    <mergeCell ref="B33:E33"/>
    <mergeCell ref="F33:G33"/>
    <mergeCell ref="H33:K33"/>
    <mergeCell ref="B36:C39"/>
    <mergeCell ref="D36:E39"/>
    <mergeCell ref="F36:G36"/>
    <mergeCell ref="H36:K36"/>
    <mergeCell ref="F37:F39"/>
    <mergeCell ref="I37:K37"/>
    <mergeCell ref="G38:G39"/>
    <mergeCell ref="H38:K38"/>
    <mergeCell ref="H39:I39"/>
    <mergeCell ref="J39:K39"/>
    <mergeCell ref="B40:C44"/>
    <mergeCell ref="D40:E44"/>
    <mergeCell ref="F40:K40"/>
    <mergeCell ref="F41:F44"/>
    <mergeCell ref="H42:K42"/>
    <mergeCell ref="G43:G44"/>
    <mergeCell ref="H43:I43"/>
    <mergeCell ref="J43:K43"/>
    <mergeCell ref="H44:I44"/>
    <mergeCell ref="J44:K44"/>
    <mergeCell ref="B50:C50"/>
    <mergeCell ref="D50:K50"/>
    <mergeCell ref="B51:C51"/>
    <mergeCell ref="D51:K51"/>
    <mergeCell ref="B46:H46"/>
    <mergeCell ref="B47:C47"/>
    <mergeCell ref="D47:K47"/>
    <mergeCell ref="B48:C48"/>
    <mergeCell ref="D48:K48"/>
    <mergeCell ref="B49:C49"/>
    <mergeCell ref="D49:K49"/>
  </mergeCells>
  <phoneticPr fontId="4"/>
  <dataValidations count="4">
    <dataValidation type="list" allowBlank="1" showInputMessage="1" showErrorMessage="1" sqref="D49:K51 IZ49:JG51 SV49:TC51 ACR49:ACY51 AMN49:AMU51 AWJ49:AWQ51 BGF49:BGM51 BQB49:BQI51 BZX49:CAE51 CJT49:CKA51 CTP49:CTW51 DDL49:DDS51 DNH49:DNO51 DXD49:DXK51 EGZ49:EHG51 EQV49:ERC51 FAR49:FAY51 FKN49:FKU51 FUJ49:FUQ51 GEF49:GEM51 GOB49:GOI51 GXX49:GYE51 HHT49:HIA51 HRP49:HRW51 IBL49:IBS51 ILH49:ILO51 IVD49:IVK51 JEZ49:JFG51 JOV49:JPC51 JYR49:JYY51 KIN49:KIU51 KSJ49:KSQ51 LCF49:LCM51 LMB49:LMI51 LVX49:LWE51 MFT49:MGA51 MPP49:MPW51 MZL49:MZS51 NJH49:NJO51 NTD49:NTK51 OCZ49:ODG51 OMV49:ONC51 OWR49:OWY51 PGN49:PGU51 PQJ49:PQQ51 QAF49:QAM51 QKB49:QKI51 QTX49:QUE51 RDT49:REA51 RNP49:RNW51 RXL49:RXS51 SHH49:SHO51 SRD49:SRK51 TAZ49:TBG51 TKV49:TLC51 TUR49:TUY51 UEN49:UEU51 UOJ49:UOQ51 UYF49:UYM51 VIB49:VII51 VRX49:VSE51 WBT49:WCA51 WLP49:WLW51 WVL49:WVS51 D65585:K65587 IZ65585:JG65587 SV65585:TC65587 ACR65585:ACY65587 AMN65585:AMU65587 AWJ65585:AWQ65587 BGF65585:BGM65587 BQB65585:BQI65587 BZX65585:CAE65587 CJT65585:CKA65587 CTP65585:CTW65587 DDL65585:DDS65587 DNH65585:DNO65587 DXD65585:DXK65587 EGZ65585:EHG65587 EQV65585:ERC65587 FAR65585:FAY65587 FKN65585:FKU65587 FUJ65585:FUQ65587 GEF65585:GEM65587 GOB65585:GOI65587 GXX65585:GYE65587 HHT65585:HIA65587 HRP65585:HRW65587 IBL65585:IBS65587 ILH65585:ILO65587 IVD65585:IVK65587 JEZ65585:JFG65587 JOV65585:JPC65587 JYR65585:JYY65587 KIN65585:KIU65587 KSJ65585:KSQ65587 LCF65585:LCM65587 LMB65585:LMI65587 LVX65585:LWE65587 MFT65585:MGA65587 MPP65585:MPW65587 MZL65585:MZS65587 NJH65585:NJO65587 NTD65585:NTK65587 OCZ65585:ODG65587 OMV65585:ONC65587 OWR65585:OWY65587 PGN65585:PGU65587 PQJ65585:PQQ65587 QAF65585:QAM65587 QKB65585:QKI65587 QTX65585:QUE65587 RDT65585:REA65587 RNP65585:RNW65587 RXL65585:RXS65587 SHH65585:SHO65587 SRD65585:SRK65587 TAZ65585:TBG65587 TKV65585:TLC65587 TUR65585:TUY65587 UEN65585:UEU65587 UOJ65585:UOQ65587 UYF65585:UYM65587 VIB65585:VII65587 VRX65585:VSE65587 WBT65585:WCA65587 WLP65585:WLW65587 WVL65585:WVS65587 D131121:K131123 IZ131121:JG131123 SV131121:TC131123 ACR131121:ACY131123 AMN131121:AMU131123 AWJ131121:AWQ131123 BGF131121:BGM131123 BQB131121:BQI131123 BZX131121:CAE131123 CJT131121:CKA131123 CTP131121:CTW131123 DDL131121:DDS131123 DNH131121:DNO131123 DXD131121:DXK131123 EGZ131121:EHG131123 EQV131121:ERC131123 FAR131121:FAY131123 FKN131121:FKU131123 FUJ131121:FUQ131123 GEF131121:GEM131123 GOB131121:GOI131123 GXX131121:GYE131123 HHT131121:HIA131123 HRP131121:HRW131123 IBL131121:IBS131123 ILH131121:ILO131123 IVD131121:IVK131123 JEZ131121:JFG131123 JOV131121:JPC131123 JYR131121:JYY131123 KIN131121:KIU131123 KSJ131121:KSQ131123 LCF131121:LCM131123 LMB131121:LMI131123 LVX131121:LWE131123 MFT131121:MGA131123 MPP131121:MPW131123 MZL131121:MZS131123 NJH131121:NJO131123 NTD131121:NTK131123 OCZ131121:ODG131123 OMV131121:ONC131123 OWR131121:OWY131123 PGN131121:PGU131123 PQJ131121:PQQ131123 QAF131121:QAM131123 QKB131121:QKI131123 QTX131121:QUE131123 RDT131121:REA131123 RNP131121:RNW131123 RXL131121:RXS131123 SHH131121:SHO131123 SRD131121:SRK131123 TAZ131121:TBG131123 TKV131121:TLC131123 TUR131121:TUY131123 UEN131121:UEU131123 UOJ131121:UOQ131123 UYF131121:UYM131123 VIB131121:VII131123 VRX131121:VSE131123 WBT131121:WCA131123 WLP131121:WLW131123 WVL131121:WVS131123 D196657:K196659 IZ196657:JG196659 SV196657:TC196659 ACR196657:ACY196659 AMN196657:AMU196659 AWJ196657:AWQ196659 BGF196657:BGM196659 BQB196657:BQI196659 BZX196657:CAE196659 CJT196657:CKA196659 CTP196657:CTW196659 DDL196657:DDS196659 DNH196657:DNO196659 DXD196657:DXK196659 EGZ196657:EHG196659 EQV196657:ERC196659 FAR196657:FAY196659 FKN196657:FKU196659 FUJ196657:FUQ196659 GEF196657:GEM196659 GOB196657:GOI196659 GXX196657:GYE196659 HHT196657:HIA196659 HRP196657:HRW196659 IBL196657:IBS196659 ILH196657:ILO196659 IVD196657:IVK196659 JEZ196657:JFG196659 JOV196657:JPC196659 JYR196657:JYY196659 KIN196657:KIU196659 KSJ196657:KSQ196659 LCF196657:LCM196659 LMB196657:LMI196659 LVX196657:LWE196659 MFT196657:MGA196659 MPP196657:MPW196659 MZL196657:MZS196659 NJH196657:NJO196659 NTD196657:NTK196659 OCZ196657:ODG196659 OMV196657:ONC196659 OWR196657:OWY196659 PGN196657:PGU196659 PQJ196657:PQQ196659 QAF196657:QAM196659 QKB196657:QKI196659 QTX196657:QUE196659 RDT196657:REA196659 RNP196657:RNW196659 RXL196657:RXS196659 SHH196657:SHO196659 SRD196657:SRK196659 TAZ196657:TBG196659 TKV196657:TLC196659 TUR196657:TUY196659 UEN196657:UEU196659 UOJ196657:UOQ196659 UYF196657:UYM196659 VIB196657:VII196659 VRX196657:VSE196659 WBT196657:WCA196659 WLP196657:WLW196659 WVL196657:WVS196659 D262193:K262195 IZ262193:JG262195 SV262193:TC262195 ACR262193:ACY262195 AMN262193:AMU262195 AWJ262193:AWQ262195 BGF262193:BGM262195 BQB262193:BQI262195 BZX262193:CAE262195 CJT262193:CKA262195 CTP262193:CTW262195 DDL262193:DDS262195 DNH262193:DNO262195 DXD262193:DXK262195 EGZ262193:EHG262195 EQV262193:ERC262195 FAR262193:FAY262195 FKN262193:FKU262195 FUJ262193:FUQ262195 GEF262193:GEM262195 GOB262193:GOI262195 GXX262193:GYE262195 HHT262193:HIA262195 HRP262193:HRW262195 IBL262193:IBS262195 ILH262193:ILO262195 IVD262193:IVK262195 JEZ262193:JFG262195 JOV262193:JPC262195 JYR262193:JYY262195 KIN262193:KIU262195 KSJ262193:KSQ262195 LCF262193:LCM262195 LMB262193:LMI262195 LVX262193:LWE262195 MFT262193:MGA262195 MPP262193:MPW262195 MZL262193:MZS262195 NJH262193:NJO262195 NTD262193:NTK262195 OCZ262193:ODG262195 OMV262193:ONC262195 OWR262193:OWY262195 PGN262193:PGU262195 PQJ262193:PQQ262195 QAF262193:QAM262195 QKB262193:QKI262195 QTX262193:QUE262195 RDT262193:REA262195 RNP262193:RNW262195 RXL262193:RXS262195 SHH262193:SHO262195 SRD262193:SRK262195 TAZ262193:TBG262195 TKV262193:TLC262195 TUR262193:TUY262195 UEN262193:UEU262195 UOJ262193:UOQ262195 UYF262193:UYM262195 VIB262193:VII262195 VRX262193:VSE262195 WBT262193:WCA262195 WLP262193:WLW262195 WVL262193:WVS262195 D327729:K327731 IZ327729:JG327731 SV327729:TC327731 ACR327729:ACY327731 AMN327729:AMU327731 AWJ327729:AWQ327731 BGF327729:BGM327731 BQB327729:BQI327731 BZX327729:CAE327731 CJT327729:CKA327731 CTP327729:CTW327731 DDL327729:DDS327731 DNH327729:DNO327731 DXD327729:DXK327731 EGZ327729:EHG327731 EQV327729:ERC327731 FAR327729:FAY327731 FKN327729:FKU327731 FUJ327729:FUQ327731 GEF327729:GEM327731 GOB327729:GOI327731 GXX327729:GYE327731 HHT327729:HIA327731 HRP327729:HRW327731 IBL327729:IBS327731 ILH327729:ILO327731 IVD327729:IVK327731 JEZ327729:JFG327731 JOV327729:JPC327731 JYR327729:JYY327731 KIN327729:KIU327731 KSJ327729:KSQ327731 LCF327729:LCM327731 LMB327729:LMI327731 LVX327729:LWE327731 MFT327729:MGA327731 MPP327729:MPW327731 MZL327729:MZS327731 NJH327729:NJO327731 NTD327729:NTK327731 OCZ327729:ODG327731 OMV327729:ONC327731 OWR327729:OWY327731 PGN327729:PGU327731 PQJ327729:PQQ327731 QAF327729:QAM327731 QKB327729:QKI327731 QTX327729:QUE327731 RDT327729:REA327731 RNP327729:RNW327731 RXL327729:RXS327731 SHH327729:SHO327731 SRD327729:SRK327731 TAZ327729:TBG327731 TKV327729:TLC327731 TUR327729:TUY327731 UEN327729:UEU327731 UOJ327729:UOQ327731 UYF327729:UYM327731 VIB327729:VII327731 VRX327729:VSE327731 WBT327729:WCA327731 WLP327729:WLW327731 WVL327729:WVS327731 D393265:K393267 IZ393265:JG393267 SV393265:TC393267 ACR393265:ACY393267 AMN393265:AMU393267 AWJ393265:AWQ393267 BGF393265:BGM393267 BQB393265:BQI393267 BZX393265:CAE393267 CJT393265:CKA393267 CTP393265:CTW393267 DDL393265:DDS393267 DNH393265:DNO393267 DXD393265:DXK393267 EGZ393265:EHG393267 EQV393265:ERC393267 FAR393265:FAY393267 FKN393265:FKU393267 FUJ393265:FUQ393267 GEF393265:GEM393267 GOB393265:GOI393267 GXX393265:GYE393267 HHT393265:HIA393267 HRP393265:HRW393267 IBL393265:IBS393267 ILH393265:ILO393267 IVD393265:IVK393267 JEZ393265:JFG393267 JOV393265:JPC393267 JYR393265:JYY393267 KIN393265:KIU393267 KSJ393265:KSQ393267 LCF393265:LCM393267 LMB393265:LMI393267 LVX393265:LWE393267 MFT393265:MGA393267 MPP393265:MPW393267 MZL393265:MZS393267 NJH393265:NJO393267 NTD393265:NTK393267 OCZ393265:ODG393267 OMV393265:ONC393267 OWR393265:OWY393267 PGN393265:PGU393267 PQJ393265:PQQ393267 QAF393265:QAM393267 QKB393265:QKI393267 QTX393265:QUE393267 RDT393265:REA393267 RNP393265:RNW393267 RXL393265:RXS393267 SHH393265:SHO393267 SRD393265:SRK393267 TAZ393265:TBG393267 TKV393265:TLC393267 TUR393265:TUY393267 UEN393265:UEU393267 UOJ393265:UOQ393267 UYF393265:UYM393267 VIB393265:VII393267 VRX393265:VSE393267 WBT393265:WCA393267 WLP393265:WLW393267 WVL393265:WVS393267 D458801:K458803 IZ458801:JG458803 SV458801:TC458803 ACR458801:ACY458803 AMN458801:AMU458803 AWJ458801:AWQ458803 BGF458801:BGM458803 BQB458801:BQI458803 BZX458801:CAE458803 CJT458801:CKA458803 CTP458801:CTW458803 DDL458801:DDS458803 DNH458801:DNO458803 DXD458801:DXK458803 EGZ458801:EHG458803 EQV458801:ERC458803 FAR458801:FAY458803 FKN458801:FKU458803 FUJ458801:FUQ458803 GEF458801:GEM458803 GOB458801:GOI458803 GXX458801:GYE458803 HHT458801:HIA458803 HRP458801:HRW458803 IBL458801:IBS458803 ILH458801:ILO458803 IVD458801:IVK458803 JEZ458801:JFG458803 JOV458801:JPC458803 JYR458801:JYY458803 KIN458801:KIU458803 KSJ458801:KSQ458803 LCF458801:LCM458803 LMB458801:LMI458803 LVX458801:LWE458803 MFT458801:MGA458803 MPP458801:MPW458803 MZL458801:MZS458803 NJH458801:NJO458803 NTD458801:NTK458803 OCZ458801:ODG458803 OMV458801:ONC458803 OWR458801:OWY458803 PGN458801:PGU458803 PQJ458801:PQQ458803 QAF458801:QAM458803 QKB458801:QKI458803 QTX458801:QUE458803 RDT458801:REA458803 RNP458801:RNW458803 RXL458801:RXS458803 SHH458801:SHO458803 SRD458801:SRK458803 TAZ458801:TBG458803 TKV458801:TLC458803 TUR458801:TUY458803 UEN458801:UEU458803 UOJ458801:UOQ458803 UYF458801:UYM458803 VIB458801:VII458803 VRX458801:VSE458803 WBT458801:WCA458803 WLP458801:WLW458803 WVL458801:WVS458803 D524337:K524339 IZ524337:JG524339 SV524337:TC524339 ACR524337:ACY524339 AMN524337:AMU524339 AWJ524337:AWQ524339 BGF524337:BGM524339 BQB524337:BQI524339 BZX524337:CAE524339 CJT524337:CKA524339 CTP524337:CTW524339 DDL524337:DDS524339 DNH524337:DNO524339 DXD524337:DXK524339 EGZ524337:EHG524339 EQV524337:ERC524339 FAR524337:FAY524339 FKN524337:FKU524339 FUJ524337:FUQ524339 GEF524337:GEM524339 GOB524337:GOI524339 GXX524337:GYE524339 HHT524337:HIA524339 HRP524337:HRW524339 IBL524337:IBS524339 ILH524337:ILO524339 IVD524337:IVK524339 JEZ524337:JFG524339 JOV524337:JPC524339 JYR524337:JYY524339 KIN524337:KIU524339 KSJ524337:KSQ524339 LCF524337:LCM524339 LMB524337:LMI524339 LVX524337:LWE524339 MFT524337:MGA524339 MPP524337:MPW524339 MZL524337:MZS524339 NJH524337:NJO524339 NTD524337:NTK524339 OCZ524337:ODG524339 OMV524337:ONC524339 OWR524337:OWY524339 PGN524337:PGU524339 PQJ524337:PQQ524339 QAF524337:QAM524339 QKB524337:QKI524339 QTX524337:QUE524339 RDT524337:REA524339 RNP524337:RNW524339 RXL524337:RXS524339 SHH524337:SHO524339 SRD524337:SRK524339 TAZ524337:TBG524339 TKV524337:TLC524339 TUR524337:TUY524339 UEN524337:UEU524339 UOJ524337:UOQ524339 UYF524337:UYM524339 VIB524337:VII524339 VRX524337:VSE524339 WBT524337:WCA524339 WLP524337:WLW524339 WVL524337:WVS524339 D589873:K589875 IZ589873:JG589875 SV589873:TC589875 ACR589873:ACY589875 AMN589873:AMU589875 AWJ589873:AWQ589875 BGF589873:BGM589875 BQB589873:BQI589875 BZX589873:CAE589875 CJT589873:CKA589875 CTP589873:CTW589875 DDL589873:DDS589875 DNH589873:DNO589875 DXD589873:DXK589875 EGZ589873:EHG589875 EQV589873:ERC589875 FAR589873:FAY589875 FKN589873:FKU589875 FUJ589873:FUQ589875 GEF589873:GEM589875 GOB589873:GOI589875 GXX589873:GYE589875 HHT589873:HIA589875 HRP589873:HRW589875 IBL589873:IBS589875 ILH589873:ILO589875 IVD589873:IVK589875 JEZ589873:JFG589875 JOV589873:JPC589875 JYR589873:JYY589875 KIN589873:KIU589875 KSJ589873:KSQ589875 LCF589873:LCM589875 LMB589873:LMI589875 LVX589873:LWE589875 MFT589873:MGA589875 MPP589873:MPW589875 MZL589873:MZS589875 NJH589873:NJO589875 NTD589873:NTK589875 OCZ589873:ODG589875 OMV589873:ONC589875 OWR589873:OWY589875 PGN589873:PGU589875 PQJ589873:PQQ589875 QAF589873:QAM589875 QKB589873:QKI589875 QTX589873:QUE589875 RDT589873:REA589875 RNP589873:RNW589875 RXL589873:RXS589875 SHH589873:SHO589875 SRD589873:SRK589875 TAZ589873:TBG589875 TKV589873:TLC589875 TUR589873:TUY589875 UEN589873:UEU589875 UOJ589873:UOQ589875 UYF589873:UYM589875 VIB589873:VII589875 VRX589873:VSE589875 WBT589873:WCA589875 WLP589873:WLW589875 WVL589873:WVS589875 D655409:K655411 IZ655409:JG655411 SV655409:TC655411 ACR655409:ACY655411 AMN655409:AMU655411 AWJ655409:AWQ655411 BGF655409:BGM655411 BQB655409:BQI655411 BZX655409:CAE655411 CJT655409:CKA655411 CTP655409:CTW655411 DDL655409:DDS655411 DNH655409:DNO655411 DXD655409:DXK655411 EGZ655409:EHG655411 EQV655409:ERC655411 FAR655409:FAY655411 FKN655409:FKU655411 FUJ655409:FUQ655411 GEF655409:GEM655411 GOB655409:GOI655411 GXX655409:GYE655411 HHT655409:HIA655411 HRP655409:HRW655411 IBL655409:IBS655411 ILH655409:ILO655411 IVD655409:IVK655411 JEZ655409:JFG655411 JOV655409:JPC655411 JYR655409:JYY655411 KIN655409:KIU655411 KSJ655409:KSQ655411 LCF655409:LCM655411 LMB655409:LMI655411 LVX655409:LWE655411 MFT655409:MGA655411 MPP655409:MPW655411 MZL655409:MZS655411 NJH655409:NJO655411 NTD655409:NTK655411 OCZ655409:ODG655411 OMV655409:ONC655411 OWR655409:OWY655411 PGN655409:PGU655411 PQJ655409:PQQ655411 QAF655409:QAM655411 QKB655409:QKI655411 QTX655409:QUE655411 RDT655409:REA655411 RNP655409:RNW655411 RXL655409:RXS655411 SHH655409:SHO655411 SRD655409:SRK655411 TAZ655409:TBG655411 TKV655409:TLC655411 TUR655409:TUY655411 UEN655409:UEU655411 UOJ655409:UOQ655411 UYF655409:UYM655411 VIB655409:VII655411 VRX655409:VSE655411 WBT655409:WCA655411 WLP655409:WLW655411 WVL655409:WVS655411 D720945:K720947 IZ720945:JG720947 SV720945:TC720947 ACR720945:ACY720947 AMN720945:AMU720947 AWJ720945:AWQ720947 BGF720945:BGM720947 BQB720945:BQI720947 BZX720945:CAE720947 CJT720945:CKA720947 CTP720945:CTW720947 DDL720945:DDS720947 DNH720945:DNO720947 DXD720945:DXK720947 EGZ720945:EHG720947 EQV720945:ERC720947 FAR720945:FAY720947 FKN720945:FKU720947 FUJ720945:FUQ720947 GEF720945:GEM720947 GOB720945:GOI720947 GXX720945:GYE720947 HHT720945:HIA720947 HRP720945:HRW720947 IBL720945:IBS720947 ILH720945:ILO720947 IVD720945:IVK720947 JEZ720945:JFG720947 JOV720945:JPC720947 JYR720945:JYY720947 KIN720945:KIU720947 KSJ720945:KSQ720947 LCF720945:LCM720947 LMB720945:LMI720947 LVX720945:LWE720947 MFT720945:MGA720947 MPP720945:MPW720947 MZL720945:MZS720947 NJH720945:NJO720947 NTD720945:NTK720947 OCZ720945:ODG720947 OMV720945:ONC720947 OWR720945:OWY720947 PGN720945:PGU720947 PQJ720945:PQQ720947 QAF720945:QAM720947 QKB720945:QKI720947 QTX720945:QUE720947 RDT720945:REA720947 RNP720945:RNW720947 RXL720945:RXS720947 SHH720945:SHO720947 SRD720945:SRK720947 TAZ720945:TBG720947 TKV720945:TLC720947 TUR720945:TUY720947 UEN720945:UEU720947 UOJ720945:UOQ720947 UYF720945:UYM720947 VIB720945:VII720947 VRX720945:VSE720947 WBT720945:WCA720947 WLP720945:WLW720947 WVL720945:WVS720947 D786481:K786483 IZ786481:JG786483 SV786481:TC786483 ACR786481:ACY786483 AMN786481:AMU786483 AWJ786481:AWQ786483 BGF786481:BGM786483 BQB786481:BQI786483 BZX786481:CAE786483 CJT786481:CKA786483 CTP786481:CTW786483 DDL786481:DDS786483 DNH786481:DNO786483 DXD786481:DXK786483 EGZ786481:EHG786483 EQV786481:ERC786483 FAR786481:FAY786483 FKN786481:FKU786483 FUJ786481:FUQ786483 GEF786481:GEM786483 GOB786481:GOI786483 GXX786481:GYE786483 HHT786481:HIA786483 HRP786481:HRW786483 IBL786481:IBS786483 ILH786481:ILO786483 IVD786481:IVK786483 JEZ786481:JFG786483 JOV786481:JPC786483 JYR786481:JYY786483 KIN786481:KIU786483 KSJ786481:KSQ786483 LCF786481:LCM786483 LMB786481:LMI786483 LVX786481:LWE786483 MFT786481:MGA786483 MPP786481:MPW786483 MZL786481:MZS786483 NJH786481:NJO786483 NTD786481:NTK786483 OCZ786481:ODG786483 OMV786481:ONC786483 OWR786481:OWY786483 PGN786481:PGU786483 PQJ786481:PQQ786483 QAF786481:QAM786483 QKB786481:QKI786483 QTX786481:QUE786483 RDT786481:REA786483 RNP786481:RNW786483 RXL786481:RXS786483 SHH786481:SHO786483 SRD786481:SRK786483 TAZ786481:TBG786483 TKV786481:TLC786483 TUR786481:TUY786483 UEN786481:UEU786483 UOJ786481:UOQ786483 UYF786481:UYM786483 VIB786481:VII786483 VRX786481:VSE786483 WBT786481:WCA786483 WLP786481:WLW786483 WVL786481:WVS786483 D852017:K852019 IZ852017:JG852019 SV852017:TC852019 ACR852017:ACY852019 AMN852017:AMU852019 AWJ852017:AWQ852019 BGF852017:BGM852019 BQB852017:BQI852019 BZX852017:CAE852019 CJT852017:CKA852019 CTP852017:CTW852019 DDL852017:DDS852019 DNH852017:DNO852019 DXD852017:DXK852019 EGZ852017:EHG852019 EQV852017:ERC852019 FAR852017:FAY852019 FKN852017:FKU852019 FUJ852017:FUQ852019 GEF852017:GEM852019 GOB852017:GOI852019 GXX852017:GYE852019 HHT852017:HIA852019 HRP852017:HRW852019 IBL852017:IBS852019 ILH852017:ILO852019 IVD852017:IVK852019 JEZ852017:JFG852019 JOV852017:JPC852019 JYR852017:JYY852019 KIN852017:KIU852019 KSJ852017:KSQ852019 LCF852017:LCM852019 LMB852017:LMI852019 LVX852017:LWE852019 MFT852017:MGA852019 MPP852017:MPW852019 MZL852017:MZS852019 NJH852017:NJO852019 NTD852017:NTK852019 OCZ852017:ODG852019 OMV852017:ONC852019 OWR852017:OWY852019 PGN852017:PGU852019 PQJ852017:PQQ852019 QAF852017:QAM852019 QKB852017:QKI852019 QTX852017:QUE852019 RDT852017:REA852019 RNP852017:RNW852019 RXL852017:RXS852019 SHH852017:SHO852019 SRD852017:SRK852019 TAZ852017:TBG852019 TKV852017:TLC852019 TUR852017:TUY852019 UEN852017:UEU852019 UOJ852017:UOQ852019 UYF852017:UYM852019 VIB852017:VII852019 VRX852017:VSE852019 WBT852017:WCA852019 WLP852017:WLW852019 WVL852017:WVS852019 D917553:K917555 IZ917553:JG917555 SV917553:TC917555 ACR917553:ACY917555 AMN917553:AMU917555 AWJ917553:AWQ917555 BGF917553:BGM917555 BQB917553:BQI917555 BZX917553:CAE917555 CJT917553:CKA917555 CTP917553:CTW917555 DDL917553:DDS917555 DNH917553:DNO917555 DXD917553:DXK917555 EGZ917553:EHG917555 EQV917553:ERC917555 FAR917553:FAY917555 FKN917553:FKU917555 FUJ917553:FUQ917555 GEF917553:GEM917555 GOB917553:GOI917555 GXX917553:GYE917555 HHT917553:HIA917555 HRP917553:HRW917555 IBL917553:IBS917555 ILH917553:ILO917555 IVD917553:IVK917555 JEZ917553:JFG917555 JOV917553:JPC917555 JYR917553:JYY917555 KIN917553:KIU917555 KSJ917553:KSQ917555 LCF917553:LCM917555 LMB917553:LMI917555 LVX917553:LWE917555 MFT917553:MGA917555 MPP917553:MPW917555 MZL917553:MZS917555 NJH917553:NJO917555 NTD917553:NTK917555 OCZ917553:ODG917555 OMV917553:ONC917555 OWR917553:OWY917555 PGN917553:PGU917555 PQJ917553:PQQ917555 QAF917553:QAM917555 QKB917553:QKI917555 QTX917553:QUE917555 RDT917553:REA917555 RNP917553:RNW917555 RXL917553:RXS917555 SHH917553:SHO917555 SRD917553:SRK917555 TAZ917553:TBG917555 TKV917553:TLC917555 TUR917553:TUY917555 UEN917553:UEU917555 UOJ917553:UOQ917555 UYF917553:UYM917555 VIB917553:VII917555 VRX917553:VSE917555 WBT917553:WCA917555 WLP917553:WLW917555 WVL917553:WVS917555 D983089:K983091 IZ983089:JG983091 SV983089:TC983091 ACR983089:ACY983091 AMN983089:AMU983091 AWJ983089:AWQ983091 BGF983089:BGM983091 BQB983089:BQI983091 BZX983089:CAE983091 CJT983089:CKA983091 CTP983089:CTW983091 DDL983089:DDS983091 DNH983089:DNO983091 DXD983089:DXK983091 EGZ983089:EHG983091 EQV983089:ERC983091 FAR983089:FAY983091 FKN983089:FKU983091 FUJ983089:FUQ983091 GEF983089:GEM983091 GOB983089:GOI983091 GXX983089:GYE983091 HHT983089:HIA983091 HRP983089:HRW983091 IBL983089:IBS983091 ILH983089:ILO983091 IVD983089:IVK983091 JEZ983089:JFG983091 JOV983089:JPC983091 JYR983089:JYY983091 KIN983089:KIU983091 KSJ983089:KSQ983091 LCF983089:LCM983091 LMB983089:LMI983091 LVX983089:LWE983091 MFT983089:MGA983091 MPP983089:MPW983091 MZL983089:MZS983091 NJH983089:NJO983091 NTD983089:NTK983091 OCZ983089:ODG983091 OMV983089:ONC983091 OWR983089:OWY983091 PGN983089:PGU983091 PQJ983089:PQQ983091 QAF983089:QAM983091 QKB983089:QKI983091 QTX983089:QUE983091 RDT983089:REA983091 RNP983089:RNW983091 RXL983089:RXS983091 SHH983089:SHO983091 SRD983089:SRK983091 TAZ983089:TBG983091 TKV983089:TLC983091 TUR983089:TUY983091 UEN983089:UEU983091 UOJ983089:UOQ983091 UYF983089:UYM983091 VIB983089:VII983091 VRX983089:VSE983091 WBT983089:WCA983091 WLP983089:WLW983091 WVL983089:WVS983091" xr:uid="{7B687863-C38D-45EF-BCE8-25EE6726DA63}">
      <formula1>"入居希望者に公開,入居希望者に交付,入居希望者に公開・入居希望者に交付,公開していない,大阪府有料老人ホーム設置運営指導指針の適用外のため公開しない"</formula1>
    </dataValidation>
    <dataValidation type="list" allowBlank="1" showInputMessage="1" showErrorMessage="1" sqref="D47:D48 IZ47:IZ48 SV47:SV48 ACR47:ACR48 AMN47:AMN48 AWJ47:AWJ48 BGF47:BGF48 BQB47:BQB48 BZX47:BZX48 CJT47:CJT48 CTP47:CTP48 DDL47:DDL48 DNH47:DNH48 DXD47:DXD48 EGZ47:EGZ48 EQV47:EQV48 FAR47:FAR48 FKN47:FKN48 FUJ47:FUJ48 GEF47:GEF48 GOB47:GOB48 GXX47:GXX48 HHT47:HHT48 HRP47:HRP48 IBL47:IBL48 ILH47:ILH48 IVD47:IVD48 JEZ47:JEZ48 JOV47:JOV48 JYR47:JYR48 KIN47:KIN48 KSJ47:KSJ48 LCF47:LCF48 LMB47:LMB48 LVX47:LVX48 MFT47:MFT48 MPP47:MPP48 MZL47:MZL48 NJH47:NJH48 NTD47:NTD48 OCZ47:OCZ48 OMV47:OMV48 OWR47:OWR48 PGN47:PGN48 PQJ47:PQJ48 QAF47:QAF48 QKB47:QKB48 QTX47:QTX48 RDT47:RDT48 RNP47:RNP48 RXL47:RXL48 SHH47:SHH48 SRD47:SRD48 TAZ47:TAZ48 TKV47:TKV48 TUR47:TUR48 UEN47:UEN48 UOJ47:UOJ48 UYF47:UYF48 VIB47:VIB48 VRX47:VRX48 WBT47:WBT48 WLP47:WLP48 WVL47:WVL48 D65583:D65584 IZ65583:IZ65584 SV65583:SV65584 ACR65583:ACR65584 AMN65583:AMN65584 AWJ65583:AWJ65584 BGF65583:BGF65584 BQB65583:BQB65584 BZX65583:BZX65584 CJT65583:CJT65584 CTP65583:CTP65584 DDL65583:DDL65584 DNH65583:DNH65584 DXD65583:DXD65584 EGZ65583:EGZ65584 EQV65583:EQV65584 FAR65583:FAR65584 FKN65583:FKN65584 FUJ65583:FUJ65584 GEF65583:GEF65584 GOB65583:GOB65584 GXX65583:GXX65584 HHT65583:HHT65584 HRP65583:HRP65584 IBL65583:IBL65584 ILH65583:ILH65584 IVD65583:IVD65584 JEZ65583:JEZ65584 JOV65583:JOV65584 JYR65583:JYR65584 KIN65583:KIN65584 KSJ65583:KSJ65584 LCF65583:LCF65584 LMB65583:LMB65584 LVX65583:LVX65584 MFT65583:MFT65584 MPP65583:MPP65584 MZL65583:MZL65584 NJH65583:NJH65584 NTD65583:NTD65584 OCZ65583:OCZ65584 OMV65583:OMV65584 OWR65583:OWR65584 PGN65583:PGN65584 PQJ65583:PQJ65584 QAF65583:QAF65584 QKB65583:QKB65584 QTX65583:QTX65584 RDT65583:RDT65584 RNP65583:RNP65584 RXL65583:RXL65584 SHH65583:SHH65584 SRD65583:SRD65584 TAZ65583:TAZ65584 TKV65583:TKV65584 TUR65583:TUR65584 UEN65583:UEN65584 UOJ65583:UOJ65584 UYF65583:UYF65584 VIB65583:VIB65584 VRX65583:VRX65584 WBT65583:WBT65584 WLP65583:WLP65584 WVL65583:WVL65584 D131119:D131120 IZ131119:IZ131120 SV131119:SV131120 ACR131119:ACR131120 AMN131119:AMN131120 AWJ131119:AWJ131120 BGF131119:BGF131120 BQB131119:BQB131120 BZX131119:BZX131120 CJT131119:CJT131120 CTP131119:CTP131120 DDL131119:DDL131120 DNH131119:DNH131120 DXD131119:DXD131120 EGZ131119:EGZ131120 EQV131119:EQV131120 FAR131119:FAR131120 FKN131119:FKN131120 FUJ131119:FUJ131120 GEF131119:GEF131120 GOB131119:GOB131120 GXX131119:GXX131120 HHT131119:HHT131120 HRP131119:HRP131120 IBL131119:IBL131120 ILH131119:ILH131120 IVD131119:IVD131120 JEZ131119:JEZ131120 JOV131119:JOV131120 JYR131119:JYR131120 KIN131119:KIN131120 KSJ131119:KSJ131120 LCF131119:LCF131120 LMB131119:LMB131120 LVX131119:LVX131120 MFT131119:MFT131120 MPP131119:MPP131120 MZL131119:MZL131120 NJH131119:NJH131120 NTD131119:NTD131120 OCZ131119:OCZ131120 OMV131119:OMV131120 OWR131119:OWR131120 PGN131119:PGN131120 PQJ131119:PQJ131120 QAF131119:QAF131120 QKB131119:QKB131120 QTX131119:QTX131120 RDT131119:RDT131120 RNP131119:RNP131120 RXL131119:RXL131120 SHH131119:SHH131120 SRD131119:SRD131120 TAZ131119:TAZ131120 TKV131119:TKV131120 TUR131119:TUR131120 UEN131119:UEN131120 UOJ131119:UOJ131120 UYF131119:UYF131120 VIB131119:VIB131120 VRX131119:VRX131120 WBT131119:WBT131120 WLP131119:WLP131120 WVL131119:WVL131120 D196655:D196656 IZ196655:IZ196656 SV196655:SV196656 ACR196655:ACR196656 AMN196655:AMN196656 AWJ196655:AWJ196656 BGF196655:BGF196656 BQB196655:BQB196656 BZX196655:BZX196656 CJT196655:CJT196656 CTP196655:CTP196656 DDL196655:DDL196656 DNH196655:DNH196656 DXD196655:DXD196656 EGZ196655:EGZ196656 EQV196655:EQV196656 FAR196655:FAR196656 FKN196655:FKN196656 FUJ196655:FUJ196656 GEF196655:GEF196656 GOB196655:GOB196656 GXX196655:GXX196656 HHT196655:HHT196656 HRP196655:HRP196656 IBL196655:IBL196656 ILH196655:ILH196656 IVD196655:IVD196656 JEZ196655:JEZ196656 JOV196655:JOV196656 JYR196655:JYR196656 KIN196655:KIN196656 KSJ196655:KSJ196656 LCF196655:LCF196656 LMB196655:LMB196656 LVX196655:LVX196656 MFT196655:MFT196656 MPP196655:MPP196656 MZL196655:MZL196656 NJH196655:NJH196656 NTD196655:NTD196656 OCZ196655:OCZ196656 OMV196655:OMV196656 OWR196655:OWR196656 PGN196655:PGN196656 PQJ196655:PQJ196656 QAF196655:QAF196656 QKB196655:QKB196656 QTX196655:QTX196656 RDT196655:RDT196656 RNP196655:RNP196656 RXL196655:RXL196656 SHH196655:SHH196656 SRD196655:SRD196656 TAZ196655:TAZ196656 TKV196655:TKV196656 TUR196655:TUR196656 UEN196655:UEN196656 UOJ196655:UOJ196656 UYF196655:UYF196656 VIB196655:VIB196656 VRX196655:VRX196656 WBT196655:WBT196656 WLP196655:WLP196656 WVL196655:WVL196656 D262191:D262192 IZ262191:IZ262192 SV262191:SV262192 ACR262191:ACR262192 AMN262191:AMN262192 AWJ262191:AWJ262192 BGF262191:BGF262192 BQB262191:BQB262192 BZX262191:BZX262192 CJT262191:CJT262192 CTP262191:CTP262192 DDL262191:DDL262192 DNH262191:DNH262192 DXD262191:DXD262192 EGZ262191:EGZ262192 EQV262191:EQV262192 FAR262191:FAR262192 FKN262191:FKN262192 FUJ262191:FUJ262192 GEF262191:GEF262192 GOB262191:GOB262192 GXX262191:GXX262192 HHT262191:HHT262192 HRP262191:HRP262192 IBL262191:IBL262192 ILH262191:ILH262192 IVD262191:IVD262192 JEZ262191:JEZ262192 JOV262191:JOV262192 JYR262191:JYR262192 KIN262191:KIN262192 KSJ262191:KSJ262192 LCF262191:LCF262192 LMB262191:LMB262192 LVX262191:LVX262192 MFT262191:MFT262192 MPP262191:MPP262192 MZL262191:MZL262192 NJH262191:NJH262192 NTD262191:NTD262192 OCZ262191:OCZ262192 OMV262191:OMV262192 OWR262191:OWR262192 PGN262191:PGN262192 PQJ262191:PQJ262192 QAF262191:QAF262192 QKB262191:QKB262192 QTX262191:QTX262192 RDT262191:RDT262192 RNP262191:RNP262192 RXL262191:RXL262192 SHH262191:SHH262192 SRD262191:SRD262192 TAZ262191:TAZ262192 TKV262191:TKV262192 TUR262191:TUR262192 UEN262191:UEN262192 UOJ262191:UOJ262192 UYF262191:UYF262192 VIB262191:VIB262192 VRX262191:VRX262192 WBT262191:WBT262192 WLP262191:WLP262192 WVL262191:WVL262192 D327727:D327728 IZ327727:IZ327728 SV327727:SV327728 ACR327727:ACR327728 AMN327727:AMN327728 AWJ327727:AWJ327728 BGF327727:BGF327728 BQB327727:BQB327728 BZX327727:BZX327728 CJT327727:CJT327728 CTP327727:CTP327728 DDL327727:DDL327728 DNH327727:DNH327728 DXD327727:DXD327728 EGZ327727:EGZ327728 EQV327727:EQV327728 FAR327727:FAR327728 FKN327727:FKN327728 FUJ327727:FUJ327728 GEF327727:GEF327728 GOB327727:GOB327728 GXX327727:GXX327728 HHT327727:HHT327728 HRP327727:HRP327728 IBL327727:IBL327728 ILH327727:ILH327728 IVD327727:IVD327728 JEZ327727:JEZ327728 JOV327727:JOV327728 JYR327727:JYR327728 KIN327727:KIN327728 KSJ327727:KSJ327728 LCF327727:LCF327728 LMB327727:LMB327728 LVX327727:LVX327728 MFT327727:MFT327728 MPP327727:MPP327728 MZL327727:MZL327728 NJH327727:NJH327728 NTD327727:NTD327728 OCZ327727:OCZ327728 OMV327727:OMV327728 OWR327727:OWR327728 PGN327727:PGN327728 PQJ327727:PQJ327728 QAF327727:QAF327728 QKB327727:QKB327728 QTX327727:QTX327728 RDT327727:RDT327728 RNP327727:RNP327728 RXL327727:RXL327728 SHH327727:SHH327728 SRD327727:SRD327728 TAZ327727:TAZ327728 TKV327727:TKV327728 TUR327727:TUR327728 UEN327727:UEN327728 UOJ327727:UOJ327728 UYF327727:UYF327728 VIB327727:VIB327728 VRX327727:VRX327728 WBT327727:WBT327728 WLP327727:WLP327728 WVL327727:WVL327728 D393263:D393264 IZ393263:IZ393264 SV393263:SV393264 ACR393263:ACR393264 AMN393263:AMN393264 AWJ393263:AWJ393264 BGF393263:BGF393264 BQB393263:BQB393264 BZX393263:BZX393264 CJT393263:CJT393264 CTP393263:CTP393264 DDL393263:DDL393264 DNH393263:DNH393264 DXD393263:DXD393264 EGZ393263:EGZ393264 EQV393263:EQV393264 FAR393263:FAR393264 FKN393263:FKN393264 FUJ393263:FUJ393264 GEF393263:GEF393264 GOB393263:GOB393264 GXX393263:GXX393264 HHT393263:HHT393264 HRP393263:HRP393264 IBL393263:IBL393264 ILH393263:ILH393264 IVD393263:IVD393264 JEZ393263:JEZ393264 JOV393263:JOV393264 JYR393263:JYR393264 KIN393263:KIN393264 KSJ393263:KSJ393264 LCF393263:LCF393264 LMB393263:LMB393264 LVX393263:LVX393264 MFT393263:MFT393264 MPP393263:MPP393264 MZL393263:MZL393264 NJH393263:NJH393264 NTD393263:NTD393264 OCZ393263:OCZ393264 OMV393263:OMV393264 OWR393263:OWR393264 PGN393263:PGN393264 PQJ393263:PQJ393264 QAF393263:QAF393264 QKB393263:QKB393264 QTX393263:QTX393264 RDT393263:RDT393264 RNP393263:RNP393264 RXL393263:RXL393264 SHH393263:SHH393264 SRD393263:SRD393264 TAZ393263:TAZ393264 TKV393263:TKV393264 TUR393263:TUR393264 UEN393263:UEN393264 UOJ393263:UOJ393264 UYF393263:UYF393264 VIB393263:VIB393264 VRX393263:VRX393264 WBT393263:WBT393264 WLP393263:WLP393264 WVL393263:WVL393264 D458799:D458800 IZ458799:IZ458800 SV458799:SV458800 ACR458799:ACR458800 AMN458799:AMN458800 AWJ458799:AWJ458800 BGF458799:BGF458800 BQB458799:BQB458800 BZX458799:BZX458800 CJT458799:CJT458800 CTP458799:CTP458800 DDL458799:DDL458800 DNH458799:DNH458800 DXD458799:DXD458800 EGZ458799:EGZ458800 EQV458799:EQV458800 FAR458799:FAR458800 FKN458799:FKN458800 FUJ458799:FUJ458800 GEF458799:GEF458800 GOB458799:GOB458800 GXX458799:GXX458800 HHT458799:HHT458800 HRP458799:HRP458800 IBL458799:IBL458800 ILH458799:ILH458800 IVD458799:IVD458800 JEZ458799:JEZ458800 JOV458799:JOV458800 JYR458799:JYR458800 KIN458799:KIN458800 KSJ458799:KSJ458800 LCF458799:LCF458800 LMB458799:LMB458800 LVX458799:LVX458800 MFT458799:MFT458800 MPP458799:MPP458800 MZL458799:MZL458800 NJH458799:NJH458800 NTD458799:NTD458800 OCZ458799:OCZ458800 OMV458799:OMV458800 OWR458799:OWR458800 PGN458799:PGN458800 PQJ458799:PQJ458800 QAF458799:QAF458800 QKB458799:QKB458800 QTX458799:QTX458800 RDT458799:RDT458800 RNP458799:RNP458800 RXL458799:RXL458800 SHH458799:SHH458800 SRD458799:SRD458800 TAZ458799:TAZ458800 TKV458799:TKV458800 TUR458799:TUR458800 UEN458799:UEN458800 UOJ458799:UOJ458800 UYF458799:UYF458800 VIB458799:VIB458800 VRX458799:VRX458800 WBT458799:WBT458800 WLP458799:WLP458800 WVL458799:WVL458800 D524335:D524336 IZ524335:IZ524336 SV524335:SV524336 ACR524335:ACR524336 AMN524335:AMN524336 AWJ524335:AWJ524336 BGF524335:BGF524336 BQB524335:BQB524336 BZX524335:BZX524336 CJT524335:CJT524336 CTP524335:CTP524336 DDL524335:DDL524336 DNH524335:DNH524336 DXD524335:DXD524336 EGZ524335:EGZ524336 EQV524335:EQV524336 FAR524335:FAR524336 FKN524335:FKN524336 FUJ524335:FUJ524336 GEF524335:GEF524336 GOB524335:GOB524336 GXX524335:GXX524336 HHT524335:HHT524336 HRP524335:HRP524336 IBL524335:IBL524336 ILH524335:ILH524336 IVD524335:IVD524336 JEZ524335:JEZ524336 JOV524335:JOV524336 JYR524335:JYR524336 KIN524335:KIN524336 KSJ524335:KSJ524336 LCF524335:LCF524336 LMB524335:LMB524336 LVX524335:LVX524336 MFT524335:MFT524336 MPP524335:MPP524336 MZL524335:MZL524336 NJH524335:NJH524336 NTD524335:NTD524336 OCZ524335:OCZ524336 OMV524335:OMV524336 OWR524335:OWR524336 PGN524335:PGN524336 PQJ524335:PQJ524336 QAF524335:QAF524336 QKB524335:QKB524336 QTX524335:QTX524336 RDT524335:RDT524336 RNP524335:RNP524336 RXL524335:RXL524336 SHH524335:SHH524336 SRD524335:SRD524336 TAZ524335:TAZ524336 TKV524335:TKV524336 TUR524335:TUR524336 UEN524335:UEN524336 UOJ524335:UOJ524336 UYF524335:UYF524336 VIB524335:VIB524336 VRX524335:VRX524336 WBT524335:WBT524336 WLP524335:WLP524336 WVL524335:WVL524336 D589871:D589872 IZ589871:IZ589872 SV589871:SV589872 ACR589871:ACR589872 AMN589871:AMN589872 AWJ589871:AWJ589872 BGF589871:BGF589872 BQB589871:BQB589872 BZX589871:BZX589872 CJT589871:CJT589872 CTP589871:CTP589872 DDL589871:DDL589872 DNH589871:DNH589872 DXD589871:DXD589872 EGZ589871:EGZ589872 EQV589871:EQV589872 FAR589871:FAR589872 FKN589871:FKN589872 FUJ589871:FUJ589872 GEF589871:GEF589872 GOB589871:GOB589872 GXX589871:GXX589872 HHT589871:HHT589872 HRP589871:HRP589872 IBL589871:IBL589872 ILH589871:ILH589872 IVD589871:IVD589872 JEZ589871:JEZ589872 JOV589871:JOV589872 JYR589871:JYR589872 KIN589871:KIN589872 KSJ589871:KSJ589872 LCF589871:LCF589872 LMB589871:LMB589872 LVX589871:LVX589872 MFT589871:MFT589872 MPP589871:MPP589872 MZL589871:MZL589872 NJH589871:NJH589872 NTD589871:NTD589872 OCZ589871:OCZ589872 OMV589871:OMV589872 OWR589871:OWR589872 PGN589871:PGN589872 PQJ589871:PQJ589872 QAF589871:QAF589872 QKB589871:QKB589872 QTX589871:QTX589872 RDT589871:RDT589872 RNP589871:RNP589872 RXL589871:RXL589872 SHH589871:SHH589872 SRD589871:SRD589872 TAZ589871:TAZ589872 TKV589871:TKV589872 TUR589871:TUR589872 UEN589871:UEN589872 UOJ589871:UOJ589872 UYF589871:UYF589872 VIB589871:VIB589872 VRX589871:VRX589872 WBT589871:WBT589872 WLP589871:WLP589872 WVL589871:WVL589872 D655407:D655408 IZ655407:IZ655408 SV655407:SV655408 ACR655407:ACR655408 AMN655407:AMN655408 AWJ655407:AWJ655408 BGF655407:BGF655408 BQB655407:BQB655408 BZX655407:BZX655408 CJT655407:CJT655408 CTP655407:CTP655408 DDL655407:DDL655408 DNH655407:DNH655408 DXD655407:DXD655408 EGZ655407:EGZ655408 EQV655407:EQV655408 FAR655407:FAR655408 FKN655407:FKN655408 FUJ655407:FUJ655408 GEF655407:GEF655408 GOB655407:GOB655408 GXX655407:GXX655408 HHT655407:HHT655408 HRP655407:HRP655408 IBL655407:IBL655408 ILH655407:ILH655408 IVD655407:IVD655408 JEZ655407:JEZ655408 JOV655407:JOV655408 JYR655407:JYR655408 KIN655407:KIN655408 KSJ655407:KSJ655408 LCF655407:LCF655408 LMB655407:LMB655408 LVX655407:LVX655408 MFT655407:MFT655408 MPP655407:MPP655408 MZL655407:MZL655408 NJH655407:NJH655408 NTD655407:NTD655408 OCZ655407:OCZ655408 OMV655407:OMV655408 OWR655407:OWR655408 PGN655407:PGN655408 PQJ655407:PQJ655408 QAF655407:QAF655408 QKB655407:QKB655408 QTX655407:QTX655408 RDT655407:RDT655408 RNP655407:RNP655408 RXL655407:RXL655408 SHH655407:SHH655408 SRD655407:SRD655408 TAZ655407:TAZ655408 TKV655407:TKV655408 TUR655407:TUR655408 UEN655407:UEN655408 UOJ655407:UOJ655408 UYF655407:UYF655408 VIB655407:VIB655408 VRX655407:VRX655408 WBT655407:WBT655408 WLP655407:WLP655408 WVL655407:WVL655408 D720943:D720944 IZ720943:IZ720944 SV720943:SV720944 ACR720943:ACR720944 AMN720943:AMN720944 AWJ720943:AWJ720944 BGF720943:BGF720944 BQB720943:BQB720944 BZX720943:BZX720944 CJT720943:CJT720944 CTP720943:CTP720944 DDL720943:DDL720944 DNH720943:DNH720944 DXD720943:DXD720944 EGZ720943:EGZ720944 EQV720943:EQV720944 FAR720943:FAR720944 FKN720943:FKN720944 FUJ720943:FUJ720944 GEF720943:GEF720944 GOB720943:GOB720944 GXX720943:GXX720944 HHT720943:HHT720944 HRP720943:HRP720944 IBL720943:IBL720944 ILH720943:ILH720944 IVD720943:IVD720944 JEZ720943:JEZ720944 JOV720943:JOV720944 JYR720943:JYR720944 KIN720943:KIN720944 KSJ720943:KSJ720944 LCF720943:LCF720944 LMB720943:LMB720944 LVX720943:LVX720944 MFT720943:MFT720944 MPP720943:MPP720944 MZL720943:MZL720944 NJH720943:NJH720944 NTD720943:NTD720944 OCZ720943:OCZ720944 OMV720943:OMV720944 OWR720943:OWR720944 PGN720943:PGN720944 PQJ720943:PQJ720944 QAF720943:QAF720944 QKB720943:QKB720944 QTX720943:QTX720944 RDT720943:RDT720944 RNP720943:RNP720944 RXL720943:RXL720944 SHH720943:SHH720944 SRD720943:SRD720944 TAZ720943:TAZ720944 TKV720943:TKV720944 TUR720943:TUR720944 UEN720943:UEN720944 UOJ720943:UOJ720944 UYF720943:UYF720944 VIB720943:VIB720944 VRX720943:VRX720944 WBT720943:WBT720944 WLP720943:WLP720944 WVL720943:WVL720944 D786479:D786480 IZ786479:IZ786480 SV786479:SV786480 ACR786479:ACR786480 AMN786479:AMN786480 AWJ786479:AWJ786480 BGF786479:BGF786480 BQB786479:BQB786480 BZX786479:BZX786480 CJT786479:CJT786480 CTP786479:CTP786480 DDL786479:DDL786480 DNH786479:DNH786480 DXD786479:DXD786480 EGZ786479:EGZ786480 EQV786479:EQV786480 FAR786479:FAR786480 FKN786479:FKN786480 FUJ786479:FUJ786480 GEF786479:GEF786480 GOB786479:GOB786480 GXX786479:GXX786480 HHT786479:HHT786480 HRP786479:HRP786480 IBL786479:IBL786480 ILH786479:ILH786480 IVD786479:IVD786480 JEZ786479:JEZ786480 JOV786479:JOV786480 JYR786479:JYR786480 KIN786479:KIN786480 KSJ786479:KSJ786480 LCF786479:LCF786480 LMB786479:LMB786480 LVX786479:LVX786480 MFT786479:MFT786480 MPP786479:MPP786480 MZL786479:MZL786480 NJH786479:NJH786480 NTD786479:NTD786480 OCZ786479:OCZ786480 OMV786479:OMV786480 OWR786479:OWR786480 PGN786479:PGN786480 PQJ786479:PQJ786480 QAF786479:QAF786480 QKB786479:QKB786480 QTX786479:QTX786480 RDT786479:RDT786480 RNP786479:RNP786480 RXL786479:RXL786480 SHH786479:SHH786480 SRD786479:SRD786480 TAZ786479:TAZ786480 TKV786479:TKV786480 TUR786479:TUR786480 UEN786479:UEN786480 UOJ786479:UOJ786480 UYF786479:UYF786480 VIB786479:VIB786480 VRX786479:VRX786480 WBT786479:WBT786480 WLP786479:WLP786480 WVL786479:WVL786480 D852015:D852016 IZ852015:IZ852016 SV852015:SV852016 ACR852015:ACR852016 AMN852015:AMN852016 AWJ852015:AWJ852016 BGF852015:BGF852016 BQB852015:BQB852016 BZX852015:BZX852016 CJT852015:CJT852016 CTP852015:CTP852016 DDL852015:DDL852016 DNH852015:DNH852016 DXD852015:DXD852016 EGZ852015:EGZ852016 EQV852015:EQV852016 FAR852015:FAR852016 FKN852015:FKN852016 FUJ852015:FUJ852016 GEF852015:GEF852016 GOB852015:GOB852016 GXX852015:GXX852016 HHT852015:HHT852016 HRP852015:HRP852016 IBL852015:IBL852016 ILH852015:ILH852016 IVD852015:IVD852016 JEZ852015:JEZ852016 JOV852015:JOV852016 JYR852015:JYR852016 KIN852015:KIN852016 KSJ852015:KSJ852016 LCF852015:LCF852016 LMB852015:LMB852016 LVX852015:LVX852016 MFT852015:MFT852016 MPP852015:MPP852016 MZL852015:MZL852016 NJH852015:NJH852016 NTD852015:NTD852016 OCZ852015:OCZ852016 OMV852015:OMV852016 OWR852015:OWR852016 PGN852015:PGN852016 PQJ852015:PQJ852016 QAF852015:QAF852016 QKB852015:QKB852016 QTX852015:QTX852016 RDT852015:RDT852016 RNP852015:RNP852016 RXL852015:RXL852016 SHH852015:SHH852016 SRD852015:SRD852016 TAZ852015:TAZ852016 TKV852015:TKV852016 TUR852015:TUR852016 UEN852015:UEN852016 UOJ852015:UOJ852016 UYF852015:UYF852016 VIB852015:VIB852016 VRX852015:VRX852016 WBT852015:WBT852016 WLP852015:WLP852016 WVL852015:WVL852016 D917551:D917552 IZ917551:IZ917552 SV917551:SV917552 ACR917551:ACR917552 AMN917551:AMN917552 AWJ917551:AWJ917552 BGF917551:BGF917552 BQB917551:BQB917552 BZX917551:BZX917552 CJT917551:CJT917552 CTP917551:CTP917552 DDL917551:DDL917552 DNH917551:DNH917552 DXD917551:DXD917552 EGZ917551:EGZ917552 EQV917551:EQV917552 FAR917551:FAR917552 FKN917551:FKN917552 FUJ917551:FUJ917552 GEF917551:GEF917552 GOB917551:GOB917552 GXX917551:GXX917552 HHT917551:HHT917552 HRP917551:HRP917552 IBL917551:IBL917552 ILH917551:ILH917552 IVD917551:IVD917552 JEZ917551:JEZ917552 JOV917551:JOV917552 JYR917551:JYR917552 KIN917551:KIN917552 KSJ917551:KSJ917552 LCF917551:LCF917552 LMB917551:LMB917552 LVX917551:LVX917552 MFT917551:MFT917552 MPP917551:MPP917552 MZL917551:MZL917552 NJH917551:NJH917552 NTD917551:NTD917552 OCZ917551:OCZ917552 OMV917551:OMV917552 OWR917551:OWR917552 PGN917551:PGN917552 PQJ917551:PQJ917552 QAF917551:QAF917552 QKB917551:QKB917552 QTX917551:QTX917552 RDT917551:RDT917552 RNP917551:RNP917552 RXL917551:RXL917552 SHH917551:SHH917552 SRD917551:SRD917552 TAZ917551:TAZ917552 TKV917551:TKV917552 TUR917551:TUR917552 UEN917551:UEN917552 UOJ917551:UOJ917552 UYF917551:UYF917552 VIB917551:VIB917552 VRX917551:VRX917552 WBT917551:WBT917552 WLP917551:WLP917552 WVL917551:WVL917552 D983087:D983088 IZ983087:IZ983088 SV983087:SV983088 ACR983087:ACR983088 AMN983087:AMN983088 AWJ983087:AWJ983088 BGF983087:BGF983088 BQB983087:BQB983088 BZX983087:BZX983088 CJT983087:CJT983088 CTP983087:CTP983088 DDL983087:DDL983088 DNH983087:DNH983088 DXD983087:DXD983088 EGZ983087:EGZ983088 EQV983087:EQV983088 FAR983087:FAR983088 FKN983087:FKN983088 FUJ983087:FUJ983088 GEF983087:GEF983088 GOB983087:GOB983088 GXX983087:GXX983088 HHT983087:HHT983088 HRP983087:HRP983088 IBL983087:IBL983088 ILH983087:ILH983088 IVD983087:IVD983088 JEZ983087:JEZ983088 JOV983087:JOV983088 JYR983087:JYR983088 KIN983087:KIN983088 KSJ983087:KSJ983088 LCF983087:LCF983088 LMB983087:LMB983088 LVX983087:LVX983088 MFT983087:MFT983088 MPP983087:MPP983088 MZL983087:MZL983088 NJH983087:NJH983088 NTD983087:NTD983088 OCZ983087:OCZ983088 OMV983087:OMV983088 OWR983087:OWR983088 PGN983087:PGN983088 PQJ983087:PQJ983088 QAF983087:QAF983088 QKB983087:QKB983088 QTX983087:QTX983088 RDT983087:RDT983088 RNP983087:RNP983088 RXL983087:RXL983088 SHH983087:SHH983088 SRD983087:SRD983088 TAZ983087:TAZ983088 TKV983087:TKV983088 TUR983087:TUR983088 UEN983087:UEN983088 UOJ983087:UOJ983088 UYF983087:UYF983088 VIB983087:VIB983088 VRX983087:VRX983088 WBT983087:WBT983088 WLP983087:WLP983088 WVL983087:WVL983088" xr:uid="{3A80FD47-0136-4FF7-B832-7B20A324E157}">
      <formula1>"入居希望者に公開,入居希望者に交付,入居希望者に公開・入居希望者に交付,公開していない"</formula1>
    </dataValidation>
    <dataValidation type="list" allowBlank="1" showInputMessage="1" showErrorMessage="1" sqref="H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H65573 JD65573 SZ65573 ACV65573 AMR65573 AWN65573 BGJ65573 BQF65573 CAB65573 CJX65573 CTT65573 DDP65573 DNL65573 DXH65573 EHD65573 EQZ65573 FAV65573 FKR65573 FUN65573 GEJ65573 GOF65573 GYB65573 HHX65573 HRT65573 IBP65573 ILL65573 IVH65573 JFD65573 JOZ65573 JYV65573 KIR65573 KSN65573 LCJ65573 LMF65573 LWB65573 MFX65573 MPT65573 MZP65573 NJL65573 NTH65573 ODD65573 OMZ65573 OWV65573 PGR65573 PQN65573 QAJ65573 QKF65573 QUB65573 RDX65573 RNT65573 RXP65573 SHL65573 SRH65573 TBD65573 TKZ65573 TUV65573 UER65573 UON65573 UYJ65573 VIF65573 VSB65573 WBX65573 WLT65573 WVP65573 H131109 JD131109 SZ131109 ACV131109 AMR131109 AWN131109 BGJ131109 BQF131109 CAB131109 CJX131109 CTT131109 DDP131109 DNL131109 DXH131109 EHD131109 EQZ131109 FAV131109 FKR131109 FUN131109 GEJ131109 GOF131109 GYB131109 HHX131109 HRT131109 IBP131109 ILL131109 IVH131109 JFD131109 JOZ131109 JYV131109 KIR131109 KSN131109 LCJ131109 LMF131109 LWB131109 MFX131109 MPT131109 MZP131109 NJL131109 NTH131109 ODD131109 OMZ131109 OWV131109 PGR131109 PQN131109 QAJ131109 QKF131109 QUB131109 RDX131109 RNT131109 RXP131109 SHL131109 SRH131109 TBD131109 TKZ131109 TUV131109 UER131109 UON131109 UYJ131109 VIF131109 VSB131109 WBX131109 WLT131109 WVP131109 H196645 JD196645 SZ196645 ACV196645 AMR196645 AWN196645 BGJ196645 BQF196645 CAB196645 CJX196645 CTT196645 DDP196645 DNL196645 DXH196645 EHD196645 EQZ196645 FAV196645 FKR196645 FUN196645 GEJ196645 GOF196645 GYB196645 HHX196645 HRT196645 IBP196645 ILL196645 IVH196645 JFD196645 JOZ196645 JYV196645 KIR196645 KSN196645 LCJ196645 LMF196645 LWB196645 MFX196645 MPT196645 MZP196645 NJL196645 NTH196645 ODD196645 OMZ196645 OWV196645 PGR196645 PQN196645 QAJ196645 QKF196645 QUB196645 RDX196645 RNT196645 RXP196645 SHL196645 SRH196645 TBD196645 TKZ196645 TUV196645 UER196645 UON196645 UYJ196645 VIF196645 VSB196645 WBX196645 WLT196645 WVP196645 H262181 JD262181 SZ262181 ACV262181 AMR262181 AWN262181 BGJ262181 BQF262181 CAB262181 CJX262181 CTT262181 DDP262181 DNL262181 DXH262181 EHD262181 EQZ262181 FAV262181 FKR262181 FUN262181 GEJ262181 GOF262181 GYB262181 HHX262181 HRT262181 IBP262181 ILL262181 IVH262181 JFD262181 JOZ262181 JYV262181 KIR262181 KSN262181 LCJ262181 LMF262181 LWB262181 MFX262181 MPT262181 MZP262181 NJL262181 NTH262181 ODD262181 OMZ262181 OWV262181 PGR262181 PQN262181 QAJ262181 QKF262181 QUB262181 RDX262181 RNT262181 RXP262181 SHL262181 SRH262181 TBD262181 TKZ262181 TUV262181 UER262181 UON262181 UYJ262181 VIF262181 VSB262181 WBX262181 WLT262181 WVP262181 H327717 JD327717 SZ327717 ACV327717 AMR327717 AWN327717 BGJ327717 BQF327717 CAB327717 CJX327717 CTT327717 DDP327717 DNL327717 DXH327717 EHD327717 EQZ327717 FAV327717 FKR327717 FUN327717 GEJ327717 GOF327717 GYB327717 HHX327717 HRT327717 IBP327717 ILL327717 IVH327717 JFD327717 JOZ327717 JYV327717 KIR327717 KSN327717 LCJ327717 LMF327717 LWB327717 MFX327717 MPT327717 MZP327717 NJL327717 NTH327717 ODD327717 OMZ327717 OWV327717 PGR327717 PQN327717 QAJ327717 QKF327717 QUB327717 RDX327717 RNT327717 RXP327717 SHL327717 SRH327717 TBD327717 TKZ327717 TUV327717 UER327717 UON327717 UYJ327717 VIF327717 VSB327717 WBX327717 WLT327717 WVP327717 H393253 JD393253 SZ393253 ACV393253 AMR393253 AWN393253 BGJ393253 BQF393253 CAB393253 CJX393253 CTT393253 DDP393253 DNL393253 DXH393253 EHD393253 EQZ393253 FAV393253 FKR393253 FUN393253 GEJ393253 GOF393253 GYB393253 HHX393253 HRT393253 IBP393253 ILL393253 IVH393253 JFD393253 JOZ393253 JYV393253 KIR393253 KSN393253 LCJ393253 LMF393253 LWB393253 MFX393253 MPT393253 MZP393253 NJL393253 NTH393253 ODD393253 OMZ393253 OWV393253 PGR393253 PQN393253 QAJ393253 QKF393253 QUB393253 RDX393253 RNT393253 RXP393253 SHL393253 SRH393253 TBD393253 TKZ393253 TUV393253 UER393253 UON393253 UYJ393253 VIF393253 VSB393253 WBX393253 WLT393253 WVP393253 H458789 JD458789 SZ458789 ACV458789 AMR458789 AWN458789 BGJ458789 BQF458789 CAB458789 CJX458789 CTT458789 DDP458789 DNL458789 DXH458789 EHD458789 EQZ458789 FAV458789 FKR458789 FUN458789 GEJ458789 GOF458789 GYB458789 HHX458789 HRT458789 IBP458789 ILL458789 IVH458789 JFD458789 JOZ458789 JYV458789 KIR458789 KSN458789 LCJ458789 LMF458789 LWB458789 MFX458789 MPT458789 MZP458789 NJL458789 NTH458789 ODD458789 OMZ458789 OWV458789 PGR458789 PQN458789 QAJ458789 QKF458789 QUB458789 RDX458789 RNT458789 RXP458789 SHL458789 SRH458789 TBD458789 TKZ458789 TUV458789 UER458789 UON458789 UYJ458789 VIF458789 VSB458789 WBX458789 WLT458789 WVP458789 H524325 JD524325 SZ524325 ACV524325 AMR524325 AWN524325 BGJ524325 BQF524325 CAB524325 CJX524325 CTT524325 DDP524325 DNL524325 DXH524325 EHD524325 EQZ524325 FAV524325 FKR524325 FUN524325 GEJ524325 GOF524325 GYB524325 HHX524325 HRT524325 IBP524325 ILL524325 IVH524325 JFD524325 JOZ524325 JYV524325 KIR524325 KSN524325 LCJ524325 LMF524325 LWB524325 MFX524325 MPT524325 MZP524325 NJL524325 NTH524325 ODD524325 OMZ524325 OWV524325 PGR524325 PQN524325 QAJ524325 QKF524325 QUB524325 RDX524325 RNT524325 RXP524325 SHL524325 SRH524325 TBD524325 TKZ524325 TUV524325 UER524325 UON524325 UYJ524325 VIF524325 VSB524325 WBX524325 WLT524325 WVP524325 H589861 JD589861 SZ589861 ACV589861 AMR589861 AWN589861 BGJ589861 BQF589861 CAB589861 CJX589861 CTT589861 DDP589861 DNL589861 DXH589861 EHD589861 EQZ589861 FAV589861 FKR589861 FUN589861 GEJ589861 GOF589861 GYB589861 HHX589861 HRT589861 IBP589861 ILL589861 IVH589861 JFD589861 JOZ589861 JYV589861 KIR589861 KSN589861 LCJ589861 LMF589861 LWB589861 MFX589861 MPT589861 MZP589861 NJL589861 NTH589861 ODD589861 OMZ589861 OWV589861 PGR589861 PQN589861 QAJ589861 QKF589861 QUB589861 RDX589861 RNT589861 RXP589861 SHL589861 SRH589861 TBD589861 TKZ589861 TUV589861 UER589861 UON589861 UYJ589861 VIF589861 VSB589861 WBX589861 WLT589861 WVP589861 H655397 JD655397 SZ655397 ACV655397 AMR655397 AWN655397 BGJ655397 BQF655397 CAB655397 CJX655397 CTT655397 DDP655397 DNL655397 DXH655397 EHD655397 EQZ655397 FAV655397 FKR655397 FUN655397 GEJ655397 GOF655397 GYB655397 HHX655397 HRT655397 IBP655397 ILL655397 IVH655397 JFD655397 JOZ655397 JYV655397 KIR655397 KSN655397 LCJ655397 LMF655397 LWB655397 MFX655397 MPT655397 MZP655397 NJL655397 NTH655397 ODD655397 OMZ655397 OWV655397 PGR655397 PQN655397 QAJ655397 QKF655397 QUB655397 RDX655397 RNT655397 RXP655397 SHL655397 SRH655397 TBD655397 TKZ655397 TUV655397 UER655397 UON655397 UYJ655397 VIF655397 VSB655397 WBX655397 WLT655397 WVP655397 H720933 JD720933 SZ720933 ACV720933 AMR720933 AWN720933 BGJ720933 BQF720933 CAB720933 CJX720933 CTT720933 DDP720933 DNL720933 DXH720933 EHD720933 EQZ720933 FAV720933 FKR720933 FUN720933 GEJ720933 GOF720933 GYB720933 HHX720933 HRT720933 IBP720933 ILL720933 IVH720933 JFD720933 JOZ720933 JYV720933 KIR720933 KSN720933 LCJ720933 LMF720933 LWB720933 MFX720933 MPT720933 MZP720933 NJL720933 NTH720933 ODD720933 OMZ720933 OWV720933 PGR720933 PQN720933 QAJ720933 QKF720933 QUB720933 RDX720933 RNT720933 RXP720933 SHL720933 SRH720933 TBD720933 TKZ720933 TUV720933 UER720933 UON720933 UYJ720933 VIF720933 VSB720933 WBX720933 WLT720933 WVP720933 H786469 JD786469 SZ786469 ACV786469 AMR786469 AWN786469 BGJ786469 BQF786469 CAB786469 CJX786469 CTT786469 DDP786469 DNL786469 DXH786469 EHD786469 EQZ786469 FAV786469 FKR786469 FUN786469 GEJ786469 GOF786469 GYB786469 HHX786469 HRT786469 IBP786469 ILL786469 IVH786469 JFD786469 JOZ786469 JYV786469 KIR786469 KSN786469 LCJ786469 LMF786469 LWB786469 MFX786469 MPT786469 MZP786469 NJL786469 NTH786469 ODD786469 OMZ786469 OWV786469 PGR786469 PQN786469 QAJ786469 QKF786469 QUB786469 RDX786469 RNT786469 RXP786469 SHL786469 SRH786469 TBD786469 TKZ786469 TUV786469 UER786469 UON786469 UYJ786469 VIF786469 VSB786469 WBX786469 WLT786469 WVP786469 H852005 JD852005 SZ852005 ACV852005 AMR852005 AWN852005 BGJ852005 BQF852005 CAB852005 CJX852005 CTT852005 DDP852005 DNL852005 DXH852005 EHD852005 EQZ852005 FAV852005 FKR852005 FUN852005 GEJ852005 GOF852005 GYB852005 HHX852005 HRT852005 IBP852005 ILL852005 IVH852005 JFD852005 JOZ852005 JYV852005 KIR852005 KSN852005 LCJ852005 LMF852005 LWB852005 MFX852005 MPT852005 MZP852005 NJL852005 NTH852005 ODD852005 OMZ852005 OWV852005 PGR852005 PQN852005 QAJ852005 QKF852005 QUB852005 RDX852005 RNT852005 RXP852005 SHL852005 SRH852005 TBD852005 TKZ852005 TUV852005 UER852005 UON852005 UYJ852005 VIF852005 VSB852005 WBX852005 WLT852005 WVP852005 H917541 JD917541 SZ917541 ACV917541 AMR917541 AWN917541 BGJ917541 BQF917541 CAB917541 CJX917541 CTT917541 DDP917541 DNL917541 DXH917541 EHD917541 EQZ917541 FAV917541 FKR917541 FUN917541 GEJ917541 GOF917541 GYB917541 HHX917541 HRT917541 IBP917541 ILL917541 IVH917541 JFD917541 JOZ917541 JYV917541 KIR917541 KSN917541 LCJ917541 LMF917541 LWB917541 MFX917541 MPT917541 MZP917541 NJL917541 NTH917541 ODD917541 OMZ917541 OWV917541 PGR917541 PQN917541 QAJ917541 QKF917541 QUB917541 RDX917541 RNT917541 RXP917541 SHL917541 SRH917541 TBD917541 TKZ917541 TUV917541 UER917541 UON917541 UYJ917541 VIF917541 VSB917541 WBX917541 WLT917541 WVP917541 H983077 JD983077 SZ983077 ACV983077 AMR983077 AWN983077 BGJ983077 BQF983077 CAB983077 CJX983077 CTT983077 DDP983077 DNL983077 DXH983077 EHD983077 EQZ983077 FAV983077 FKR983077 FUN983077 GEJ983077 GOF983077 GYB983077 HHX983077 HRT983077 IBP983077 ILL983077 IVH983077 JFD983077 JOZ983077 JYV983077 KIR983077 KSN983077 LCJ983077 LMF983077 LWB983077 MFX983077 MPT983077 MZP983077 NJL983077 NTH983077 ODD983077 OMZ983077 OWV983077 PGR983077 PQN983077 QAJ983077 QKF983077 QUB983077 RDX983077 RNT983077 RXP983077 SHL983077 SRH983077 TBD983077 TKZ983077 TUV983077 UER983077 UON983077 UYJ983077 VIF983077 VSB983077 WBX983077 WLT983077 WVP983077 H41 JD41 SZ41 ACV41 AMR41 AWN41 BGJ41 BQF41 CAB41 CJX41 CTT41 DDP41 DNL41 DXH41 EHD41 EQZ41 FAV41 FKR41 FUN41 GEJ41 GOF41 GYB41 HHX41 HRT41 IBP41 ILL41 IVH41 JFD41 JOZ41 JYV41 KIR41 KSN41 LCJ41 LMF41 LWB41 MFX41 MPT41 MZP41 NJL41 NTH41 ODD41 OMZ41 OWV41 PGR41 PQN41 QAJ41 QKF41 QUB41 RDX41 RNT41 RXP41 SHL41 SRH41 TBD41 TKZ41 TUV41 UER41 UON41 UYJ41 VIF41 VSB41 WBX41 WLT41 WVP41 H65577 JD65577 SZ65577 ACV65577 AMR65577 AWN65577 BGJ65577 BQF65577 CAB65577 CJX65577 CTT65577 DDP65577 DNL65577 DXH65577 EHD65577 EQZ65577 FAV65577 FKR65577 FUN65577 GEJ65577 GOF65577 GYB65577 HHX65577 HRT65577 IBP65577 ILL65577 IVH65577 JFD65577 JOZ65577 JYV65577 KIR65577 KSN65577 LCJ65577 LMF65577 LWB65577 MFX65577 MPT65577 MZP65577 NJL65577 NTH65577 ODD65577 OMZ65577 OWV65577 PGR65577 PQN65577 QAJ65577 QKF65577 QUB65577 RDX65577 RNT65577 RXP65577 SHL65577 SRH65577 TBD65577 TKZ65577 TUV65577 UER65577 UON65577 UYJ65577 VIF65577 VSB65577 WBX65577 WLT65577 WVP65577 H131113 JD131113 SZ131113 ACV131113 AMR131113 AWN131113 BGJ131113 BQF131113 CAB131113 CJX131113 CTT131113 DDP131113 DNL131113 DXH131113 EHD131113 EQZ131113 FAV131113 FKR131113 FUN131113 GEJ131113 GOF131113 GYB131113 HHX131113 HRT131113 IBP131113 ILL131113 IVH131113 JFD131113 JOZ131113 JYV131113 KIR131113 KSN131113 LCJ131113 LMF131113 LWB131113 MFX131113 MPT131113 MZP131113 NJL131113 NTH131113 ODD131113 OMZ131113 OWV131113 PGR131113 PQN131113 QAJ131113 QKF131113 QUB131113 RDX131113 RNT131113 RXP131113 SHL131113 SRH131113 TBD131113 TKZ131113 TUV131113 UER131113 UON131113 UYJ131113 VIF131113 VSB131113 WBX131113 WLT131113 WVP131113 H196649 JD196649 SZ196649 ACV196649 AMR196649 AWN196649 BGJ196649 BQF196649 CAB196649 CJX196649 CTT196649 DDP196649 DNL196649 DXH196649 EHD196649 EQZ196649 FAV196649 FKR196649 FUN196649 GEJ196649 GOF196649 GYB196649 HHX196649 HRT196649 IBP196649 ILL196649 IVH196649 JFD196649 JOZ196649 JYV196649 KIR196649 KSN196649 LCJ196649 LMF196649 LWB196649 MFX196649 MPT196649 MZP196649 NJL196649 NTH196649 ODD196649 OMZ196649 OWV196649 PGR196649 PQN196649 QAJ196649 QKF196649 QUB196649 RDX196649 RNT196649 RXP196649 SHL196649 SRH196649 TBD196649 TKZ196649 TUV196649 UER196649 UON196649 UYJ196649 VIF196649 VSB196649 WBX196649 WLT196649 WVP196649 H262185 JD262185 SZ262185 ACV262185 AMR262185 AWN262185 BGJ262185 BQF262185 CAB262185 CJX262185 CTT262185 DDP262185 DNL262185 DXH262185 EHD262185 EQZ262185 FAV262185 FKR262185 FUN262185 GEJ262185 GOF262185 GYB262185 HHX262185 HRT262185 IBP262185 ILL262185 IVH262185 JFD262185 JOZ262185 JYV262185 KIR262185 KSN262185 LCJ262185 LMF262185 LWB262185 MFX262185 MPT262185 MZP262185 NJL262185 NTH262185 ODD262185 OMZ262185 OWV262185 PGR262185 PQN262185 QAJ262185 QKF262185 QUB262185 RDX262185 RNT262185 RXP262185 SHL262185 SRH262185 TBD262185 TKZ262185 TUV262185 UER262185 UON262185 UYJ262185 VIF262185 VSB262185 WBX262185 WLT262185 WVP262185 H327721 JD327721 SZ327721 ACV327721 AMR327721 AWN327721 BGJ327721 BQF327721 CAB327721 CJX327721 CTT327721 DDP327721 DNL327721 DXH327721 EHD327721 EQZ327721 FAV327721 FKR327721 FUN327721 GEJ327721 GOF327721 GYB327721 HHX327721 HRT327721 IBP327721 ILL327721 IVH327721 JFD327721 JOZ327721 JYV327721 KIR327721 KSN327721 LCJ327721 LMF327721 LWB327721 MFX327721 MPT327721 MZP327721 NJL327721 NTH327721 ODD327721 OMZ327721 OWV327721 PGR327721 PQN327721 QAJ327721 QKF327721 QUB327721 RDX327721 RNT327721 RXP327721 SHL327721 SRH327721 TBD327721 TKZ327721 TUV327721 UER327721 UON327721 UYJ327721 VIF327721 VSB327721 WBX327721 WLT327721 WVP327721 H393257 JD393257 SZ393257 ACV393257 AMR393257 AWN393257 BGJ393257 BQF393257 CAB393257 CJX393257 CTT393257 DDP393257 DNL393257 DXH393257 EHD393257 EQZ393257 FAV393257 FKR393257 FUN393257 GEJ393257 GOF393257 GYB393257 HHX393257 HRT393257 IBP393257 ILL393257 IVH393257 JFD393257 JOZ393257 JYV393257 KIR393257 KSN393257 LCJ393257 LMF393257 LWB393257 MFX393257 MPT393257 MZP393257 NJL393257 NTH393257 ODD393257 OMZ393257 OWV393257 PGR393257 PQN393257 QAJ393257 QKF393257 QUB393257 RDX393257 RNT393257 RXP393257 SHL393257 SRH393257 TBD393257 TKZ393257 TUV393257 UER393257 UON393257 UYJ393257 VIF393257 VSB393257 WBX393257 WLT393257 WVP393257 H458793 JD458793 SZ458793 ACV458793 AMR458793 AWN458793 BGJ458793 BQF458793 CAB458793 CJX458793 CTT458793 DDP458793 DNL458793 DXH458793 EHD458793 EQZ458793 FAV458793 FKR458793 FUN458793 GEJ458793 GOF458793 GYB458793 HHX458793 HRT458793 IBP458793 ILL458793 IVH458793 JFD458793 JOZ458793 JYV458793 KIR458793 KSN458793 LCJ458793 LMF458793 LWB458793 MFX458793 MPT458793 MZP458793 NJL458793 NTH458793 ODD458793 OMZ458793 OWV458793 PGR458793 PQN458793 QAJ458793 QKF458793 QUB458793 RDX458793 RNT458793 RXP458793 SHL458793 SRH458793 TBD458793 TKZ458793 TUV458793 UER458793 UON458793 UYJ458793 VIF458793 VSB458793 WBX458793 WLT458793 WVP458793 H524329 JD524329 SZ524329 ACV524329 AMR524329 AWN524329 BGJ524329 BQF524329 CAB524329 CJX524329 CTT524329 DDP524329 DNL524329 DXH524329 EHD524329 EQZ524329 FAV524329 FKR524329 FUN524329 GEJ524329 GOF524329 GYB524329 HHX524329 HRT524329 IBP524329 ILL524329 IVH524329 JFD524329 JOZ524329 JYV524329 KIR524329 KSN524329 LCJ524329 LMF524329 LWB524329 MFX524329 MPT524329 MZP524329 NJL524329 NTH524329 ODD524329 OMZ524329 OWV524329 PGR524329 PQN524329 QAJ524329 QKF524329 QUB524329 RDX524329 RNT524329 RXP524329 SHL524329 SRH524329 TBD524329 TKZ524329 TUV524329 UER524329 UON524329 UYJ524329 VIF524329 VSB524329 WBX524329 WLT524329 WVP524329 H589865 JD589865 SZ589865 ACV589865 AMR589865 AWN589865 BGJ589865 BQF589865 CAB589865 CJX589865 CTT589865 DDP589865 DNL589865 DXH589865 EHD589865 EQZ589865 FAV589865 FKR589865 FUN589865 GEJ589865 GOF589865 GYB589865 HHX589865 HRT589865 IBP589865 ILL589865 IVH589865 JFD589865 JOZ589865 JYV589865 KIR589865 KSN589865 LCJ589865 LMF589865 LWB589865 MFX589865 MPT589865 MZP589865 NJL589865 NTH589865 ODD589865 OMZ589865 OWV589865 PGR589865 PQN589865 QAJ589865 QKF589865 QUB589865 RDX589865 RNT589865 RXP589865 SHL589865 SRH589865 TBD589865 TKZ589865 TUV589865 UER589865 UON589865 UYJ589865 VIF589865 VSB589865 WBX589865 WLT589865 WVP589865 H655401 JD655401 SZ655401 ACV655401 AMR655401 AWN655401 BGJ655401 BQF655401 CAB655401 CJX655401 CTT655401 DDP655401 DNL655401 DXH655401 EHD655401 EQZ655401 FAV655401 FKR655401 FUN655401 GEJ655401 GOF655401 GYB655401 HHX655401 HRT655401 IBP655401 ILL655401 IVH655401 JFD655401 JOZ655401 JYV655401 KIR655401 KSN655401 LCJ655401 LMF655401 LWB655401 MFX655401 MPT655401 MZP655401 NJL655401 NTH655401 ODD655401 OMZ655401 OWV655401 PGR655401 PQN655401 QAJ655401 QKF655401 QUB655401 RDX655401 RNT655401 RXP655401 SHL655401 SRH655401 TBD655401 TKZ655401 TUV655401 UER655401 UON655401 UYJ655401 VIF655401 VSB655401 WBX655401 WLT655401 WVP655401 H720937 JD720937 SZ720937 ACV720937 AMR720937 AWN720937 BGJ720937 BQF720937 CAB720937 CJX720937 CTT720937 DDP720937 DNL720937 DXH720937 EHD720937 EQZ720937 FAV720937 FKR720937 FUN720937 GEJ720937 GOF720937 GYB720937 HHX720937 HRT720937 IBP720937 ILL720937 IVH720937 JFD720937 JOZ720937 JYV720937 KIR720937 KSN720937 LCJ720937 LMF720937 LWB720937 MFX720937 MPT720937 MZP720937 NJL720937 NTH720937 ODD720937 OMZ720937 OWV720937 PGR720937 PQN720937 QAJ720937 QKF720937 QUB720937 RDX720937 RNT720937 RXP720937 SHL720937 SRH720937 TBD720937 TKZ720937 TUV720937 UER720937 UON720937 UYJ720937 VIF720937 VSB720937 WBX720937 WLT720937 WVP720937 H786473 JD786473 SZ786473 ACV786473 AMR786473 AWN786473 BGJ786473 BQF786473 CAB786473 CJX786473 CTT786473 DDP786473 DNL786473 DXH786473 EHD786473 EQZ786473 FAV786473 FKR786473 FUN786473 GEJ786473 GOF786473 GYB786473 HHX786473 HRT786473 IBP786473 ILL786473 IVH786473 JFD786473 JOZ786473 JYV786473 KIR786473 KSN786473 LCJ786473 LMF786473 LWB786473 MFX786473 MPT786473 MZP786473 NJL786473 NTH786473 ODD786473 OMZ786473 OWV786473 PGR786473 PQN786473 QAJ786473 QKF786473 QUB786473 RDX786473 RNT786473 RXP786473 SHL786473 SRH786473 TBD786473 TKZ786473 TUV786473 UER786473 UON786473 UYJ786473 VIF786473 VSB786473 WBX786473 WLT786473 WVP786473 H852009 JD852009 SZ852009 ACV852009 AMR852009 AWN852009 BGJ852009 BQF852009 CAB852009 CJX852009 CTT852009 DDP852009 DNL852009 DXH852009 EHD852009 EQZ852009 FAV852009 FKR852009 FUN852009 GEJ852009 GOF852009 GYB852009 HHX852009 HRT852009 IBP852009 ILL852009 IVH852009 JFD852009 JOZ852009 JYV852009 KIR852009 KSN852009 LCJ852009 LMF852009 LWB852009 MFX852009 MPT852009 MZP852009 NJL852009 NTH852009 ODD852009 OMZ852009 OWV852009 PGR852009 PQN852009 QAJ852009 QKF852009 QUB852009 RDX852009 RNT852009 RXP852009 SHL852009 SRH852009 TBD852009 TKZ852009 TUV852009 UER852009 UON852009 UYJ852009 VIF852009 VSB852009 WBX852009 WLT852009 WVP852009 H917545 JD917545 SZ917545 ACV917545 AMR917545 AWN917545 BGJ917545 BQF917545 CAB917545 CJX917545 CTT917545 DDP917545 DNL917545 DXH917545 EHD917545 EQZ917545 FAV917545 FKR917545 FUN917545 GEJ917545 GOF917545 GYB917545 HHX917545 HRT917545 IBP917545 ILL917545 IVH917545 JFD917545 JOZ917545 JYV917545 KIR917545 KSN917545 LCJ917545 LMF917545 LWB917545 MFX917545 MPT917545 MZP917545 NJL917545 NTH917545 ODD917545 OMZ917545 OWV917545 PGR917545 PQN917545 QAJ917545 QKF917545 QUB917545 RDX917545 RNT917545 RXP917545 SHL917545 SRH917545 TBD917545 TKZ917545 TUV917545 UER917545 UON917545 UYJ917545 VIF917545 VSB917545 WBX917545 WLT917545 WVP917545 H983081 JD983081 SZ983081 ACV983081 AMR983081 AWN983081 BGJ983081 BQF983081 CAB983081 CJX983081 CTT983081 DDP983081 DNL983081 DXH983081 EHD983081 EQZ983081 FAV983081 FKR983081 FUN983081 GEJ983081 GOF983081 GYB983081 HHX983081 HRT983081 IBP983081 ILL983081 IVH983081 JFD983081 JOZ983081 JYV983081 KIR983081 KSN983081 LCJ983081 LMF983081 LWB983081 MFX983081 MPT983081 MZP983081 NJL983081 NTH983081 ODD983081 OMZ983081 OWV983081 PGR983081 PQN983081 QAJ983081 QKF983081 QUB983081 RDX983081 RNT983081 RXP983081 SHL983081 SRH983081 TBD983081 TKZ983081 TUV983081 UER983081 UON983081 UYJ983081 VIF983081 VSB983081 WBX983081 WLT983081 WVP983081" xr:uid="{3B276B17-5E7A-4F20-9101-5DE23049A28D}">
      <formula1>"昭和,平成"</formula1>
    </dataValidation>
    <dataValidation type="list" allowBlank="1" showInputMessage="1" showErrorMessage="1" sqref="F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D36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D4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H43 JD43 SZ43 ACV43 AMR43 AWN43 BGJ43 BQF43 CAB43 CJX43 CTT43 DDP43 DNL43 DXH43 EHD43 EQZ43 FAV43 FKR43 FUN43 GEJ43 GOF43 GYB43 HHX43 HRT43 IBP43 ILL43 IVH43 JFD43 JOZ43 JYV43 KIR43 KSN43 LCJ43 LMF43 LWB43 MFX43 MPT43 MZP43 NJL43 NTH43 ODD43 OMZ43 OWV43 PGR43 PQN43 QAJ43 QKF43 QUB43 RDX43 RNT43 RXP43 SHL43 SRH43 TBD43 TKZ43 TUV43 UER43 UON43 UYJ43 VIF43 VSB43 WBX43 WLT43 WVP43 H65579 JD65579 SZ65579 ACV65579 AMR65579 AWN65579 BGJ65579 BQF65579 CAB65579 CJX65579 CTT65579 DDP65579 DNL65579 DXH65579 EHD65579 EQZ65579 FAV65579 FKR65579 FUN65579 GEJ65579 GOF65579 GYB65579 HHX65579 HRT65579 IBP65579 ILL65579 IVH65579 JFD65579 JOZ65579 JYV65579 KIR65579 KSN65579 LCJ65579 LMF65579 LWB65579 MFX65579 MPT65579 MZP65579 NJL65579 NTH65579 ODD65579 OMZ65579 OWV65579 PGR65579 PQN65579 QAJ65579 QKF65579 QUB65579 RDX65579 RNT65579 RXP65579 SHL65579 SRH65579 TBD65579 TKZ65579 TUV65579 UER65579 UON65579 UYJ65579 VIF65579 VSB65579 WBX65579 WLT65579 WVP65579 H131115 JD131115 SZ131115 ACV131115 AMR131115 AWN131115 BGJ131115 BQF131115 CAB131115 CJX131115 CTT131115 DDP131115 DNL131115 DXH131115 EHD131115 EQZ131115 FAV131115 FKR131115 FUN131115 GEJ131115 GOF131115 GYB131115 HHX131115 HRT131115 IBP131115 ILL131115 IVH131115 JFD131115 JOZ131115 JYV131115 KIR131115 KSN131115 LCJ131115 LMF131115 LWB131115 MFX131115 MPT131115 MZP131115 NJL131115 NTH131115 ODD131115 OMZ131115 OWV131115 PGR131115 PQN131115 QAJ131115 QKF131115 QUB131115 RDX131115 RNT131115 RXP131115 SHL131115 SRH131115 TBD131115 TKZ131115 TUV131115 UER131115 UON131115 UYJ131115 VIF131115 VSB131115 WBX131115 WLT131115 WVP131115 H196651 JD196651 SZ196651 ACV196651 AMR196651 AWN196651 BGJ196651 BQF196651 CAB196651 CJX196651 CTT196651 DDP196651 DNL196651 DXH196651 EHD196651 EQZ196651 FAV196651 FKR196651 FUN196651 GEJ196651 GOF196651 GYB196651 HHX196651 HRT196651 IBP196651 ILL196651 IVH196651 JFD196651 JOZ196651 JYV196651 KIR196651 KSN196651 LCJ196651 LMF196651 LWB196651 MFX196651 MPT196651 MZP196651 NJL196651 NTH196651 ODD196651 OMZ196651 OWV196651 PGR196651 PQN196651 QAJ196651 QKF196651 QUB196651 RDX196651 RNT196651 RXP196651 SHL196651 SRH196651 TBD196651 TKZ196651 TUV196651 UER196651 UON196651 UYJ196651 VIF196651 VSB196651 WBX196651 WLT196651 WVP196651 H262187 JD262187 SZ262187 ACV262187 AMR262187 AWN262187 BGJ262187 BQF262187 CAB262187 CJX262187 CTT262187 DDP262187 DNL262187 DXH262187 EHD262187 EQZ262187 FAV262187 FKR262187 FUN262187 GEJ262187 GOF262187 GYB262187 HHX262187 HRT262187 IBP262187 ILL262187 IVH262187 JFD262187 JOZ262187 JYV262187 KIR262187 KSN262187 LCJ262187 LMF262187 LWB262187 MFX262187 MPT262187 MZP262187 NJL262187 NTH262187 ODD262187 OMZ262187 OWV262187 PGR262187 PQN262187 QAJ262187 QKF262187 QUB262187 RDX262187 RNT262187 RXP262187 SHL262187 SRH262187 TBD262187 TKZ262187 TUV262187 UER262187 UON262187 UYJ262187 VIF262187 VSB262187 WBX262187 WLT262187 WVP262187 H327723 JD327723 SZ327723 ACV327723 AMR327723 AWN327723 BGJ327723 BQF327723 CAB327723 CJX327723 CTT327723 DDP327723 DNL327723 DXH327723 EHD327723 EQZ327723 FAV327723 FKR327723 FUN327723 GEJ327723 GOF327723 GYB327723 HHX327723 HRT327723 IBP327723 ILL327723 IVH327723 JFD327723 JOZ327723 JYV327723 KIR327723 KSN327723 LCJ327723 LMF327723 LWB327723 MFX327723 MPT327723 MZP327723 NJL327723 NTH327723 ODD327723 OMZ327723 OWV327723 PGR327723 PQN327723 QAJ327723 QKF327723 QUB327723 RDX327723 RNT327723 RXP327723 SHL327723 SRH327723 TBD327723 TKZ327723 TUV327723 UER327723 UON327723 UYJ327723 VIF327723 VSB327723 WBX327723 WLT327723 WVP327723 H393259 JD393259 SZ393259 ACV393259 AMR393259 AWN393259 BGJ393259 BQF393259 CAB393259 CJX393259 CTT393259 DDP393259 DNL393259 DXH393259 EHD393259 EQZ393259 FAV393259 FKR393259 FUN393259 GEJ393259 GOF393259 GYB393259 HHX393259 HRT393259 IBP393259 ILL393259 IVH393259 JFD393259 JOZ393259 JYV393259 KIR393259 KSN393259 LCJ393259 LMF393259 LWB393259 MFX393259 MPT393259 MZP393259 NJL393259 NTH393259 ODD393259 OMZ393259 OWV393259 PGR393259 PQN393259 QAJ393259 QKF393259 QUB393259 RDX393259 RNT393259 RXP393259 SHL393259 SRH393259 TBD393259 TKZ393259 TUV393259 UER393259 UON393259 UYJ393259 VIF393259 VSB393259 WBX393259 WLT393259 WVP393259 H458795 JD458795 SZ458795 ACV458795 AMR458795 AWN458795 BGJ458795 BQF458795 CAB458795 CJX458795 CTT458795 DDP458795 DNL458795 DXH458795 EHD458795 EQZ458795 FAV458795 FKR458795 FUN458795 GEJ458795 GOF458795 GYB458795 HHX458795 HRT458795 IBP458795 ILL458795 IVH458795 JFD458795 JOZ458795 JYV458795 KIR458795 KSN458795 LCJ458795 LMF458795 LWB458795 MFX458795 MPT458795 MZP458795 NJL458795 NTH458795 ODD458795 OMZ458795 OWV458795 PGR458795 PQN458795 QAJ458795 QKF458795 QUB458795 RDX458795 RNT458795 RXP458795 SHL458795 SRH458795 TBD458795 TKZ458795 TUV458795 UER458795 UON458795 UYJ458795 VIF458795 VSB458795 WBX458795 WLT458795 WVP458795 H524331 JD524331 SZ524331 ACV524331 AMR524331 AWN524331 BGJ524331 BQF524331 CAB524331 CJX524331 CTT524331 DDP524331 DNL524331 DXH524331 EHD524331 EQZ524331 FAV524331 FKR524331 FUN524331 GEJ524331 GOF524331 GYB524331 HHX524331 HRT524331 IBP524331 ILL524331 IVH524331 JFD524331 JOZ524331 JYV524331 KIR524331 KSN524331 LCJ524331 LMF524331 LWB524331 MFX524331 MPT524331 MZP524331 NJL524331 NTH524331 ODD524331 OMZ524331 OWV524331 PGR524331 PQN524331 QAJ524331 QKF524331 QUB524331 RDX524331 RNT524331 RXP524331 SHL524331 SRH524331 TBD524331 TKZ524331 TUV524331 UER524331 UON524331 UYJ524331 VIF524331 VSB524331 WBX524331 WLT524331 WVP524331 H589867 JD589867 SZ589867 ACV589867 AMR589867 AWN589867 BGJ589867 BQF589867 CAB589867 CJX589867 CTT589867 DDP589867 DNL589867 DXH589867 EHD589867 EQZ589867 FAV589867 FKR589867 FUN589867 GEJ589867 GOF589867 GYB589867 HHX589867 HRT589867 IBP589867 ILL589867 IVH589867 JFD589867 JOZ589867 JYV589867 KIR589867 KSN589867 LCJ589867 LMF589867 LWB589867 MFX589867 MPT589867 MZP589867 NJL589867 NTH589867 ODD589867 OMZ589867 OWV589867 PGR589867 PQN589867 QAJ589867 QKF589867 QUB589867 RDX589867 RNT589867 RXP589867 SHL589867 SRH589867 TBD589867 TKZ589867 TUV589867 UER589867 UON589867 UYJ589867 VIF589867 VSB589867 WBX589867 WLT589867 WVP589867 H655403 JD655403 SZ655403 ACV655403 AMR655403 AWN655403 BGJ655403 BQF655403 CAB655403 CJX655403 CTT655403 DDP655403 DNL655403 DXH655403 EHD655403 EQZ655403 FAV655403 FKR655403 FUN655403 GEJ655403 GOF655403 GYB655403 HHX655403 HRT655403 IBP655403 ILL655403 IVH655403 JFD655403 JOZ655403 JYV655403 KIR655403 KSN655403 LCJ655403 LMF655403 LWB655403 MFX655403 MPT655403 MZP655403 NJL655403 NTH655403 ODD655403 OMZ655403 OWV655403 PGR655403 PQN655403 QAJ655403 QKF655403 QUB655403 RDX655403 RNT655403 RXP655403 SHL655403 SRH655403 TBD655403 TKZ655403 TUV655403 UER655403 UON655403 UYJ655403 VIF655403 VSB655403 WBX655403 WLT655403 WVP655403 H720939 JD720939 SZ720939 ACV720939 AMR720939 AWN720939 BGJ720939 BQF720939 CAB720939 CJX720939 CTT720939 DDP720939 DNL720939 DXH720939 EHD720939 EQZ720939 FAV720939 FKR720939 FUN720939 GEJ720939 GOF720939 GYB720939 HHX720939 HRT720939 IBP720939 ILL720939 IVH720939 JFD720939 JOZ720939 JYV720939 KIR720939 KSN720939 LCJ720939 LMF720939 LWB720939 MFX720939 MPT720939 MZP720939 NJL720939 NTH720939 ODD720939 OMZ720939 OWV720939 PGR720939 PQN720939 QAJ720939 QKF720939 QUB720939 RDX720939 RNT720939 RXP720939 SHL720939 SRH720939 TBD720939 TKZ720939 TUV720939 UER720939 UON720939 UYJ720939 VIF720939 VSB720939 WBX720939 WLT720939 WVP720939 H786475 JD786475 SZ786475 ACV786475 AMR786475 AWN786475 BGJ786475 BQF786475 CAB786475 CJX786475 CTT786475 DDP786475 DNL786475 DXH786475 EHD786475 EQZ786475 FAV786475 FKR786475 FUN786475 GEJ786475 GOF786475 GYB786475 HHX786475 HRT786475 IBP786475 ILL786475 IVH786475 JFD786475 JOZ786475 JYV786475 KIR786475 KSN786475 LCJ786475 LMF786475 LWB786475 MFX786475 MPT786475 MZP786475 NJL786475 NTH786475 ODD786475 OMZ786475 OWV786475 PGR786475 PQN786475 QAJ786475 QKF786475 QUB786475 RDX786475 RNT786475 RXP786475 SHL786475 SRH786475 TBD786475 TKZ786475 TUV786475 UER786475 UON786475 UYJ786475 VIF786475 VSB786475 WBX786475 WLT786475 WVP786475 H852011 JD852011 SZ852011 ACV852011 AMR852011 AWN852011 BGJ852011 BQF852011 CAB852011 CJX852011 CTT852011 DDP852011 DNL852011 DXH852011 EHD852011 EQZ852011 FAV852011 FKR852011 FUN852011 GEJ852011 GOF852011 GYB852011 HHX852011 HRT852011 IBP852011 ILL852011 IVH852011 JFD852011 JOZ852011 JYV852011 KIR852011 KSN852011 LCJ852011 LMF852011 LWB852011 MFX852011 MPT852011 MZP852011 NJL852011 NTH852011 ODD852011 OMZ852011 OWV852011 PGR852011 PQN852011 QAJ852011 QKF852011 QUB852011 RDX852011 RNT852011 RXP852011 SHL852011 SRH852011 TBD852011 TKZ852011 TUV852011 UER852011 UON852011 UYJ852011 VIF852011 VSB852011 WBX852011 WLT852011 WVP852011 H917547 JD917547 SZ917547 ACV917547 AMR917547 AWN917547 BGJ917547 BQF917547 CAB917547 CJX917547 CTT917547 DDP917547 DNL917547 DXH917547 EHD917547 EQZ917547 FAV917547 FKR917547 FUN917547 GEJ917547 GOF917547 GYB917547 HHX917547 HRT917547 IBP917547 ILL917547 IVH917547 JFD917547 JOZ917547 JYV917547 KIR917547 KSN917547 LCJ917547 LMF917547 LWB917547 MFX917547 MPT917547 MZP917547 NJL917547 NTH917547 ODD917547 OMZ917547 OWV917547 PGR917547 PQN917547 QAJ917547 QKF917547 QUB917547 RDX917547 RNT917547 RXP917547 SHL917547 SRH917547 TBD917547 TKZ917547 TUV917547 UER917547 UON917547 UYJ917547 VIF917547 VSB917547 WBX917547 WLT917547 WVP917547 H983083 JD983083 SZ983083 ACV983083 AMR983083 AWN983083 BGJ983083 BQF983083 CAB983083 CJX983083 CTT983083 DDP983083 DNL983083 DXH983083 EHD983083 EQZ983083 FAV983083 FKR983083 FUN983083 GEJ983083 GOF983083 GYB983083 HHX983083 HRT983083 IBP983083 ILL983083 IVH983083 JFD983083 JOZ983083 JYV983083 KIR983083 KSN983083 LCJ983083 LMF983083 LWB983083 MFX983083 MPT983083 MZP983083 NJL983083 NTH983083 ODD983083 OMZ983083 OWV983083 PGR983083 PQN983083 QAJ983083 QKF983083 QUB983083 RDX983083 RNT983083 RXP983083 SHL983083 SRH983083 TBD983083 TKZ983083 TUV983083 UER983083 UON983083 UYJ983083 VIF983083 VSB983083 WBX983083 WLT983083 WVP983083" xr:uid="{314BBA8D-A406-42EB-8EEA-D033F89DA5C6}">
      <formula1>"あり,なし"</formula1>
    </dataValidation>
  </dataValidations>
  <printOptions horizontalCentered="1"/>
  <pageMargins left="0.6692913385826772" right="0.6692913385826772" top="0.59055118110236227" bottom="0.59055118110236227" header="0.51181102362204722" footer="0.39370078740157483"/>
  <pageSetup paperSize="9" scale="94" fitToHeight="0" orientation="portrait" cellComments="asDisplayed" r:id="rId1"/>
  <headerFooter alignWithMargins="0"/>
  <rowBreaks count="1" manualBreakCount="1">
    <brk id="34" max="11"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0EA3-2C7D-401D-AAB3-837E7D71DC93}">
  <sheetPr>
    <tabColor rgb="FF002060"/>
    <pageSetUpPr fitToPage="1"/>
  </sheetPr>
  <dimension ref="A1:R45"/>
  <sheetViews>
    <sheetView showGridLines="0" view="pageBreakPreview" topLeftCell="A4" zoomScale="80" zoomScaleNormal="85" zoomScaleSheetLayoutView="80" workbookViewId="0">
      <selection activeCell="A12" sqref="A12:XFD12"/>
    </sheetView>
  </sheetViews>
  <sheetFormatPr defaultColWidth="9" defaultRowHeight="22.5" customHeight="1"/>
  <cols>
    <col min="1" max="1" width="3.21875" customWidth="1"/>
    <col min="2" max="2" width="2.6640625" customWidth="1"/>
    <col min="4" max="4" width="17.109375" customWidth="1"/>
    <col min="5" max="5" width="7" customWidth="1"/>
    <col min="6" max="6" width="2.6640625" style="10" customWidth="1"/>
    <col min="7" max="7" width="14" customWidth="1"/>
    <col min="8" max="8" width="6.88671875" style="10" customWidth="1"/>
    <col min="9" max="9" width="12.44140625" customWidth="1"/>
    <col min="10" max="10" width="12.21875" customWidth="1"/>
    <col min="11" max="11" width="12.109375" customWidth="1"/>
    <col min="12" max="12" width="3.33203125" customWidth="1"/>
    <col min="13" max="15" width="13" customWidth="1"/>
    <col min="257" max="257" width="3.21875" customWidth="1"/>
    <col min="258" max="258" width="2.6640625" customWidth="1"/>
    <col min="260" max="260" width="17.109375" customWidth="1"/>
    <col min="261" max="261" width="7" customWidth="1"/>
    <col min="262" max="262" width="2.6640625" customWidth="1"/>
    <col min="263" max="263" width="14" customWidth="1"/>
    <col min="264" max="264" width="6.88671875" customWidth="1"/>
    <col min="265" max="265" width="12.44140625" customWidth="1"/>
    <col min="266" max="266" width="12.21875" customWidth="1"/>
    <col min="267" max="267" width="12.109375" customWidth="1"/>
    <col min="268" max="268" width="3.33203125" customWidth="1"/>
    <col min="269" max="271" width="13" customWidth="1"/>
    <col min="513" max="513" width="3.21875" customWidth="1"/>
    <col min="514" max="514" width="2.6640625" customWidth="1"/>
    <col min="516" max="516" width="17.109375" customWidth="1"/>
    <col min="517" max="517" width="7" customWidth="1"/>
    <col min="518" max="518" width="2.6640625" customWidth="1"/>
    <col min="519" max="519" width="14" customWidth="1"/>
    <col min="520" max="520" width="6.88671875" customWidth="1"/>
    <col min="521" max="521" width="12.44140625" customWidth="1"/>
    <col min="522" max="522" width="12.21875" customWidth="1"/>
    <col min="523" max="523" width="12.109375" customWidth="1"/>
    <col min="524" max="524" width="3.33203125" customWidth="1"/>
    <col min="525" max="527" width="13" customWidth="1"/>
    <col min="769" max="769" width="3.21875" customWidth="1"/>
    <col min="770" max="770" width="2.6640625" customWidth="1"/>
    <col min="772" max="772" width="17.109375" customWidth="1"/>
    <col min="773" max="773" width="7" customWidth="1"/>
    <col min="774" max="774" width="2.6640625" customWidth="1"/>
    <col min="775" max="775" width="14" customWidth="1"/>
    <col min="776" max="776" width="6.88671875" customWidth="1"/>
    <col min="777" max="777" width="12.44140625" customWidth="1"/>
    <col min="778" max="778" width="12.21875" customWidth="1"/>
    <col min="779" max="779" width="12.109375" customWidth="1"/>
    <col min="780" max="780" width="3.33203125" customWidth="1"/>
    <col min="781" max="783" width="13" customWidth="1"/>
    <col min="1025" max="1025" width="3.21875" customWidth="1"/>
    <col min="1026" max="1026" width="2.6640625" customWidth="1"/>
    <col min="1028" max="1028" width="17.109375" customWidth="1"/>
    <col min="1029" max="1029" width="7" customWidth="1"/>
    <col min="1030" max="1030" width="2.6640625" customWidth="1"/>
    <col min="1031" max="1031" width="14" customWidth="1"/>
    <col min="1032" max="1032" width="6.88671875" customWidth="1"/>
    <col min="1033" max="1033" width="12.44140625" customWidth="1"/>
    <col min="1034" max="1034" width="12.21875" customWidth="1"/>
    <col min="1035" max="1035" width="12.109375" customWidth="1"/>
    <col min="1036" max="1036" width="3.33203125" customWidth="1"/>
    <col min="1037" max="1039" width="13" customWidth="1"/>
    <col min="1281" max="1281" width="3.21875" customWidth="1"/>
    <col min="1282" max="1282" width="2.6640625" customWidth="1"/>
    <col min="1284" max="1284" width="17.109375" customWidth="1"/>
    <col min="1285" max="1285" width="7" customWidth="1"/>
    <col min="1286" max="1286" width="2.6640625" customWidth="1"/>
    <col min="1287" max="1287" width="14" customWidth="1"/>
    <col min="1288" max="1288" width="6.88671875" customWidth="1"/>
    <col min="1289" max="1289" width="12.44140625" customWidth="1"/>
    <col min="1290" max="1290" width="12.21875" customWidth="1"/>
    <col min="1291" max="1291" width="12.109375" customWidth="1"/>
    <col min="1292" max="1292" width="3.33203125" customWidth="1"/>
    <col min="1293" max="1295" width="13" customWidth="1"/>
    <col min="1537" max="1537" width="3.21875" customWidth="1"/>
    <col min="1538" max="1538" width="2.6640625" customWidth="1"/>
    <col min="1540" max="1540" width="17.109375" customWidth="1"/>
    <col min="1541" max="1541" width="7" customWidth="1"/>
    <col min="1542" max="1542" width="2.6640625" customWidth="1"/>
    <col min="1543" max="1543" width="14" customWidth="1"/>
    <col min="1544" max="1544" width="6.88671875" customWidth="1"/>
    <col min="1545" max="1545" width="12.44140625" customWidth="1"/>
    <col min="1546" max="1546" width="12.21875" customWidth="1"/>
    <col min="1547" max="1547" width="12.109375" customWidth="1"/>
    <col min="1548" max="1548" width="3.33203125" customWidth="1"/>
    <col min="1549" max="1551" width="13" customWidth="1"/>
    <col min="1793" max="1793" width="3.21875" customWidth="1"/>
    <col min="1794" max="1794" width="2.6640625" customWidth="1"/>
    <col min="1796" max="1796" width="17.109375" customWidth="1"/>
    <col min="1797" max="1797" width="7" customWidth="1"/>
    <col min="1798" max="1798" width="2.6640625" customWidth="1"/>
    <col min="1799" max="1799" width="14" customWidth="1"/>
    <col min="1800" max="1800" width="6.88671875" customWidth="1"/>
    <col min="1801" max="1801" width="12.44140625" customWidth="1"/>
    <col min="1802" max="1802" width="12.21875" customWidth="1"/>
    <col min="1803" max="1803" width="12.109375" customWidth="1"/>
    <col min="1804" max="1804" width="3.33203125" customWidth="1"/>
    <col min="1805" max="1807" width="13" customWidth="1"/>
    <col min="2049" max="2049" width="3.21875" customWidth="1"/>
    <col min="2050" max="2050" width="2.6640625" customWidth="1"/>
    <col min="2052" max="2052" width="17.109375" customWidth="1"/>
    <col min="2053" max="2053" width="7" customWidth="1"/>
    <col min="2054" max="2054" width="2.6640625" customWidth="1"/>
    <col min="2055" max="2055" width="14" customWidth="1"/>
    <col min="2056" max="2056" width="6.88671875" customWidth="1"/>
    <col min="2057" max="2057" width="12.44140625" customWidth="1"/>
    <col min="2058" max="2058" width="12.21875" customWidth="1"/>
    <col min="2059" max="2059" width="12.109375" customWidth="1"/>
    <col min="2060" max="2060" width="3.33203125" customWidth="1"/>
    <col min="2061" max="2063" width="13" customWidth="1"/>
    <col min="2305" max="2305" width="3.21875" customWidth="1"/>
    <col min="2306" max="2306" width="2.6640625" customWidth="1"/>
    <col min="2308" max="2308" width="17.109375" customWidth="1"/>
    <col min="2309" max="2309" width="7" customWidth="1"/>
    <col min="2310" max="2310" width="2.6640625" customWidth="1"/>
    <col min="2311" max="2311" width="14" customWidth="1"/>
    <col min="2312" max="2312" width="6.88671875" customWidth="1"/>
    <col min="2313" max="2313" width="12.44140625" customWidth="1"/>
    <col min="2314" max="2314" width="12.21875" customWidth="1"/>
    <col min="2315" max="2315" width="12.109375" customWidth="1"/>
    <col min="2316" max="2316" width="3.33203125" customWidth="1"/>
    <col min="2317" max="2319" width="13" customWidth="1"/>
    <col min="2561" max="2561" width="3.21875" customWidth="1"/>
    <col min="2562" max="2562" width="2.6640625" customWidth="1"/>
    <col min="2564" max="2564" width="17.109375" customWidth="1"/>
    <col min="2565" max="2565" width="7" customWidth="1"/>
    <col min="2566" max="2566" width="2.6640625" customWidth="1"/>
    <col min="2567" max="2567" width="14" customWidth="1"/>
    <col min="2568" max="2568" width="6.88671875" customWidth="1"/>
    <col min="2569" max="2569" width="12.44140625" customWidth="1"/>
    <col min="2570" max="2570" width="12.21875" customWidth="1"/>
    <col min="2571" max="2571" width="12.109375" customWidth="1"/>
    <col min="2572" max="2572" width="3.33203125" customWidth="1"/>
    <col min="2573" max="2575" width="13" customWidth="1"/>
    <col min="2817" max="2817" width="3.21875" customWidth="1"/>
    <col min="2818" max="2818" width="2.6640625" customWidth="1"/>
    <col min="2820" max="2820" width="17.109375" customWidth="1"/>
    <col min="2821" max="2821" width="7" customWidth="1"/>
    <col min="2822" max="2822" width="2.6640625" customWidth="1"/>
    <col min="2823" max="2823" width="14" customWidth="1"/>
    <col min="2824" max="2824" width="6.88671875" customWidth="1"/>
    <col min="2825" max="2825" width="12.44140625" customWidth="1"/>
    <col min="2826" max="2826" width="12.21875" customWidth="1"/>
    <col min="2827" max="2827" width="12.109375" customWidth="1"/>
    <col min="2828" max="2828" width="3.33203125" customWidth="1"/>
    <col min="2829" max="2831" width="13" customWidth="1"/>
    <col min="3073" max="3073" width="3.21875" customWidth="1"/>
    <col min="3074" max="3074" width="2.6640625" customWidth="1"/>
    <col min="3076" max="3076" width="17.109375" customWidth="1"/>
    <col min="3077" max="3077" width="7" customWidth="1"/>
    <col min="3078" max="3078" width="2.6640625" customWidth="1"/>
    <col min="3079" max="3079" width="14" customWidth="1"/>
    <col min="3080" max="3080" width="6.88671875" customWidth="1"/>
    <col min="3081" max="3081" width="12.44140625" customWidth="1"/>
    <col min="3082" max="3082" width="12.21875" customWidth="1"/>
    <col min="3083" max="3083" width="12.109375" customWidth="1"/>
    <col min="3084" max="3084" width="3.33203125" customWidth="1"/>
    <col min="3085" max="3087" width="13" customWidth="1"/>
    <col min="3329" max="3329" width="3.21875" customWidth="1"/>
    <col min="3330" max="3330" width="2.6640625" customWidth="1"/>
    <col min="3332" max="3332" width="17.109375" customWidth="1"/>
    <col min="3333" max="3333" width="7" customWidth="1"/>
    <col min="3334" max="3334" width="2.6640625" customWidth="1"/>
    <col min="3335" max="3335" width="14" customWidth="1"/>
    <col min="3336" max="3336" width="6.88671875" customWidth="1"/>
    <col min="3337" max="3337" width="12.44140625" customWidth="1"/>
    <col min="3338" max="3338" width="12.21875" customWidth="1"/>
    <col min="3339" max="3339" width="12.109375" customWidth="1"/>
    <col min="3340" max="3340" width="3.33203125" customWidth="1"/>
    <col min="3341" max="3343" width="13" customWidth="1"/>
    <col min="3585" max="3585" width="3.21875" customWidth="1"/>
    <col min="3586" max="3586" width="2.6640625" customWidth="1"/>
    <col min="3588" max="3588" width="17.109375" customWidth="1"/>
    <col min="3589" max="3589" width="7" customWidth="1"/>
    <col min="3590" max="3590" width="2.6640625" customWidth="1"/>
    <col min="3591" max="3591" width="14" customWidth="1"/>
    <col min="3592" max="3592" width="6.88671875" customWidth="1"/>
    <col min="3593" max="3593" width="12.44140625" customWidth="1"/>
    <col min="3594" max="3594" width="12.21875" customWidth="1"/>
    <col min="3595" max="3595" width="12.109375" customWidth="1"/>
    <col min="3596" max="3596" width="3.33203125" customWidth="1"/>
    <col min="3597" max="3599" width="13" customWidth="1"/>
    <col min="3841" max="3841" width="3.21875" customWidth="1"/>
    <col min="3842" max="3842" width="2.6640625" customWidth="1"/>
    <col min="3844" max="3844" width="17.109375" customWidth="1"/>
    <col min="3845" max="3845" width="7" customWidth="1"/>
    <col min="3846" max="3846" width="2.6640625" customWidth="1"/>
    <col min="3847" max="3847" width="14" customWidth="1"/>
    <col min="3848" max="3848" width="6.88671875" customWidth="1"/>
    <col min="3849" max="3849" width="12.44140625" customWidth="1"/>
    <col min="3850" max="3850" width="12.21875" customWidth="1"/>
    <col min="3851" max="3851" width="12.109375" customWidth="1"/>
    <col min="3852" max="3852" width="3.33203125" customWidth="1"/>
    <col min="3853" max="3855" width="13" customWidth="1"/>
    <col min="4097" max="4097" width="3.21875" customWidth="1"/>
    <col min="4098" max="4098" width="2.6640625" customWidth="1"/>
    <col min="4100" max="4100" width="17.109375" customWidth="1"/>
    <col min="4101" max="4101" width="7" customWidth="1"/>
    <col min="4102" max="4102" width="2.6640625" customWidth="1"/>
    <col min="4103" max="4103" width="14" customWidth="1"/>
    <col min="4104" max="4104" width="6.88671875" customWidth="1"/>
    <col min="4105" max="4105" width="12.44140625" customWidth="1"/>
    <col min="4106" max="4106" width="12.21875" customWidth="1"/>
    <col min="4107" max="4107" width="12.109375" customWidth="1"/>
    <col min="4108" max="4108" width="3.33203125" customWidth="1"/>
    <col min="4109" max="4111" width="13" customWidth="1"/>
    <col min="4353" max="4353" width="3.21875" customWidth="1"/>
    <col min="4354" max="4354" width="2.6640625" customWidth="1"/>
    <col min="4356" max="4356" width="17.109375" customWidth="1"/>
    <col min="4357" max="4357" width="7" customWidth="1"/>
    <col min="4358" max="4358" width="2.6640625" customWidth="1"/>
    <col min="4359" max="4359" width="14" customWidth="1"/>
    <col min="4360" max="4360" width="6.88671875" customWidth="1"/>
    <col min="4361" max="4361" width="12.44140625" customWidth="1"/>
    <col min="4362" max="4362" width="12.21875" customWidth="1"/>
    <col min="4363" max="4363" width="12.109375" customWidth="1"/>
    <col min="4364" max="4364" width="3.33203125" customWidth="1"/>
    <col min="4365" max="4367" width="13" customWidth="1"/>
    <col min="4609" max="4609" width="3.21875" customWidth="1"/>
    <col min="4610" max="4610" width="2.6640625" customWidth="1"/>
    <col min="4612" max="4612" width="17.109375" customWidth="1"/>
    <col min="4613" max="4613" width="7" customWidth="1"/>
    <col min="4614" max="4614" width="2.6640625" customWidth="1"/>
    <col min="4615" max="4615" width="14" customWidth="1"/>
    <col min="4616" max="4616" width="6.88671875" customWidth="1"/>
    <col min="4617" max="4617" width="12.44140625" customWidth="1"/>
    <col min="4618" max="4618" width="12.21875" customWidth="1"/>
    <col min="4619" max="4619" width="12.109375" customWidth="1"/>
    <col min="4620" max="4620" width="3.33203125" customWidth="1"/>
    <col min="4621" max="4623" width="13" customWidth="1"/>
    <col min="4865" max="4865" width="3.21875" customWidth="1"/>
    <col min="4866" max="4866" width="2.6640625" customWidth="1"/>
    <col min="4868" max="4868" width="17.109375" customWidth="1"/>
    <col min="4869" max="4869" width="7" customWidth="1"/>
    <col min="4870" max="4870" width="2.6640625" customWidth="1"/>
    <col min="4871" max="4871" width="14" customWidth="1"/>
    <col min="4872" max="4872" width="6.88671875" customWidth="1"/>
    <col min="4873" max="4873" width="12.44140625" customWidth="1"/>
    <col min="4874" max="4874" width="12.21875" customWidth="1"/>
    <col min="4875" max="4875" width="12.109375" customWidth="1"/>
    <col min="4876" max="4876" width="3.33203125" customWidth="1"/>
    <col min="4877" max="4879" width="13" customWidth="1"/>
    <col min="5121" max="5121" width="3.21875" customWidth="1"/>
    <col min="5122" max="5122" width="2.6640625" customWidth="1"/>
    <col min="5124" max="5124" width="17.109375" customWidth="1"/>
    <col min="5125" max="5125" width="7" customWidth="1"/>
    <col min="5126" max="5126" width="2.6640625" customWidth="1"/>
    <col min="5127" max="5127" width="14" customWidth="1"/>
    <col min="5128" max="5128" width="6.88671875" customWidth="1"/>
    <col min="5129" max="5129" width="12.44140625" customWidth="1"/>
    <col min="5130" max="5130" width="12.21875" customWidth="1"/>
    <col min="5131" max="5131" width="12.109375" customWidth="1"/>
    <col min="5132" max="5132" width="3.33203125" customWidth="1"/>
    <col min="5133" max="5135" width="13" customWidth="1"/>
    <col min="5377" max="5377" width="3.21875" customWidth="1"/>
    <col min="5378" max="5378" width="2.6640625" customWidth="1"/>
    <col min="5380" max="5380" width="17.109375" customWidth="1"/>
    <col min="5381" max="5381" width="7" customWidth="1"/>
    <col min="5382" max="5382" width="2.6640625" customWidth="1"/>
    <col min="5383" max="5383" width="14" customWidth="1"/>
    <col min="5384" max="5384" width="6.88671875" customWidth="1"/>
    <col min="5385" max="5385" width="12.44140625" customWidth="1"/>
    <col min="5386" max="5386" width="12.21875" customWidth="1"/>
    <col min="5387" max="5387" width="12.109375" customWidth="1"/>
    <col min="5388" max="5388" width="3.33203125" customWidth="1"/>
    <col min="5389" max="5391" width="13" customWidth="1"/>
    <col min="5633" max="5633" width="3.21875" customWidth="1"/>
    <col min="5634" max="5634" width="2.6640625" customWidth="1"/>
    <col min="5636" max="5636" width="17.109375" customWidth="1"/>
    <col min="5637" max="5637" width="7" customWidth="1"/>
    <col min="5638" max="5638" width="2.6640625" customWidth="1"/>
    <col min="5639" max="5639" width="14" customWidth="1"/>
    <col min="5640" max="5640" width="6.88671875" customWidth="1"/>
    <col min="5641" max="5641" width="12.44140625" customWidth="1"/>
    <col min="5642" max="5642" width="12.21875" customWidth="1"/>
    <col min="5643" max="5643" width="12.109375" customWidth="1"/>
    <col min="5644" max="5644" width="3.33203125" customWidth="1"/>
    <col min="5645" max="5647" width="13" customWidth="1"/>
    <col min="5889" max="5889" width="3.21875" customWidth="1"/>
    <col min="5890" max="5890" width="2.6640625" customWidth="1"/>
    <col min="5892" max="5892" width="17.109375" customWidth="1"/>
    <col min="5893" max="5893" width="7" customWidth="1"/>
    <col min="5894" max="5894" width="2.6640625" customWidth="1"/>
    <col min="5895" max="5895" width="14" customWidth="1"/>
    <col min="5896" max="5896" width="6.88671875" customWidth="1"/>
    <col min="5897" max="5897" width="12.44140625" customWidth="1"/>
    <col min="5898" max="5898" width="12.21875" customWidth="1"/>
    <col min="5899" max="5899" width="12.109375" customWidth="1"/>
    <col min="5900" max="5900" width="3.33203125" customWidth="1"/>
    <col min="5901" max="5903" width="13" customWidth="1"/>
    <col min="6145" max="6145" width="3.21875" customWidth="1"/>
    <col min="6146" max="6146" width="2.6640625" customWidth="1"/>
    <col min="6148" max="6148" width="17.109375" customWidth="1"/>
    <col min="6149" max="6149" width="7" customWidth="1"/>
    <col min="6150" max="6150" width="2.6640625" customWidth="1"/>
    <col min="6151" max="6151" width="14" customWidth="1"/>
    <col min="6152" max="6152" width="6.88671875" customWidth="1"/>
    <col min="6153" max="6153" width="12.44140625" customWidth="1"/>
    <col min="6154" max="6154" width="12.21875" customWidth="1"/>
    <col min="6155" max="6155" width="12.109375" customWidth="1"/>
    <col min="6156" max="6156" width="3.33203125" customWidth="1"/>
    <col min="6157" max="6159" width="13" customWidth="1"/>
    <col min="6401" max="6401" width="3.21875" customWidth="1"/>
    <col min="6402" max="6402" width="2.6640625" customWidth="1"/>
    <col min="6404" max="6404" width="17.109375" customWidth="1"/>
    <col min="6405" max="6405" width="7" customWidth="1"/>
    <col min="6406" max="6406" width="2.6640625" customWidth="1"/>
    <col min="6407" max="6407" width="14" customWidth="1"/>
    <col min="6408" max="6408" width="6.88671875" customWidth="1"/>
    <col min="6409" max="6409" width="12.44140625" customWidth="1"/>
    <col min="6410" max="6410" width="12.21875" customWidth="1"/>
    <col min="6411" max="6411" width="12.109375" customWidth="1"/>
    <col min="6412" max="6412" width="3.33203125" customWidth="1"/>
    <col min="6413" max="6415" width="13" customWidth="1"/>
    <col min="6657" max="6657" width="3.21875" customWidth="1"/>
    <col min="6658" max="6658" width="2.6640625" customWidth="1"/>
    <col min="6660" max="6660" width="17.109375" customWidth="1"/>
    <col min="6661" max="6661" width="7" customWidth="1"/>
    <col min="6662" max="6662" width="2.6640625" customWidth="1"/>
    <col min="6663" max="6663" width="14" customWidth="1"/>
    <col min="6664" max="6664" width="6.88671875" customWidth="1"/>
    <col min="6665" max="6665" width="12.44140625" customWidth="1"/>
    <col min="6666" max="6666" width="12.21875" customWidth="1"/>
    <col min="6667" max="6667" width="12.109375" customWidth="1"/>
    <col min="6668" max="6668" width="3.33203125" customWidth="1"/>
    <col min="6669" max="6671" width="13" customWidth="1"/>
    <col min="6913" max="6913" width="3.21875" customWidth="1"/>
    <col min="6914" max="6914" width="2.6640625" customWidth="1"/>
    <col min="6916" max="6916" width="17.109375" customWidth="1"/>
    <col min="6917" max="6917" width="7" customWidth="1"/>
    <col min="6918" max="6918" width="2.6640625" customWidth="1"/>
    <col min="6919" max="6919" width="14" customWidth="1"/>
    <col min="6920" max="6920" width="6.88671875" customWidth="1"/>
    <col min="6921" max="6921" width="12.44140625" customWidth="1"/>
    <col min="6922" max="6922" width="12.21875" customWidth="1"/>
    <col min="6923" max="6923" width="12.109375" customWidth="1"/>
    <col min="6924" max="6924" width="3.33203125" customWidth="1"/>
    <col min="6925" max="6927" width="13" customWidth="1"/>
    <col min="7169" max="7169" width="3.21875" customWidth="1"/>
    <col min="7170" max="7170" width="2.6640625" customWidth="1"/>
    <col min="7172" max="7172" width="17.109375" customWidth="1"/>
    <col min="7173" max="7173" width="7" customWidth="1"/>
    <col min="7174" max="7174" width="2.6640625" customWidth="1"/>
    <col min="7175" max="7175" width="14" customWidth="1"/>
    <col min="7176" max="7176" width="6.88671875" customWidth="1"/>
    <col min="7177" max="7177" width="12.44140625" customWidth="1"/>
    <col min="7178" max="7178" width="12.21875" customWidth="1"/>
    <col min="7179" max="7179" width="12.109375" customWidth="1"/>
    <col min="7180" max="7180" width="3.33203125" customWidth="1"/>
    <col min="7181" max="7183" width="13" customWidth="1"/>
    <col min="7425" max="7425" width="3.21875" customWidth="1"/>
    <col min="7426" max="7426" width="2.6640625" customWidth="1"/>
    <col min="7428" max="7428" width="17.109375" customWidth="1"/>
    <col min="7429" max="7429" width="7" customWidth="1"/>
    <col min="7430" max="7430" width="2.6640625" customWidth="1"/>
    <col min="7431" max="7431" width="14" customWidth="1"/>
    <col min="7432" max="7432" width="6.88671875" customWidth="1"/>
    <col min="7433" max="7433" width="12.44140625" customWidth="1"/>
    <col min="7434" max="7434" width="12.21875" customWidth="1"/>
    <col min="7435" max="7435" width="12.109375" customWidth="1"/>
    <col min="7436" max="7436" width="3.33203125" customWidth="1"/>
    <col min="7437" max="7439" width="13" customWidth="1"/>
    <col min="7681" max="7681" width="3.21875" customWidth="1"/>
    <col min="7682" max="7682" width="2.6640625" customWidth="1"/>
    <col min="7684" max="7684" width="17.109375" customWidth="1"/>
    <col min="7685" max="7685" width="7" customWidth="1"/>
    <col min="7686" max="7686" width="2.6640625" customWidth="1"/>
    <col min="7687" max="7687" width="14" customWidth="1"/>
    <col min="7688" max="7688" width="6.88671875" customWidth="1"/>
    <col min="7689" max="7689" width="12.44140625" customWidth="1"/>
    <col min="7690" max="7690" width="12.21875" customWidth="1"/>
    <col min="7691" max="7691" width="12.109375" customWidth="1"/>
    <col min="7692" max="7692" width="3.33203125" customWidth="1"/>
    <col min="7693" max="7695" width="13" customWidth="1"/>
    <col min="7937" max="7937" width="3.21875" customWidth="1"/>
    <col min="7938" max="7938" width="2.6640625" customWidth="1"/>
    <col min="7940" max="7940" width="17.109375" customWidth="1"/>
    <col min="7941" max="7941" width="7" customWidth="1"/>
    <col min="7942" max="7942" width="2.6640625" customWidth="1"/>
    <col min="7943" max="7943" width="14" customWidth="1"/>
    <col min="7944" max="7944" width="6.88671875" customWidth="1"/>
    <col min="7945" max="7945" width="12.44140625" customWidth="1"/>
    <col min="7946" max="7946" width="12.21875" customWidth="1"/>
    <col min="7947" max="7947" width="12.109375" customWidth="1"/>
    <col min="7948" max="7948" width="3.33203125" customWidth="1"/>
    <col min="7949" max="7951" width="13" customWidth="1"/>
    <col min="8193" max="8193" width="3.21875" customWidth="1"/>
    <col min="8194" max="8194" width="2.6640625" customWidth="1"/>
    <col min="8196" max="8196" width="17.109375" customWidth="1"/>
    <col min="8197" max="8197" width="7" customWidth="1"/>
    <col min="8198" max="8198" width="2.6640625" customWidth="1"/>
    <col min="8199" max="8199" width="14" customWidth="1"/>
    <col min="8200" max="8200" width="6.88671875" customWidth="1"/>
    <col min="8201" max="8201" width="12.44140625" customWidth="1"/>
    <col min="8202" max="8202" width="12.21875" customWidth="1"/>
    <col min="8203" max="8203" width="12.109375" customWidth="1"/>
    <col min="8204" max="8204" width="3.33203125" customWidth="1"/>
    <col min="8205" max="8207" width="13" customWidth="1"/>
    <col min="8449" max="8449" width="3.21875" customWidth="1"/>
    <col min="8450" max="8450" width="2.6640625" customWidth="1"/>
    <col min="8452" max="8452" width="17.109375" customWidth="1"/>
    <col min="8453" max="8453" width="7" customWidth="1"/>
    <col min="8454" max="8454" width="2.6640625" customWidth="1"/>
    <col min="8455" max="8455" width="14" customWidth="1"/>
    <col min="8456" max="8456" width="6.88671875" customWidth="1"/>
    <col min="8457" max="8457" width="12.44140625" customWidth="1"/>
    <col min="8458" max="8458" width="12.21875" customWidth="1"/>
    <col min="8459" max="8459" width="12.109375" customWidth="1"/>
    <col min="8460" max="8460" width="3.33203125" customWidth="1"/>
    <col min="8461" max="8463" width="13" customWidth="1"/>
    <col min="8705" max="8705" width="3.21875" customWidth="1"/>
    <col min="8706" max="8706" width="2.6640625" customWidth="1"/>
    <col min="8708" max="8708" width="17.109375" customWidth="1"/>
    <col min="8709" max="8709" width="7" customWidth="1"/>
    <col min="8710" max="8710" width="2.6640625" customWidth="1"/>
    <col min="8711" max="8711" width="14" customWidth="1"/>
    <col min="8712" max="8712" width="6.88671875" customWidth="1"/>
    <col min="8713" max="8713" width="12.44140625" customWidth="1"/>
    <col min="8714" max="8714" width="12.21875" customWidth="1"/>
    <col min="8715" max="8715" width="12.109375" customWidth="1"/>
    <col min="8716" max="8716" width="3.33203125" customWidth="1"/>
    <col min="8717" max="8719" width="13" customWidth="1"/>
    <col min="8961" max="8961" width="3.21875" customWidth="1"/>
    <col min="8962" max="8962" width="2.6640625" customWidth="1"/>
    <col min="8964" max="8964" width="17.109375" customWidth="1"/>
    <col min="8965" max="8965" width="7" customWidth="1"/>
    <col min="8966" max="8966" width="2.6640625" customWidth="1"/>
    <col min="8967" max="8967" width="14" customWidth="1"/>
    <col min="8968" max="8968" width="6.88671875" customWidth="1"/>
    <col min="8969" max="8969" width="12.44140625" customWidth="1"/>
    <col min="8970" max="8970" width="12.21875" customWidth="1"/>
    <col min="8971" max="8971" width="12.109375" customWidth="1"/>
    <col min="8972" max="8972" width="3.33203125" customWidth="1"/>
    <col min="8973" max="8975" width="13" customWidth="1"/>
    <col min="9217" max="9217" width="3.21875" customWidth="1"/>
    <col min="9218" max="9218" width="2.6640625" customWidth="1"/>
    <col min="9220" max="9220" width="17.109375" customWidth="1"/>
    <col min="9221" max="9221" width="7" customWidth="1"/>
    <col min="9222" max="9222" width="2.6640625" customWidth="1"/>
    <col min="9223" max="9223" width="14" customWidth="1"/>
    <col min="9224" max="9224" width="6.88671875" customWidth="1"/>
    <col min="9225" max="9225" width="12.44140625" customWidth="1"/>
    <col min="9226" max="9226" width="12.21875" customWidth="1"/>
    <col min="9227" max="9227" width="12.109375" customWidth="1"/>
    <col min="9228" max="9228" width="3.33203125" customWidth="1"/>
    <col min="9229" max="9231" width="13" customWidth="1"/>
    <col min="9473" max="9473" width="3.21875" customWidth="1"/>
    <col min="9474" max="9474" width="2.6640625" customWidth="1"/>
    <col min="9476" max="9476" width="17.109375" customWidth="1"/>
    <col min="9477" max="9477" width="7" customWidth="1"/>
    <col min="9478" max="9478" width="2.6640625" customWidth="1"/>
    <col min="9479" max="9479" width="14" customWidth="1"/>
    <col min="9480" max="9480" width="6.88671875" customWidth="1"/>
    <col min="9481" max="9481" width="12.44140625" customWidth="1"/>
    <col min="9482" max="9482" width="12.21875" customWidth="1"/>
    <col min="9483" max="9483" width="12.109375" customWidth="1"/>
    <col min="9484" max="9484" width="3.33203125" customWidth="1"/>
    <col min="9485" max="9487" width="13" customWidth="1"/>
    <col min="9729" max="9729" width="3.21875" customWidth="1"/>
    <col min="9730" max="9730" width="2.6640625" customWidth="1"/>
    <col min="9732" max="9732" width="17.109375" customWidth="1"/>
    <col min="9733" max="9733" width="7" customWidth="1"/>
    <col min="9734" max="9734" width="2.6640625" customWidth="1"/>
    <col min="9735" max="9735" width="14" customWidth="1"/>
    <col min="9736" max="9736" width="6.88671875" customWidth="1"/>
    <col min="9737" max="9737" width="12.44140625" customWidth="1"/>
    <col min="9738" max="9738" width="12.21875" customWidth="1"/>
    <col min="9739" max="9739" width="12.109375" customWidth="1"/>
    <col min="9740" max="9740" width="3.33203125" customWidth="1"/>
    <col min="9741" max="9743" width="13" customWidth="1"/>
    <col min="9985" max="9985" width="3.21875" customWidth="1"/>
    <col min="9986" max="9986" width="2.6640625" customWidth="1"/>
    <col min="9988" max="9988" width="17.109375" customWidth="1"/>
    <col min="9989" max="9989" width="7" customWidth="1"/>
    <col min="9990" max="9990" width="2.6640625" customWidth="1"/>
    <col min="9991" max="9991" width="14" customWidth="1"/>
    <col min="9992" max="9992" width="6.88671875" customWidth="1"/>
    <col min="9993" max="9993" width="12.44140625" customWidth="1"/>
    <col min="9994" max="9994" width="12.21875" customWidth="1"/>
    <col min="9995" max="9995" width="12.109375" customWidth="1"/>
    <col min="9996" max="9996" width="3.33203125" customWidth="1"/>
    <col min="9997" max="9999" width="13" customWidth="1"/>
    <col min="10241" max="10241" width="3.21875" customWidth="1"/>
    <col min="10242" max="10242" width="2.6640625" customWidth="1"/>
    <col min="10244" max="10244" width="17.109375" customWidth="1"/>
    <col min="10245" max="10245" width="7" customWidth="1"/>
    <col min="10246" max="10246" width="2.6640625" customWidth="1"/>
    <col min="10247" max="10247" width="14" customWidth="1"/>
    <col min="10248" max="10248" width="6.88671875" customWidth="1"/>
    <col min="10249" max="10249" width="12.44140625" customWidth="1"/>
    <col min="10250" max="10250" width="12.21875" customWidth="1"/>
    <col min="10251" max="10251" width="12.109375" customWidth="1"/>
    <col min="10252" max="10252" width="3.33203125" customWidth="1"/>
    <col min="10253" max="10255" width="13" customWidth="1"/>
    <col min="10497" max="10497" width="3.21875" customWidth="1"/>
    <col min="10498" max="10498" width="2.6640625" customWidth="1"/>
    <col min="10500" max="10500" width="17.109375" customWidth="1"/>
    <col min="10501" max="10501" width="7" customWidth="1"/>
    <col min="10502" max="10502" width="2.6640625" customWidth="1"/>
    <col min="10503" max="10503" width="14" customWidth="1"/>
    <col min="10504" max="10504" width="6.88671875" customWidth="1"/>
    <col min="10505" max="10505" width="12.44140625" customWidth="1"/>
    <col min="10506" max="10506" width="12.21875" customWidth="1"/>
    <col min="10507" max="10507" width="12.109375" customWidth="1"/>
    <col min="10508" max="10508" width="3.33203125" customWidth="1"/>
    <col min="10509" max="10511" width="13" customWidth="1"/>
    <col min="10753" max="10753" width="3.21875" customWidth="1"/>
    <col min="10754" max="10754" width="2.6640625" customWidth="1"/>
    <col min="10756" max="10756" width="17.109375" customWidth="1"/>
    <col min="10757" max="10757" width="7" customWidth="1"/>
    <col min="10758" max="10758" width="2.6640625" customWidth="1"/>
    <col min="10759" max="10759" width="14" customWidth="1"/>
    <col min="10760" max="10760" width="6.88671875" customWidth="1"/>
    <col min="10761" max="10761" width="12.44140625" customWidth="1"/>
    <col min="10762" max="10762" width="12.21875" customWidth="1"/>
    <col min="10763" max="10763" width="12.109375" customWidth="1"/>
    <col min="10764" max="10764" width="3.33203125" customWidth="1"/>
    <col min="10765" max="10767" width="13" customWidth="1"/>
    <col min="11009" max="11009" width="3.21875" customWidth="1"/>
    <col min="11010" max="11010" width="2.6640625" customWidth="1"/>
    <col min="11012" max="11012" width="17.109375" customWidth="1"/>
    <col min="11013" max="11013" width="7" customWidth="1"/>
    <col min="11014" max="11014" width="2.6640625" customWidth="1"/>
    <col min="11015" max="11015" width="14" customWidth="1"/>
    <col min="11016" max="11016" width="6.88671875" customWidth="1"/>
    <col min="11017" max="11017" width="12.44140625" customWidth="1"/>
    <col min="11018" max="11018" width="12.21875" customWidth="1"/>
    <col min="11019" max="11019" width="12.109375" customWidth="1"/>
    <col min="11020" max="11020" width="3.33203125" customWidth="1"/>
    <col min="11021" max="11023" width="13" customWidth="1"/>
    <col min="11265" max="11265" width="3.21875" customWidth="1"/>
    <col min="11266" max="11266" width="2.6640625" customWidth="1"/>
    <col min="11268" max="11268" width="17.109375" customWidth="1"/>
    <col min="11269" max="11269" width="7" customWidth="1"/>
    <col min="11270" max="11270" width="2.6640625" customWidth="1"/>
    <col min="11271" max="11271" width="14" customWidth="1"/>
    <col min="11272" max="11272" width="6.88671875" customWidth="1"/>
    <col min="11273" max="11273" width="12.44140625" customWidth="1"/>
    <col min="11274" max="11274" width="12.21875" customWidth="1"/>
    <col min="11275" max="11275" width="12.109375" customWidth="1"/>
    <col min="11276" max="11276" width="3.33203125" customWidth="1"/>
    <col min="11277" max="11279" width="13" customWidth="1"/>
    <col min="11521" max="11521" width="3.21875" customWidth="1"/>
    <col min="11522" max="11522" width="2.6640625" customWidth="1"/>
    <col min="11524" max="11524" width="17.109375" customWidth="1"/>
    <col min="11525" max="11525" width="7" customWidth="1"/>
    <col min="11526" max="11526" width="2.6640625" customWidth="1"/>
    <col min="11527" max="11527" width="14" customWidth="1"/>
    <col min="11528" max="11528" width="6.88671875" customWidth="1"/>
    <col min="11529" max="11529" width="12.44140625" customWidth="1"/>
    <col min="11530" max="11530" width="12.21875" customWidth="1"/>
    <col min="11531" max="11531" width="12.109375" customWidth="1"/>
    <col min="11532" max="11532" width="3.33203125" customWidth="1"/>
    <col min="11533" max="11535" width="13" customWidth="1"/>
    <col min="11777" max="11777" width="3.21875" customWidth="1"/>
    <col min="11778" max="11778" width="2.6640625" customWidth="1"/>
    <col min="11780" max="11780" width="17.109375" customWidth="1"/>
    <col min="11781" max="11781" width="7" customWidth="1"/>
    <col min="11782" max="11782" width="2.6640625" customWidth="1"/>
    <col min="11783" max="11783" width="14" customWidth="1"/>
    <col min="11784" max="11784" width="6.88671875" customWidth="1"/>
    <col min="11785" max="11785" width="12.44140625" customWidth="1"/>
    <col min="11786" max="11786" width="12.21875" customWidth="1"/>
    <col min="11787" max="11787" width="12.109375" customWidth="1"/>
    <col min="11788" max="11788" width="3.33203125" customWidth="1"/>
    <col min="11789" max="11791" width="13" customWidth="1"/>
    <col min="12033" max="12033" width="3.21875" customWidth="1"/>
    <col min="12034" max="12034" width="2.6640625" customWidth="1"/>
    <col min="12036" max="12036" width="17.109375" customWidth="1"/>
    <col min="12037" max="12037" width="7" customWidth="1"/>
    <col min="12038" max="12038" width="2.6640625" customWidth="1"/>
    <col min="12039" max="12039" width="14" customWidth="1"/>
    <col min="12040" max="12040" width="6.88671875" customWidth="1"/>
    <col min="12041" max="12041" width="12.44140625" customWidth="1"/>
    <col min="12042" max="12042" width="12.21875" customWidth="1"/>
    <col min="12043" max="12043" width="12.109375" customWidth="1"/>
    <col min="12044" max="12044" width="3.33203125" customWidth="1"/>
    <col min="12045" max="12047" width="13" customWidth="1"/>
    <col min="12289" max="12289" width="3.21875" customWidth="1"/>
    <col min="12290" max="12290" width="2.6640625" customWidth="1"/>
    <col min="12292" max="12292" width="17.109375" customWidth="1"/>
    <col min="12293" max="12293" width="7" customWidth="1"/>
    <col min="12294" max="12294" width="2.6640625" customWidth="1"/>
    <col min="12295" max="12295" width="14" customWidth="1"/>
    <col min="12296" max="12296" width="6.88671875" customWidth="1"/>
    <col min="12297" max="12297" width="12.44140625" customWidth="1"/>
    <col min="12298" max="12298" width="12.21875" customWidth="1"/>
    <col min="12299" max="12299" width="12.109375" customWidth="1"/>
    <col min="12300" max="12300" width="3.33203125" customWidth="1"/>
    <col min="12301" max="12303" width="13" customWidth="1"/>
    <col min="12545" max="12545" width="3.21875" customWidth="1"/>
    <col min="12546" max="12546" width="2.6640625" customWidth="1"/>
    <col min="12548" max="12548" width="17.109375" customWidth="1"/>
    <col min="12549" max="12549" width="7" customWidth="1"/>
    <col min="12550" max="12550" width="2.6640625" customWidth="1"/>
    <col min="12551" max="12551" width="14" customWidth="1"/>
    <col min="12552" max="12552" width="6.88671875" customWidth="1"/>
    <col min="12553" max="12553" width="12.44140625" customWidth="1"/>
    <col min="12554" max="12554" width="12.21875" customWidth="1"/>
    <col min="12555" max="12555" width="12.109375" customWidth="1"/>
    <col min="12556" max="12556" width="3.33203125" customWidth="1"/>
    <col min="12557" max="12559" width="13" customWidth="1"/>
    <col min="12801" max="12801" width="3.21875" customWidth="1"/>
    <col min="12802" max="12802" width="2.6640625" customWidth="1"/>
    <col min="12804" max="12804" width="17.109375" customWidth="1"/>
    <col min="12805" max="12805" width="7" customWidth="1"/>
    <col min="12806" max="12806" width="2.6640625" customWidth="1"/>
    <col min="12807" max="12807" width="14" customWidth="1"/>
    <col min="12808" max="12808" width="6.88671875" customWidth="1"/>
    <col min="12809" max="12809" width="12.44140625" customWidth="1"/>
    <col min="12810" max="12810" width="12.21875" customWidth="1"/>
    <col min="12811" max="12811" width="12.109375" customWidth="1"/>
    <col min="12812" max="12812" width="3.33203125" customWidth="1"/>
    <col min="12813" max="12815" width="13" customWidth="1"/>
    <col min="13057" max="13057" width="3.21875" customWidth="1"/>
    <col min="13058" max="13058" width="2.6640625" customWidth="1"/>
    <col min="13060" max="13060" width="17.109375" customWidth="1"/>
    <col min="13061" max="13061" width="7" customWidth="1"/>
    <col min="13062" max="13062" width="2.6640625" customWidth="1"/>
    <col min="13063" max="13063" width="14" customWidth="1"/>
    <col min="13064" max="13064" width="6.88671875" customWidth="1"/>
    <col min="13065" max="13065" width="12.44140625" customWidth="1"/>
    <col min="13066" max="13066" width="12.21875" customWidth="1"/>
    <col min="13067" max="13067" width="12.109375" customWidth="1"/>
    <col min="13068" max="13068" width="3.33203125" customWidth="1"/>
    <col min="13069" max="13071" width="13" customWidth="1"/>
    <col min="13313" max="13313" width="3.21875" customWidth="1"/>
    <col min="13314" max="13314" width="2.6640625" customWidth="1"/>
    <col min="13316" max="13316" width="17.109375" customWidth="1"/>
    <col min="13317" max="13317" width="7" customWidth="1"/>
    <col min="13318" max="13318" width="2.6640625" customWidth="1"/>
    <col min="13319" max="13319" width="14" customWidth="1"/>
    <col min="13320" max="13320" width="6.88671875" customWidth="1"/>
    <col min="13321" max="13321" width="12.44140625" customWidth="1"/>
    <col min="13322" max="13322" width="12.21875" customWidth="1"/>
    <col min="13323" max="13323" width="12.109375" customWidth="1"/>
    <col min="13324" max="13324" width="3.33203125" customWidth="1"/>
    <col min="13325" max="13327" width="13" customWidth="1"/>
    <col min="13569" max="13569" width="3.21875" customWidth="1"/>
    <col min="13570" max="13570" width="2.6640625" customWidth="1"/>
    <col min="13572" max="13572" width="17.109375" customWidth="1"/>
    <col min="13573" max="13573" width="7" customWidth="1"/>
    <col min="13574" max="13574" width="2.6640625" customWidth="1"/>
    <col min="13575" max="13575" width="14" customWidth="1"/>
    <col min="13576" max="13576" width="6.88671875" customWidth="1"/>
    <col min="13577" max="13577" width="12.44140625" customWidth="1"/>
    <col min="13578" max="13578" width="12.21875" customWidth="1"/>
    <col min="13579" max="13579" width="12.109375" customWidth="1"/>
    <col min="13580" max="13580" width="3.33203125" customWidth="1"/>
    <col min="13581" max="13583" width="13" customWidth="1"/>
    <col min="13825" max="13825" width="3.21875" customWidth="1"/>
    <col min="13826" max="13826" width="2.6640625" customWidth="1"/>
    <col min="13828" max="13828" width="17.109375" customWidth="1"/>
    <col min="13829" max="13829" width="7" customWidth="1"/>
    <col min="13830" max="13830" width="2.6640625" customWidth="1"/>
    <col min="13831" max="13831" width="14" customWidth="1"/>
    <col min="13832" max="13832" width="6.88671875" customWidth="1"/>
    <col min="13833" max="13833" width="12.44140625" customWidth="1"/>
    <col min="13834" max="13834" width="12.21875" customWidth="1"/>
    <col min="13835" max="13835" width="12.109375" customWidth="1"/>
    <col min="13836" max="13836" width="3.33203125" customWidth="1"/>
    <col min="13837" max="13839" width="13" customWidth="1"/>
    <col min="14081" max="14081" width="3.21875" customWidth="1"/>
    <col min="14082" max="14082" width="2.6640625" customWidth="1"/>
    <col min="14084" max="14084" width="17.109375" customWidth="1"/>
    <col min="14085" max="14085" width="7" customWidth="1"/>
    <col min="14086" max="14086" width="2.6640625" customWidth="1"/>
    <col min="14087" max="14087" width="14" customWidth="1"/>
    <col min="14088" max="14088" width="6.88671875" customWidth="1"/>
    <col min="14089" max="14089" width="12.44140625" customWidth="1"/>
    <col min="14090" max="14090" width="12.21875" customWidth="1"/>
    <col min="14091" max="14091" width="12.109375" customWidth="1"/>
    <col min="14092" max="14092" width="3.33203125" customWidth="1"/>
    <col min="14093" max="14095" width="13" customWidth="1"/>
    <col min="14337" max="14337" width="3.21875" customWidth="1"/>
    <col min="14338" max="14338" width="2.6640625" customWidth="1"/>
    <col min="14340" max="14340" width="17.109375" customWidth="1"/>
    <col min="14341" max="14341" width="7" customWidth="1"/>
    <col min="14342" max="14342" width="2.6640625" customWidth="1"/>
    <col min="14343" max="14343" width="14" customWidth="1"/>
    <col min="14344" max="14344" width="6.88671875" customWidth="1"/>
    <col min="14345" max="14345" width="12.44140625" customWidth="1"/>
    <col min="14346" max="14346" width="12.21875" customWidth="1"/>
    <col min="14347" max="14347" width="12.109375" customWidth="1"/>
    <col min="14348" max="14348" width="3.33203125" customWidth="1"/>
    <col min="14349" max="14351" width="13" customWidth="1"/>
    <col min="14593" max="14593" width="3.21875" customWidth="1"/>
    <col min="14594" max="14594" width="2.6640625" customWidth="1"/>
    <col min="14596" max="14596" width="17.109375" customWidth="1"/>
    <col min="14597" max="14597" width="7" customWidth="1"/>
    <col min="14598" max="14598" width="2.6640625" customWidth="1"/>
    <col min="14599" max="14599" width="14" customWidth="1"/>
    <col min="14600" max="14600" width="6.88671875" customWidth="1"/>
    <col min="14601" max="14601" width="12.44140625" customWidth="1"/>
    <col min="14602" max="14602" width="12.21875" customWidth="1"/>
    <col min="14603" max="14603" width="12.109375" customWidth="1"/>
    <col min="14604" max="14604" width="3.33203125" customWidth="1"/>
    <col min="14605" max="14607" width="13" customWidth="1"/>
    <col min="14849" max="14849" width="3.21875" customWidth="1"/>
    <col min="14850" max="14850" width="2.6640625" customWidth="1"/>
    <col min="14852" max="14852" width="17.109375" customWidth="1"/>
    <col min="14853" max="14853" width="7" customWidth="1"/>
    <col min="14854" max="14854" width="2.6640625" customWidth="1"/>
    <col min="14855" max="14855" width="14" customWidth="1"/>
    <col min="14856" max="14856" width="6.88671875" customWidth="1"/>
    <col min="14857" max="14857" width="12.44140625" customWidth="1"/>
    <col min="14858" max="14858" width="12.21875" customWidth="1"/>
    <col min="14859" max="14859" width="12.109375" customWidth="1"/>
    <col min="14860" max="14860" width="3.33203125" customWidth="1"/>
    <col min="14861" max="14863" width="13" customWidth="1"/>
    <col min="15105" max="15105" width="3.21875" customWidth="1"/>
    <col min="15106" max="15106" width="2.6640625" customWidth="1"/>
    <col min="15108" max="15108" width="17.109375" customWidth="1"/>
    <col min="15109" max="15109" width="7" customWidth="1"/>
    <col min="15110" max="15110" width="2.6640625" customWidth="1"/>
    <col min="15111" max="15111" width="14" customWidth="1"/>
    <col min="15112" max="15112" width="6.88671875" customWidth="1"/>
    <col min="15113" max="15113" width="12.44140625" customWidth="1"/>
    <col min="15114" max="15114" width="12.21875" customWidth="1"/>
    <col min="15115" max="15115" width="12.109375" customWidth="1"/>
    <col min="15116" max="15116" width="3.33203125" customWidth="1"/>
    <col min="15117" max="15119" width="13" customWidth="1"/>
    <col min="15361" max="15361" width="3.21875" customWidth="1"/>
    <col min="15362" max="15362" width="2.6640625" customWidth="1"/>
    <col min="15364" max="15364" width="17.109375" customWidth="1"/>
    <col min="15365" max="15365" width="7" customWidth="1"/>
    <col min="15366" max="15366" width="2.6640625" customWidth="1"/>
    <col min="15367" max="15367" width="14" customWidth="1"/>
    <col min="15368" max="15368" width="6.88671875" customWidth="1"/>
    <col min="15369" max="15369" width="12.44140625" customWidth="1"/>
    <col min="15370" max="15370" width="12.21875" customWidth="1"/>
    <col min="15371" max="15371" width="12.109375" customWidth="1"/>
    <col min="15372" max="15372" width="3.33203125" customWidth="1"/>
    <col min="15373" max="15375" width="13" customWidth="1"/>
    <col min="15617" max="15617" width="3.21875" customWidth="1"/>
    <col min="15618" max="15618" width="2.6640625" customWidth="1"/>
    <col min="15620" max="15620" width="17.109375" customWidth="1"/>
    <col min="15621" max="15621" width="7" customWidth="1"/>
    <col min="15622" max="15622" width="2.6640625" customWidth="1"/>
    <col min="15623" max="15623" width="14" customWidth="1"/>
    <col min="15624" max="15624" width="6.88671875" customWidth="1"/>
    <col min="15625" max="15625" width="12.44140625" customWidth="1"/>
    <col min="15626" max="15626" width="12.21875" customWidth="1"/>
    <col min="15627" max="15627" width="12.109375" customWidth="1"/>
    <col min="15628" max="15628" width="3.33203125" customWidth="1"/>
    <col min="15629" max="15631" width="13" customWidth="1"/>
    <col min="15873" max="15873" width="3.21875" customWidth="1"/>
    <col min="15874" max="15874" width="2.6640625" customWidth="1"/>
    <col min="15876" max="15876" width="17.109375" customWidth="1"/>
    <col min="15877" max="15877" width="7" customWidth="1"/>
    <col min="15878" max="15878" width="2.6640625" customWidth="1"/>
    <col min="15879" max="15879" width="14" customWidth="1"/>
    <col min="15880" max="15880" width="6.88671875" customWidth="1"/>
    <col min="15881" max="15881" width="12.44140625" customWidth="1"/>
    <col min="15882" max="15882" width="12.21875" customWidth="1"/>
    <col min="15883" max="15883" width="12.109375" customWidth="1"/>
    <col min="15884" max="15884" width="3.33203125" customWidth="1"/>
    <col min="15885" max="15887" width="13" customWidth="1"/>
    <col min="16129" max="16129" width="3.21875" customWidth="1"/>
    <col min="16130" max="16130" width="2.6640625" customWidth="1"/>
    <col min="16132" max="16132" width="17.109375" customWidth="1"/>
    <col min="16133" max="16133" width="7" customWidth="1"/>
    <col min="16134" max="16134" width="2.6640625" customWidth="1"/>
    <col min="16135" max="16135" width="14" customWidth="1"/>
    <col min="16136" max="16136" width="6.88671875" customWidth="1"/>
    <col min="16137" max="16137" width="12.44140625" customWidth="1"/>
    <col min="16138" max="16138" width="12.21875" customWidth="1"/>
    <col min="16139" max="16139" width="12.109375" customWidth="1"/>
    <col min="16140" max="16140" width="3.33203125" customWidth="1"/>
    <col min="16141" max="16143" width="13" customWidth="1"/>
  </cols>
  <sheetData>
    <row r="1" spans="1:18" ht="21" customHeight="1" thickBot="1">
      <c r="A1" s="42">
        <v>10</v>
      </c>
      <c r="B1" s="678" t="s">
        <v>44</v>
      </c>
      <c r="C1" s="678"/>
      <c r="D1" s="678"/>
      <c r="E1" s="42"/>
    </row>
    <row r="2" spans="1:18" ht="21" customHeight="1">
      <c r="B2" s="759" t="s">
        <v>282</v>
      </c>
      <c r="C2" s="760"/>
      <c r="D2" s="761"/>
      <c r="E2" s="1303" t="s">
        <v>320</v>
      </c>
      <c r="F2" s="1211" t="s">
        <v>279</v>
      </c>
      <c r="G2" s="1305"/>
      <c r="H2" s="1305"/>
      <c r="I2" s="1305"/>
      <c r="J2" s="1305"/>
      <c r="K2" s="1306"/>
    </row>
    <row r="3" spans="1:18" ht="21" customHeight="1">
      <c r="B3" s="762"/>
      <c r="C3" s="763"/>
      <c r="D3" s="764"/>
      <c r="E3" s="1304"/>
      <c r="F3" s="1307"/>
      <c r="G3" s="159" t="s">
        <v>281</v>
      </c>
      <c r="H3" s="131" t="s">
        <v>584</v>
      </c>
      <c r="I3" s="128">
        <v>2</v>
      </c>
      <c r="J3" s="127" t="s">
        <v>585</v>
      </c>
      <c r="K3" s="130"/>
    </row>
    <row r="4" spans="1:18" ht="21" customHeight="1">
      <c r="B4" s="762"/>
      <c r="C4" s="763"/>
      <c r="D4" s="764"/>
      <c r="E4" s="1304"/>
      <c r="F4" s="1308"/>
      <c r="G4" s="160" t="s">
        <v>586</v>
      </c>
      <c r="H4" s="529" t="s">
        <v>587</v>
      </c>
      <c r="I4" s="530"/>
      <c r="J4" s="530"/>
      <c r="K4" s="531"/>
    </row>
    <row r="5" spans="1:18" ht="36" customHeight="1">
      <c r="B5" s="762"/>
      <c r="C5" s="763"/>
      <c r="D5" s="764"/>
      <c r="E5" s="1304"/>
      <c r="F5" s="1143" t="s">
        <v>266</v>
      </c>
      <c r="G5" s="995"/>
      <c r="H5" s="1297"/>
      <c r="I5" s="1297"/>
      <c r="J5" s="1297"/>
      <c r="K5" s="1298"/>
    </row>
    <row r="6" spans="1:18" ht="36" customHeight="1">
      <c r="B6" s="699" t="s">
        <v>233</v>
      </c>
      <c r="C6" s="700"/>
      <c r="D6" s="701"/>
      <c r="E6" s="87" t="s">
        <v>519</v>
      </c>
      <c r="F6" s="1143" t="s">
        <v>283</v>
      </c>
      <c r="G6" s="995"/>
      <c r="H6" s="1297"/>
      <c r="I6" s="1297"/>
      <c r="J6" s="1297"/>
      <c r="K6" s="1298"/>
    </row>
    <row r="7" spans="1:18" ht="96.6" customHeight="1">
      <c r="B7" s="699" t="s">
        <v>456</v>
      </c>
      <c r="C7" s="700"/>
      <c r="D7" s="701"/>
      <c r="E7" s="705" t="s">
        <v>876</v>
      </c>
      <c r="F7" s="530"/>
      <c r="G7" s="530"/>
      <c r="H7" s="530"/>
      <c r="I7" s="530"/>
      <c r="J7" s="530"/>
      <c r="K7" s="531"/>
    </row>
    <row r="8" spans="1:18" ht="54.6" customHeight="1">
      <c r="B8" s="699" t="s">
        <v>383</v>
      </c>
      <c r="C8" s="700"/>
      <c r="D8" s="701"/>
      <c r="E8" s="1302" t="s">
        <v>877</v>
      </c>
      <c r="F8" s="1227"/>
      <c r="G8" s="1227"/>
      <c r="H8" s="1227"/>
      <c r="I8" s="1227"/>
      <c r="J8" s="1227"/>
      <c r="K8" s="1228"/>
    </row>
    <row r="9" spans="1:18" ht="18" customHeight="1">
      <c r="B9" s="737" t="s">
        <v>452</v>
      </c>
      <c r="C9" s="738"/>
      <c r="D9" s="739"/>
      <c r="E9" s="1295" t="s">
        <v>588</v>
      </c>
      <c r="F9" s="1143" t="s">
        <v>337</v>
      </c>
      <c r="G9" s="1066"/>
      <c r="H9" s="1297"/>
      <c r="I9" s="1297"/>
      <c r="J9" s="1297"/>
      <c r="K9" s="1298"/>
    </row>
    <row r="10" spans="1:18" ht="18" customHeight="1">
      <c r="B10" s="743"/>
      <c r="C10" s="744"/>
      <c r="D10" s="745"/>
      <c r="E10" s="1296"/>
      <c r="F10" s="1216"/>
      <c r="G10" s="1069"/>
      <c r="H10" s="1299"/>
      <c r="I10" s="1299"/>
      <c r="J10" s="1299"/>
      <c r="K10" s="1300"/>
    </row>
    <row r="11" spans="1:18" ht="45" customHeight="1">
      <c r="B11" s="737" t="s">
        <v>267</v>
      </c>
      <c r="C11" s="738"/>
      <c r="D11" s="739"/>
      <c r="E11" s="619" t="s">
        <v>320</v>
      </c>
      <c r="F11" s="620"/>
      <c r="G11" s="620"/>
      <c r="H11" s="620"/>
      <c r="I11" s="620"/>
      <c r="J11" s="620"/>
      <c r="K11" s="1301"/>
    </row>
    <row r="12" spans="1:18" ht="64.8" customHeight="1">
      <c r="B12" s="88"/>
      <c r="C12" s="1276" t="s">
        <v>217</v>
      </c>
      <c r="D12" s="739"/>
      <c r="E12" s="1284" t="s">
        <v>1360</v>
      </c>
      <c r="F12" s="1285"/>
      <c r="G12" s="1285"/>
      <c r="H12" s="1285"/>
      <c r="I12" s="1285"/>
      <c r="J12" s="1285"/>
      <c r="K12" s="1286"/>
    </row>
    <row r="13" spans="1:18" ht="21" customHeight="1">
      <c r="B13" s="88"/>
      <c r="C13" s="1276" t="s">
        <v>504</v>
      </c>
      <c r="D13" s="739"/>
      <c r="E13" s="1289"/>
      <c r="F13" s="1290"/>
      <c r="G13" s="1290"/>
      <c r="H13" s="1290"/>
      <c r="I13" s="1290"/>
      <c r="J13" s="1290"/>
      <c r="K13" s="1291"/>
    </row>
    <row r="14" spans="1:18" ht="18" customHeight="1">
      <c r="B14" s="88"/>
      <c r="C14" s="1287"/>
      <c r="D14" s="742"/>
      <c r="E14" s="1276" t="s">
        <v>375</v>
      </c>
      <c r="F14" s="739"/>
      <c r="G14" s="1292"/>
      <c r="H14" s="1293"/>
      <c r="I14" s="1293"/>
      <c r="J14" s="1293"/>
      <c r="K14" s="1294"/>
    </row>
    <row r="15" spans="1:18" ht="18" customHeight="1">
      <c r="B15" s="88"/>
      <c r="C15" s="1288"/>
      <c r="D15" s="745"/>
      <c r="E15" s="1288"/>
      <c r="F15" s="745"/>
      <c r="G15" s="1038"/>
      <c r="H15" s="1039"/>
      <c r="I15" s="1039"/>
      <c r="J15" s="1039"/>
      <c r="K15" s="1040"/>
    </row>
    <row r="16" spans="1:18" ht="36" customHeight="1">
      <c r="B16" s="99"/>
      <c r="C16" s="1276" t="s">
        <v>353</v>
      </c>
      <c r="D16" s="739"/>
      <c r="E16" s="705"/>
      <c r="F16" s="706"/>
      <c r="G16" s="706"/>
      <c r="H16" s="706"/>
      <c r="I16" s="706"/>
      <c r="J16" s="706"/>
      <c r="K16" s="707"/>
      <c r="P16" s="89"/>
      <c r="Q16" s="90"/>
      <c r="R16" s="90"/>
    </row>
    <row r="17" spans="2:18" ht="21" customHeight="1">
      <c r="B17" s="737" t="s">
        <v>373</v>
      </c>
      <c r="C17" s="738"/>
      <c r="D17" s="739"/>
      <c r="E17" s="68" t="s">
        <v>519</v>
      </c>
      <c r="F17" s="26"/>
      <c r="G17" s="26"/>
      <c r="H17" s="26"/>
      <c r="I17" s="26"/>
      <c r="J17" s="26"/>
      <c r="K17" s="27"/>
    </row>
    <row r="18" spans="2:18" ht="21" customHeight="1">
      <c r="B18" s="100"/>
      <c r="C18" s="1276" t="s">
        <v>374</v>
      </c>
      <c r="D18" s="739"/>
      <c r="E18" s="1277"/>
      <c r="F18" s="1278"/>
      <c r="G18" s="1278"/>
      <c r="H18" s="1278"/>
      <c r="I18" s="1278"/>
      <c r="J18" s="1278"/>
      <c r="K18" s="1279"/>
    </row>
    <row r="19" spans="2:18" ht="21" customHeight="1">
      <c r="B19" s="99"/>
      <c r="C19" s="1276" t="s">
        <v>375</v>
      </c>
      <c r="D19" s="739"/>
      <c r="E19" s="1277"/>
      <c r="F19" s="1278"/>
      <c r="G19" s="1278"/>
      <c r="H19" s="1278"/>
      <c r="I19" s="1278"/>
      <c r="J19" s="1278"/>
      <c r="K19" s="1279"/>
    </row>
    <row r="20" spans="2:18" ht="36" customHeight="1" thickBot="1">
      <c r="B20" s="91"/>
      <c r="C20" s="1280" t="s">
        <v>353</v>
      </c>
      <c r="D20" s="723"/>
      <c r="E20" s="1281"/>
      <c r="F20" s="831"/>
      <c r="G20" s="831"/>
      <c r="H20" s="831"/>
      <c r="I20" s="831"/>
      <c r="J20" s="831"/>
      <c r="K20" s="832"/>
      <c r="P20" s="89"/>
      <c r="Q20" s="90"/>
      <c r="R20" s="90"/>
    </row>
    <row r="21" spans="2:18" ht="21" customHeight="1">
      <c r="B21" s="1"/>
      <c r="C21" s="1"/>
      <c r="D21" s="1"/>
      <c r="E21" s="1"/>
      <c r="F21" s="1"/>
      <c r="G21" s="1"/>
      <c r="H21" s="1"/>
      <c r="I21" s="1"/>
      <c r="J21" s="1"/>
      <c r="K21" s="1"/>
    </row>
    <row r="22" spans="2:18" ht="21" customHeight="1">
      <c r="B22" s="1"/>
      <c r="C22" s="1"/>
      <c r="D22" s="1"/>
      <c r="E22" s="1"/>
      <c r="F22" s="1"/>
      <c r="G22" s="1"/>
      <c r="H22" s="1"/>
      <c r="I22" s="1"/>
      <c r="J22" s="1"/>
      <c r="K22" s="1"/>
    </row>
    <row r="23" spans="2:18" ht="21" customHeight="1">
      <c r="C23" s="1272" t="s">
        <v>930</v>
      </c>
      <c r="D23" s="1272"/>
      <c r="E23" s="1272"/>
      <c r="F23" s="1282"/>
      <c r="G23" s="1272"/>
      <c r="H23" s="1272"/>
      <c r="I23" s="1272"/>
      <c r="J23" s="1272"/>
      <c r="K23" s="1272"/>
    </row>
    <row r="24" spans="2:18" ht="21" customHeight="1">
      <c r="C24" s="1272" t="s">
        <v>931</v>
      </c>
      <c r="D24" s="1272"/>
      <c r="E24" s="1272"/>
      <c r="F24" s="1272"/>
      <c r="G24" s="1272"/>
      <c r="H24" s="1272"/>
      <c r="I24" s="1272"/>
      <c r="J24" s="1272"/>
      <c r="K24" s="1272"/>
    </row>
    <row r="25" spans="2:18" ht="21" customHeight="1">
      <c r="C25" s="1283" t="s">
        <v>932</v>
      </c>
      <c r="D25" s="1272"/>
      <c r="E25" s="1272"/>
      <c r="F25" s="1272"/>
      <c r="G25" s="1272"/>
      <c r="H25" s="1272"/>
      <c r="I25" s="1272"/>
      <c r="J25" s="1272"/>
      <c r="K25" s="1272"/>
    </row>
    <row r="26" spans="2:18" ht="21" customHeight="1">
      <c r="C26" s="1272" t="s">
        <v>933</v>
      </c>
      <c r="D26" s="1272"/>
      <c r="E26" s="1272"/>
      <c r="F26" s="1272"/>
      <c r="G26" s="1272"/>
      <c r="H26" s="1272"/>
      <c r="I26" s="1272"/>
      <c r="J26" s="1272"/>
      <c r="K26" s="1272"/>
    </row>
    <row r="27" spans="2:18" ht="21" customHeight="1">
      <c r="C27" s="3"/>
      <c r="D27" s="3"/>
      <c r="E27" s="3"/>
      <c r="F27" s="2"/>
      <c r="G27" s="3"/>
      <c r="H27" s="2"/>
      <c r="I27" s="3"/>
      <c r="J27" s="3"/>
      <c r="K27" s="3"/>
    </row>
    <row r="28" spans="2:18" ht="36" customHeight="1">
      <c r="B28" s="1274" t="s">
        <v>495</v>
      </c>
      <c r="C28" s="750"/>
      <c r="D28" s="750"/>
      <c r="E28" s="750"/>
      <c r="F28" s="750"/>
      <c r="G28" s="750"/>
      <c r="H28" s="750"/>
      <c r="I28" s="750"/>
      <c r="J28" s="750"/>
      <c r="K28" s="750"/>
    </row>
    <row r="29" spans="2:18" ht="21" customHeight="1">
      <c r="B29" s="1"/>
      <c r="C29" s="1"/>
      <c r="D29" s="1"/>
      <c r="E29" s="1"/>
      <c r="F29" s="1"/>
      <c r="G29" s="1"/>
      <c r="H29" s="1"/>
      <c r="I29" s="1"/>
      <c r="J29" s="1"/>
      <c r="K29" s="1"/>
    </row>
    <row r="30" spans="2:18" ht="21" customHeight="1">
      <c r="B30" s="750" t="s">
        <v>392</v>
      </c>
      <c r="C30" s="750"/>
      <c r="D30" s="1"/>
      <c r="E30" s="1"/>
      <c r="F30" s="1"/>
      <c r="G30" s="1"/>
      <c r="H30" s="1"/>
      <c r="I30" s="1"/>
      <c r="J30" s="1"/>
      <c r="K30" s="1"/>
    </row>
    <row r="31" spans="2:18" ht="21" customHeight="1">
      <c r="B31" s="1273" t="s">
        <v>393</v>
      </c>
      <c r="C31" s="1273"/>
      <c r="D31" s="562"/>
      <c r="E31" s="562"/>
      <c r="F31" s="562"/>
      <c r="G31" s="562"/>
      <c r="H31" s="2"/>
      <c r="I31" s="3"/>
      <c r="J31" s="3"/>
      <c r="K31" s="3"/>
    </row>
    <row r="32" spans="2:18" ht="21" customHeight="1">
      <c r="B32" s="1275" t="s">
        <v>394</v>
      </c>
      <c r="C32" s="1275"/>
      <c r="D32" s="530"/>
      <c r="E32" s="530"/>
      <c r="F32" s="530"/>
      <c r="G32" s="530"/>
      <c r="H32" s="2"/>
      <c r="I32" s="3" t="s">
        <v>57</v>
      </c>
      <c r="J32" s="3"/>
      <c r="K32" s="3"/>
    </row>
    <row r="33" spans="2:11" ht="21" customHeight="1">
      <c r="B33" s="1"/>
      <c r="C33" s="1"/>
      <c r="D33" s="1"/>
      <c r="E33" s="1"/>
      <c r="F33" s="1"/>
      <c r="G33" s="1"/>
      <c r="H33" s="2"/>
      <c r="I33" s="3"/>
      <c r="J33" s="3"/>
      <c r="K33" s="3"/>
    </row>
    <row r="34" spans="2:11" ht="21" customHeight="1">
      <c r="B34" s="750" t="s">
        <v>397</v>
      </c>
      <c r="C34" s="750"/>
      <c r="D34" s="750"/>
      <c r="E34" s="1"/>
      <c r="F34" s="1"/>
      <c r="G34" s="1"/>
      <c r="H34" s="2"/>
      <c r="I34" s="3"/>
      <c r="J34" s="3"/>
      <c r="K34" s="3"/>
    </row>
    <row r="35" spans="2:11" ht="21" customHeight="1">
      <c r="B35" s="1273" t="s">
        <v>393</v>
      </c>
      <c r="C35" s="1273"/>
      <c r="D35" s="562"/>
      <c r="E35" s="562"/>
      <c r="F35" s="562"/>
      <c r="G35" s="562"/>
      <c r="H35" s="2"/>
      <c r="I35" s="3"/>
      <c r="J35" s="3"/>
      <c r="K35" s="3"/>
    </row>
    <row r="36" spans="2:11" ht="21" customHeight="1">
      <c r="B36" s="1273" t="s">
        <v>394</v>
      </c>
      <c r="C36" s="1273"/>
      <c r="D36" s="562"/>
      <c r="E36" s="562"/>
      <c r="F36" s="562"/>
      <c r="G36" s="562"/>
      <c r="H36" s="2"/>
      <c r="I36" s="3" t="s">
        <v>57</v>
      </c>
      <c r="J36" s="3"/>
      <c r="K36" s="3"/>
    </row>
    <row r="37" spans="2:11" ht="21" customHeight="1">
      <c r="B37" s="4"/>
      <c r="C37" s="4"/>
      <c r="D37" s="3"/>
      <c r="E37" s="3"/>
      <c r="F37" s="3"/>
      <c r="G37" s="3"/>
      <c r="H37" s="2"/>
      <c r="I37" s="3"/>
      <c r="J37" s="3"/>
      <c r="K37" s="3"/>
    </row>
    <row r="38" spans="2:11" ht="21" customHeight="1">
      <c r="B38" s="4"/>
      <c r="C38" s="4"/>
      <c r="D38" s="3"/>
      <c r="E38" s="3"/>
      <c r="F38" s="3"/>
      <c r="G38" s="3"/>
      <c r="H38" s="2"/>
      <c r="I38" s="3"/>
      <c r="J38" s="3"/>
      <c r="K38" s="3"/>
    </row>
    <row r="39" spans="2:11" ht="21" customHeight="1">
      <c r="C39" s="3"/>
      <c r="D39" s="3"/>
      <c r="E39" s="3"/>
      <c r="F39" s="3"/>
      <c r="G39" s="3"/>
      <c r="H39" s="2"/>
      <c r="I39" s="3"/>
      <c r="J39" s="3"/>
      <c r="K39" s="3"/>
    </row>
    <row r="40" spans="2:11" ht="21" customHeight="1">
      <c r="C40" s="3"/>
      <c r="D40" s="3" t="s">
        <v>470</v>
      </c>
      <c r="E40" s="6"/>
      <c r="F40" s="6"/>
      <c r="G40" s="6"/>
      <c r="H40" s="6"/>
      <c r="I40" s="6"/>
      <c r="J40" s="6"/>
      <c r="K40" s="6"/>
    </row>
    <row r="41" spans="2:11" ht="21" customHeight="1">
      <c r="C41" s="1"/>
      <c r="D41" s="1"/>
      <c r="E41" s="1"/>
      <c r="F41" s="1"/>
      <c r="G41" s="1"/>
      <c r="H41" s="1"/>
      <c r="I41" s="1"/>
      <c r="J41" s="1"/>
      <c r="K41" s="1"/>
    </row>
    <row r="42" spans="2:11" ht="21" customHeight="1">
      <c r="C42" s="3"/>
      <c r="D42" s="3"/>
      <c r="E42" s="3"/>
      <c r="F42" s="2"/>
      <c r="G42" s="2" t="s">
        <v>328</v>
      </c>
      <c r="H42" s="7"/>
      <c r="I42" s="8" t="s">
        <v>399</v>
      </c>
      <c r="J42" s="8" t="s">
        <v>400</v>
      </c>
      <c r="K42" s="8" t="s">
        <v>401</v>
      </c>
    </row>
    <row r="43" spans="2:11" ht="21" customHeight="1">
      <c r="C43" s="3"/>
      <c r="D43" s="3"/>
      <c r="E43" s="3"/>
      <c r="F43" s="2"/>
      <c r="G43" s="5" t="s">
        <v>312</v>
      </c>
      <c r="H43" s="562"/>
      <c r="I43" s="562"/>
      <c r="J43" s="562"/>
      <c r="K43" s="562"/>
    </row>
    <row r="44" spans="2:11" ht="21" customHeight="1">
      <c r="C44" s="3"/>
      <c r="D44" s="3"/>
      <c r="E44" s="3"/>
      <c r="F44" s="2"/>
      <c r="G44" s="92"/>
      <c r="H44" s="49"/>
      <c r="I44" s="92"/>
      <c r="J44" s="3"/>
      <c r="K44" s="3"/>
    </row>
    <row r="45" spans="2:11" ht="21" customHeight="1">
      <c r="C45" s="3"/>
      <c r="D45" s="1272"/>
      <c r="E45" s="1272"/>
      <c r="F45" s="1272"/>
      <c r="G45" s="1272"/>
      <c r="H45" s="1272"/>
      <c r="I45" s="1272"/>
      <c r="J45" s="1272"/>
      <c r="K45" s="1272"/>
    </row>
  </sheetData>
  <mergeCells count="53">
    <mergeCell ref="B8:D8"/>
    <mergeCell ref="E8:K8"/>
    <mergeCell ref="B1:D1"/>
    <mergeCell ref="B2:D5"/>
    <mergeCell ref="E2:E5"/>
    <mergeCell ref="F2:K2"/>
    <mergeCell ref="F3:F4"/>
    <mergeCell ref="H4:K4"/>
    <mergeCell ref="F5:G5"/>
    <mergeCell ref="H5:K5"/>
    <mergeCell ref="B6:D6"/>
    <mergeCell ref="F6:G6"/>
    <mergeCell ref="H6:K6"/>
    <mergeCell ref="B7:D7"/>
    <mergeCell ref="E7:K7"/>
    <mergeCell ref="B9:D10"/>
    <mergeCell ref="E9:E10"/>
    <mergeCell ref="F9:G10"/>
    <mergeCell ref="H9:K10"/>
    <mergeCell ref="B11:D11"/>
    <mergeCell ref="E11:K11"/>
    <mergeCell ref="C12:D12"/>
    <mergeCell ref="E12:K12"/>
    <mergeCell ref="C13:D15"/>
    <mergeCell ref="E13:K13"/>
    <mergeCell ref="E14:F15"/>
    <mergeCell ref="G14:K15"/>
    <mergeCell ref="C26:K26"/>
    <mergeCell ref="C16:D16"/>
    <mergeCell ref="E16:K16"/>
    <mergeCell ref="B17:D17"/>
    <mergeCell ref="C18:D18"/>
    <mergeCell ref="E18:K18"/>
    <mergeCell ref="C19:D19"/>
    <mergeCell ref="E19:K19"/>
    <mergeCell ref="C20:D20"/>
    <mergeCell ref="E20:K20"/>
    <mergeCell ref="C23:K23"/>
    <mergeCell ref="C24:K24"/>
    <mergeCell ref="C25:K25"/>
    <mergeCell ref="B28:K28"/>
    <mergeCell ref="B30:C30"/>
    <mergeCell ref="B31:C31"/>
    <mergeCell ref="D31:G31"/>
    <mergeCell ref="B32:C32"/>
    <mergeCell ref="D32:G32"/>
    <mergeCell ref="D45:K45"/>
    <mergeCell ref="B34:D34"/>
    <mergeCell ref="B35:C35"/>
    <mergeCell ref="D35:G35"/>
    <mergeCell ref="B36:C36"/>
    <mergeCell ref="D36:G36"/>
    <mergeCell ref="H43:K43"/>
  </mergeCells>
  <phoneticPr fontId="4"/>
  <dataValidations count="4">
    <dataValidation type="list" allowBlank="1" showInputMessage="1" showErrorMessage="1" sqref="E11:K11 JA11:JG11 SW11:TC11 ACS11:ACY11 AMO11:AMU11 AWK11:AWQ11 BGG11:BGM11 BQC11:BQI11 BZY11:CAE11 CJU11:CKA11 CTQ11:CTW11 DDM11:DDS11 DNI11:DNO11 DXE11:DXK11 EHA11:EHG11 EQW11:ERC11 FAS11:FAY11 FKO11:FKU11 FUK11:FUQ11 GEG11:GEM11 GOC11:GOI11 GXY11:GYE11 HHU11:HIA11 HRQ11:HRW11 IBM11:IBS11 ILI11:ILO11 IVE11:IVK11 JFA11:JFG11 JOW11:JPC11 JYS11:JYY11 KIO11:KIU11 KSK11:KSQ11 LCG11:LCM11 LMC11:LMI11 LVY11:LWE11 MFU11:MGA11 MPQ11:MPW11 MZM11:MZS11 NJI11:NJO11 NTE11:NTK11 ODA11:ODG11 OMW11:ONC11 OWS11:OWY11 PGO11:PGU11 PQK11:PQQ11 QAG11:QAM11 QKC11:QKI11 QTY11:QUE11 RDU11:REA11 RNQ11:RNW11 RXM11:RXS11 SHI11:SHO11 SRE11:SRK11 TBA11:TBG11 TKW11:TLC11 TUS11:TUY11 UEO11:UEU11 UOK11:UOQ11 UYG11:UYM11 VIC11:VII11 VRY11:VSE11 WBU11:WCA11 WLQ11:WLW11 WVM11:WVS11 E65547:K65547 JA65547:JG65547 SW65547:TC65547 ACS65547:ACY65547 AMO65547:AMU65547 AWK65547:AWQ65547 BGG65547:BGM65547 BQC65547:BQI65547 BZY65547:CAE65547 CJU65547:CKA65547 CTQ65547:CTW65547 DDM65547:DDS65547 DNI65547:DNO65547 DXE65547:DXK65547 EHA65547:EHG65547 EQW65547:ERC65547 FAS65547:FAY65547 FKO65547:FKU65547 FUK65547:FUQ65547 GEG65547:GEM65547 GOC65547:GOI65547 GXY65547:GYE65547 HHU65547:HIA65547 HRQ65547:HRW65547 IBM65547:IBS65547 ILI65547:ILO65547 IVE65547:IVK65547 JFA65547:JFG65547 JOW65547:JPC65547 JYS65547:JYY65547 KIO65547:KIU65547 KSK65547:KSQ65547 LCG65547:LCM65547 LMC65547:LMI65547 LVY65547:LWE65547 MFU65547:MGA65547 MPQ65547:MPW65547 MZM65547:MZS65547 NJI65547:NJO65547 NTE65547:NTK65547 ODA65547:ODG65547 OMW65547:ONC65547 OWS65547:OWY65547 PGO65547:PGU65547 PQK65547:PQQ65547 QAG65547:QAM65547 QKC65547:QKI65547 QTY65547:QUE65547 RDU65547:REA65547 RNQ65547:RNW65547 RXM65547:RXS65547 SHI65547:SHO65547 SRE65547:SRK65547 TBA65547:TBG65547 TKW65547:TLC65547 TUS65547:TUY65547 UEO65547:UEU65547 UOK65547:UOQ65547 UYG65547:UYM65547 VIC65547:VII65547 VRY65547:VSE65547 WBU65547:WCA65547 WLQ65547:WLW65547 WVM65547:WVS65547 E131083:K131083 JA131083:JG131083 SW131083:TC131083 ACS131083:ACY131083 AMO131083:AMU131083 AWK131083:AWQ131083 BGG131083:BGM131083 BQC131083:BQI131083 BZY131083:CAE131083 CJU131083:CKA131083 CTQ131083:CTW131083 DDM131083:DDS131083 DNI131083:DNO131083 DXE131083:DXK131083 EHA131083:EHG131083 EQW131083:ERC131083 FAS131083:FAY131083 FKO131083:FKU131083 FUK131083:FUQ131083 GEG131083:GEM131083 GOC131083:GOI131083 GXY131083:GYE131083 HHU131083:HIA131083 HRQ131083:HRW131083 IBM131083:IBS131083 ILI131083:ILO131083 IVE131083:IVK131083 JFA131083:JFG131083 JOW131083:JPC131083 JYS131083:JYY131083 KIO131083:KIU131083 KSK131083:KSQ131083 LCG131083:LCM131083 LMC131083:LMI131083 LVY131083:LWE131083 MFU131083:MGA131083 MPQ131083:MPW131083 MZM131083:MZS131083 NJI131083:NJO131083 NTE131083:NTK131083 ODA131083:ODG131083 OMW131083:ONC131083 OWS131083:OWY131083 PGO131083:PGU131083 PQK131083:PQQ131083 QAG131083:QAM131083 QKC131083:QKI131083 QTY131083:QUE131083 RDU131083:REA131083 RNQ131083:RNW131083 RXM131083:RXS131083 SHI131083:SHO131083 SRE131083:SRK131083 TBA131083:TBG131083 TKW131083:TLC131083 TUS131083:TUY131083 UEO131083:UEU131083 UOK131083:UOQ131083 UYG131083:UYM131083 VIC131083:VII131083 VRY131083:VSE131083 WBU131083:WCA131083 WLQ131083:WLW131083 WVM131083:WVS131083 E196619:K196619 JA196619:JG196619 SW196619:TC196619 ACS196619:ACY196619 AMO196619:AMU196619 AWK196619:AWQ196619 BGG196619:BGM196619 BQC196619:BQI196619 BZY196619:CAE196619 CJU196619:CKA196619 CTQ196619:CTW196619 DDM196619:DDS196619 DNI196619:DNO196619 DXE196619:DXK196619 EHA196619:EHG196619 EQW196619:ERC196619 FAS196619:FAY196619 FKO196619:FKU196619 FUK196619:FUQ196619 GEG196619:GEM196619 GOC196619:GOI196619 GXY196619:GYE196619 HHU196619:HIA196619 HRQ196619:HRW196619 IBM196619:IBS196619 ILI196619:ILO196619 IVE196619:IVK196619 JFA196619:JFG196619 JOW196619:JPC196619 JYS196619:JYY196619 KIO196619:KIU196619 KSK196619:KSQ196619 LCG196619:LCM196619 LMC196619:LMI196619 LVY196619:LWE196619 MFU196619:MGA196619 MPQ196619:MPW196619 MZM196619:MZS196619 NJI196619:NJO196619 NTE196619:NTK196619 ODA196619:ODG196619 OMW196619:ONC196619 OWS196619:OWY196619 PGO196619:PGU196619 PQK196619:PQQ196619 QAG196619:QAM196619 QKC196619:QKI196619 QTY196619:QUE196619 RDU196619:REA196619 RNQ196619:RNW196619 RXM196619:RXS196619 SHI196619:SHO196619 SRE196619:SRK196619 TBA196619:TBG196619 TKW196619:TLC196619 TUS196619:TUY196619 UEO196619:UEU196619 UOK196619:UOQ196619 UYG196619:UYM196619 VIC196619:VII196619 VRY196619:VSE196619 WBU196619:WCA196619 WLQ196619:WLW196619 WVM196619:WVS196619 E262155:K262155 JA262155:JG262155 SW262155:TC262155 ACS262155:ACY262155 AMO262155:AMU262155 AWK262155:AWQ262155 BGG262155:BGM262155 BQC262155:BQI262155 BZY262155:CAE262155 CJU262155:CKA262155 CTQ262155:CTW262155 DDM262155:DDS262155 DNI262155:DNO262155 DXE262155:DXK262155 EHA262155:EHG262155 EQW262155:ERC262155 FAS262155:FAY262155 FKO262155:FKU262155 FUK262155:FUQ262155 GEG262155:GEM262155 GOC262155:GOI262155 GXY262155:GYE262155 HHU262155:HIA262155 HRQ262155:HRW262155 IBM262155:IBS262155 ILI262155:ILO262155 IVE262155:IVK262155 JFA262155:JFG262155 JOW262155:JPC262155 JYS262155:JYY262155 KIO262155:KIU262155 KSK262155:KSQ262155 LCG262155:LCM262155 LMC262155:LMI262155 LVY262155:LWE262155 MFU262155:MGA262155 MPQ262155:MPW262155 MZM262155:MZS262155 NJI262155:NJO262155 NTE262155:NTK262155 ODA262155:ODG262155 OMW262155:ONC262155 OWS262155:OWY262155 PGO262155:PGU262155 PQK262155:PQQ262155 QAG262155:QAM262155 QKC262155:QKI262155 QTY262155:QUE262155 RDU262155:REA262155 RNQ262155:RNW262155 RXM262155:RXS262155 SHI262155:SHO262155 SRE262155:SRK262155 TBA262155:TBG262155 TKW262155:TLC262155 TUS262155:TUY262155 UEO262155:UEU262155 UOK262155:UOQ262155 UYG262155:UYM262155 VIC262155:VII262155 VRY262155:VSE262155 WBU262155:WCA262155 WLQ262155:WLW262155 WVM262155:WVS262155 E327691:K327691 JA327691:JG327691 SW327691:TC327691 ACS327691:ACY327691 AMO327691:AMU327691 AWK327691:AWQ327691 BGG327691:BGM327691 BQC327691:BQI327691 BZY327691:CAE327691 CJU327691:CKA327691 CTQ327691:CTW327691 DDM327691:DDS327691 DNI327691:DNO327691 DXE327691:DXK327691 EHA327691:EHG327691 EQW327691:ERC327691 FAS327691:FAY327691 FKO327691:FKU327691 FUK327691:FUQ327691 GEG327691:GEM327691 GOC327691:GOI327691 GXY327691:GYE327691 HHU327691:HIA327691 HRQ327691:HRW327691 IBM327691:IBS327691 ILI327691:ILO327691 IVE327691:IVK327691 JFA327691:JFG327691 JOW327691:JPC327691 JYS327691:JYY327691 KIO327691:KIU327691 KSK327691:KSQ327691 LCG327691:LCM327691 LMC327691:LMI327691 LVY327691:LWE327691 MFU327691:MGA327691 MPQ327691:MPW327691 MZM327691:MZS327691 NJI327691:NJO327691 NTE327691:NTK327691 ODA327691:ODG327691 OMW327691:ONC327691 OWS327691:OWY327691 PGO327691:PGU327691 PQK327691:PQQ327691 QAG327691:QAM327691 QKC327691:QKI327691 QTY327691:QUE327691 RDU327691:REA327691 RNQ327691:RNW327691 RXM327691:RXS327691 SHI327691:SHO327691 SRE327691:SRK327691 TBA327691:TBG327691 TKW327691:TLC327691 TUS327691:TUY327691 UEO327691:UEU327691 UOK327691:UOQ327691 UYG327691:UYM327691 VIC327691:VII327691 VRY327691:VSE327691 WBU327691:WCA327691 WLQ327691:WLW327691 WVM327691:WVS327691 E393227:K393227 JA393227:JG393227 SW393227:TC393227 ACS393227:ACY393227 AMO393227:AMU393227 AWK393227:AWQ393227 BGG393227:BGM393227 BQC393227:BQI393227 BZY393227:CAE393227 CJU393227:CKA393227 CTQ393227:CTW393227 DDM393227:DDS393227 DNI393227:DNO393227 DXE393227:DXK393227 EHA393227:EHG393227 EQW393227:ERC393227 FAS393227:FAY393227 FKO393227:FKU393227 FUK393227:FUQ393227 GEG393227:GEM393227 GOC393227:GOI393227 GXY393227:GYE393227 HHU393227:HIA393227 HRQ393227:HRW393227 IBM393227:IBS393227 ILI393227:ILO393227 IVE393227:IVK393227 JFA393227:JFG393227 JOW393227:JPC393227 JYS393227:JYY393227 KIO393227:KIU393227 KSK393227:KSQ393227 LCG393227:LCM393227 LMC393227:LMI393227 LVY393227:LWE393227 MFU393227:MGA393227 MPQ393227:MPW393227 MZM393227:MZS393227 NJI393227:NJO393227 NTE393227:NTK393227 ODA393227:ODG393227 OMW393227:ONC393227 OWS393227:OWY393227 PGO393227:PGU393227 PQK393227:PQQ393227 QAG393227:QAM393227 QKC393227:QKI393227 QTY393227:QUE393227 RDU393227:REA393227 RNQ393227:RNW393227 RXM393227:RXS393227 SHI393227:SHO393227 SRE393227:SRK393227 TBA393227:TBG393227 TKW393227:TLC393227 TUS393227:TUY393227 UEO393227:UEU393227 UOK393227:UOQ393227 UYG393227:UYM393227 VIC393227:VII393227 VRY393227:VSE393227 WBU393227:WCA393227 WLQ393227:WLW393227 WVM393227:WVS393227 E458763:K458763 JA458763:JG458763 SW458763:TC458763 ACS458763:ACY458763 AMO458763:AMU458763 AWK458763:AWQ458763 BGG458763:BGM458763 BQC458763:BQI458763 BZY458763:CAE458763 CJU458763:CKA458763 CTQ458763:CTW458763 DDM458763:DDS458763 DNI458763:DNO458763 DXE458763:DXK458763 EHA458763:EHG458763 EQW458763:ERC458763 FAS458763:FAY458763 FKO458763:FKU458763 FUK458763:FUQ458763 GEG458763:GEM458763 GOC458763:GOI458763 GXY458763:GYE458763 HHU458763:HIA458763 HRQ458763:HRW458763 IBM458763:IBS458763 ILI458763:ILO458763 IVE458763:IVK458763 JFA458763:JFG458763 JOW458763:JPC458763 JYS458763:JYY458763 KIO458763:KIU458763 KSK458763:KSQ458763 LCG458763:LCM458763 LMC458763:LMI458763 LVY458763:LWE458763 MFU458763:MGA458763 MPQ458763:MPW458763 MZM458763:MZS458763 NJI458763:NJO458763 NTE458763:NTK458763 ODA458763:ODG458763 OMW458763:ONC458763 OWS458763:OWY458763 PGO458763:PGU458763 PQK458763:PQQ458763 QAG458763:QAM458763 QKC458763:QKI458763 QTY458763:QUE458763 RDU458763:REA458763 RNQ458763:RNW458763 RXM458763:RXS458763 SHI458763:SHO458763 SRE458763:SRK458763 TBA458763:TBG458763 TKW458763:TLC458763 TUS458763:TUY458763 UEO458763:UEU458763 UOK458763:UOQ458763 UYG458763:UYM458763 VIC458763:VII458763 VRY458763:VSE458763 WBU458763:WCA458763 WLQ458763:WLW458763 WVM458763:WVS458763 E524299:K524299 JA524299:JG524299 SW524299:TC524299 ACS524299:ACY524299 AMO524299:AMU524299 AWK524299:AWQ524299 BGG524299:BGM524299 BQC524299:BQI524299 BZY524299:CAE524299 CJU524299:CKA524299 CTQ524299:CTW524299 DDM524299:DDS524299 DNI524299:DNO524299 DXE524299:DXK524299 EHA524299:EHG524299 EQW524299:ERC524299 FAS524299:FAY524299 FKO524299:FKU524299 FUK524299:FUQ524299 GEG524299:GEM524299 GOC524299:GOI524299 GXY524299:GYE524299 HHU524299:HIA524299 HRQ524299:HRW524299 IBM524299:IBS524299 ILI524299:ILO524299 IVE524299:IVK524299 JFA524299:JFG524299 JOW524299:JPC524299 JYS524299:JYY524299 KIO524299:KIU524299 KSK524299:KSQ524299 LCG524299:LCM524299 LMC524299:LMI524299 LVY524299:LWE524299 MFU524299:MGA524299 MPQ524299:MPW524299 MZM524299:MZS524299 NJI524299:NJO524299 NTE524299:NTK524299 ODA524299:ODG524299 OMW524299:ONC524299 OWS524299:OWY524299 PGO524299:PGU524299 PQK524299:PQQ524299 QAG524299:QAM524299 QKC524299:QKI524299 QTY524299:QUE524299 RDU524299:REA524299 RNQ524299:RNW524299 RXM524299:RXS524299 SHI524299:SHO524299 SRE524299:SRK524299 TBA524299:TBG524299 TKW524299:TLC524299 TUS524299:TUY524299 UEO524299:UEU524299 UOK524299:UOQ524299 UYG524299:UYM524299 VIC524299:VII524299 VRY524299:VSE524299 WBU524299:WCA524299 WLQ524299:WLW524299 WVM524299:WVS524299 E589835:K589835 JA589835:JG589835 SW589835:TC589835 ACS589835:ACY589835 AMO589835:AMU589835 AWK589835:AWQ589835 BGG589835:BGM589835 BQC589835:BQI589835 BZY589835:CAE589835 CJU589835:CKA589835 CTQ589835:CTW589835 DDM589835:DDS589835 DNI589835:DNO589835 DXE589835:DXK589835 EHA589835:EHG589835 EQW589835:ERC589835 FAS589835:FAY589835 FKO589835:FKU589835 FUK589835:FUQ589835 GEG589835:GEM589835 GOC589835:GOI589835 GXY589835:GYE589835 HHU589835:HIA589835 HRQ589835:HRW589835 IBM589835:IBS589835 ILI589835:ILO589835 IVE589835:IVK589835 JFA589835:JFG589835 JOW589835:JPC589835 JYS589835:JYY589835 KIO589835:KIU589835 KSK589835:KSQ589835 LCG589835:LCM589835 LMC589835:LMI589835 LVY589835:LWE589835 MFU589835:MGA589835 MPQ589835:MPW589835 MZM589835:MZS589835 NJI589835:NJO589835 NTE589835:NTK589835 ODA589835:ODG589835 OMW589835:ONC589835 OWS589835:OWY589835 PGO589835:PGU589835 PQK589835:PQQ589835 QAG589835:QAM589835 QKC589835:QKI589835 QTY589835:QUE589835 RDU589835:REA589835 RNQ589835:RNW589835 RXM589835:RXS589835 SHI589835:SHO589835 SRE589835:SRK589835 TBA589835:TBG589835 TKW589835:TLC589835 TUS589835:TUY589835 UEO589835:UEU589835 UOK589835:UOQ589835 UYG589835:UYM589835 VIC589835:VII589835 VRY589835:VSE589835 WBU589835:WCA589835 WLQ589835:WLW589835 WVM589835:WVS589835 E655371:K655371 JA655371:JG655371 SW655371:TC655371 ACS655371:ACY655371 AMO655371:AMU655371 AWK655371:AWQ655371 BGG655371:BGM655371 BQC655371:BQI655371 BZY655371:CAE655371 CJU655371:CKA655371 CTQ655371:CTW655371 DDM655371:DDS655371 DNI655371:DNO655371 DXE655371:DXK655371 EHA655371:EHG655371 EQW655371:ERC655371 FAS655371:FAY655371 FKO655371:FKU655371 FUK655371:FUQ655371 GEG655371:GEM655371 GOC655371:GOI655371 GXY655371:GYE655371 HHU655371:HIA655371 HRQ655371:HRW655371 IBM655371:IBS655371 ILI655371:ILO655371 IVE655371:IVK655371 JFA655371:JFG655371 JOW655371:JPC655371 JYS655371:JYY655371 KIO655371:KIU655371 KSK655371:KSQ655371 LCG655371:LCM655371 LMC655371:LMI655371 LVY655371:LWE655371 MFU655371:MGA655371 MPQ655371:MPW655371 MZM655371:MZS655371 NJI655371:NJO655371 NTE655371:NTK655371 ODA655371:ODG655371 OMW655371:ONC655371 OWS655371:OWY655371 PGO655371:PGU655371 PQK655371:PQQ655371 QAG655371:QAM655371 QKC655371:QKI655371 QTY655371:QUE655371 RDU655371:REA655371 RNQ655371:RNW655371 RXM655371:RXS655371 SHI655371:SHO655371 SRE655371:SRK655371 TBA655371:TBG655371 TKW655371:TLC655371 TUS655371:TUY655371 UEO655371:UEU655371 UOK655371:UOQ655371 UYG655371:UYM655371 VIC655371:VII655371 VRY655371:VSE655371 WBU655371:WCA655371 WLQ655371:WLW655371 WVM655371:WVS655371 E720907:K720907 JA720907:JG720907 SW720907:TC720907 ACS720907:ACY720907 AMO720907:AMU720907 AWK720907:AWQ720907 BGG720907:BGM720907 BQC720907:BQI720907 BZY720907:CAE720907 CJU720907:CKA720907 CTQ720907:CTW720907 DDM720907:DDS720907 DNI720907:DNO720907 DXE720907:DXK720907 EHA720907:EHG720907 EQW720907:ERC720907 FAS720907:FAY720907 FKO720907:FKU720907 FUK720907:FUQ720907 GEG720907:GEM720907 GOC720907:GOI720907 GXY720907:GYE720907 HHU720907:HIA720907 HRQ720907:HRW720907 IBM720907:IBS720907 ILI720907:ILO720907 IVE720907:IVK720907 JFA720907:JFG720907 JOW720907:JPC720907 JYS720907:JYY720907 KIO720907:KIU720907 KSK720907:KSQ720907 LCG720907:LCM720907 LMC720907:LMI720907 LVY720907:LWE720907 MFU720907:MGA720907 MPQ720907:MPW720907 MZM720907:MZS720907 NJI720907:NJO720907 NTE720907:NTK720907 ODA720907:ODG720907 OMW720907:ONC720907 OWS720907:OWY720907 PGO720907:PGU720907 PQK720907:PQQ720907 QAG720907:QAM720907 QKC720907:QKI720907 QTY720907:QUE720907 RDU720907:REA720907 RNQ720907:RNW720907 RXM720907:RXS720907 SHI720907:SHO720907 SRE720907:SRK720907 TBA720907:TBG720907 TKW720907:TLC720907 TUS720907:TUY720907 UEO720907:UEU720907 UOK720907:UOQ720907 UYG720907:UYM720907 VIC720907:VII720907 VRY720907:VSE720907 WBU720907:WCA720907 WLQ720907:WLW720907 WVM720907:WVS720907 E786443:K786443 JA786443:JG786443 SW786443:TC786443 ACS786443:ACY786443 AMO786443:AMU786443 AWK786443:AWQ786443 BGG786443:BGM786443 BQC786443:BQI786443 BZY786443:CAE786443 CJU786443:CKA786443 CTQ786443:CTW786443 DDM786443:DDS786443 DNI786443:DNO786443 DXE786443:DXK786443 EHA786443:EHG786443 EQW786443:ERC786443 FAS786443:FAY786443 FKO786443:FKU786443 FUK786443:FUQ786443 GEG786443:GEM786443 GOC786443:GOI786443 GXY786443:GYE786443 HHU786443:HIA786443 HRQ786443:HRW786443 IBM786443:IBS786443 ILI786443:ILO786443 IVE786443:IVK786443 JFA786443:JFG786443 JOW786443:JPC786443 JYS786443:JYY786443 KIO786443:KIU786443 KSK786443:KSQ786443 LCG786443:LCM786443 LMC786443:LMI786443 LVY786443:LWE786443 MFU786443:MGA786443 MPQ786443:MPW786443 MZM786443:MZS786443 NJI786443:NJO786443 NTE786443:NTK786443 ODA786443:ODG786443 OMW786443:ONC786443 OWS786443:OWY786443 PGO786443:PGU786443 PQK786443:PQQ786443 QAG786443:QAM786443 QKC786443:QKI786443 QTY786443:QUE786443 RDU786443:REA786443 RNQ786443:RNW786443 RXM786443:RXS786443 SHI786443:SHO786443 SRE786443:SRK786443 TBA786443:TBG786443 TKW786443:TLC786443 TUS786443:TUY786443 UEO786443:UEU786443 UOK786443:UOQ786443 UYG786443:UYM786443 VIC786443:VII786443 VRY786443:VSE786443 WBU786443:WCA786443 WLQ786443:WLW786443 WVM786443:WVS786443 E851979:K851979 JA851979:JG851979 SW851979:TC851979 ACS851979:ACY851979 AMO851979:AMU851979 AWK851979:AWQ851979 BGG851979:BGM851979 BQC851979:BQI851979 BZY851979:CAE851979 CJU851979:CKA851979 CTQ851979:CTW851979 DDM851979:DDS851979 DNI851979:DNO851979 DXE851979:DXK851979 EHA851979:EHG851979 EQW851979:ERC851979 FAS851979:FAY851979 FKO851979:FKU851979 FUK851979:FUQ851979 GEG851979:GEM851979 GOC851979:GOI851979 GXY851979:GYE851979 HHU851979:HIA851979 HRQ851979:HRW851979 IBM851979:IBS851979 ILI851979:ILO851979 IVE851979:IVK851979 JFA851979:JFG851979 JOW851979:JPC851979 JYS851979:JYY851979 KIO851979:KIU851979 KSK851979:KSQ851979 LCG851979:LCM851979 LMC851979:LMI851979 LVY851979:LWE851979 MFU851979:MGA851979 MPQ851979:MPW851979 MZM851979:MZS851979 NJI851979:NJO851979 NTE851979:NTK851979 ODA851979:ODG851979 OMW851979:ONC851979 OWS851979:OWY851979 PGO851979:PGU851979 PQK851979:PQQ851979 QAG851979:QAM851979 QKC851979:QKI851979 QTY851979:QUE851979 RDU851979:REA851979 RNQ851979:RNW851979 RXM851979:RXS851979 SHI851979:SHO851979 SRE851979:SRK851979 TBA851979:TBG851979 TKW851979:TLC851979 TUS851979:TUY851979 UEO851979:UEU851979 UOK851979:UOQ851979 UYG851979:UYM851979 VIC851979:VII851979 VRY851979:VSE851979 WBU851979:WCA851979 WLQ851979:WLW851979 WVM851979:WVS851979 E917515:K917515 JA917515:JG917515 SW917515:TC917515 ACS917515:ACY917515 AMO917515:AMU917515 AWK917515:AWQ917515 BGG917515:BGM917515 BQC917515:BQI917515 BZY917515:CAE917515 CJU917515:CKA917515 CTQ917515:CTW917515 DDM917515:DDS917515 DNI917515:DNO917515 DXE917515:DXK917515 EHA917515:EHG917515 EQW917515:ERC917515 FAS917515:FAY917515 FKO917515:FKU917515 FUK917515:FUQ917515 GEG917515:GEM917515 GOC917515:GOI917515 GXY917515:GYE917515 HHU917515:HIA917515 HRQ917515:HRW917515 IBM917515:IBS917515 ILI917515:ILO917515 IVE917515:IVK917515 JFA917515:JFG917515 JOW917515:JPC917515 JYS917515:JYY917515 KIO917515:KIU917515 KSK917515:KSQ917515 LCG917515:LCM917515 LMC917515:LMI917515 LVY917515:LWE917515 MFU917515:MGA917515 MPQ917515:MPW917515 MZM917515:MZS917515 NJI917515:NJO917515 NTE917515:NTK917515 ODA917515:ODG917515 OMW917515:ONC917515 OWS917515:OWY917515 PGO917515:PGU917515 PQK917515:PQQ917515 QAG917515:QAM917515 QKC917515:QKI917515 QTY917515:QUE917515 RDU917515:REA917515 RNQ917515:RNW917515 RXM917515:RXS917515 SHI917515:SHO917515 SRE917515:SRK917515 TBA917515:TBG917515 TKW917515:TLC917515 TUS917515:TUY917515 UEO917515:UEU917515 UOK917515:UOQ917515 UYG917515:UYM917515 VIC917515:VII917515 VRY917515:VSE917515 WBU917515:WCA917515 WLQ917515:WLW917515 WVM917515:WVS917515 E983051:K983051 JA983051:JG983051 SW983051:TC983051 ACS983051:ACY983051 AMO983051:AMU983051 AWK983051:AWQ983051 BGG983051:BGM983051 BQC983051:BQI983051 BZY983051:CAE983051 CJU983051:CKA983051 CTQ983051:CTW983051 DDM983051:DDS983051 DNI983051:DNO983051 DXE983051:DXK983051 EHA983051:EHG983051 EQW983051:ERC983051 FAS983051:FAY983051 FKO983051:FKU983051 FUK983051:FUQ983051 GEG983051:GEM983051 GOC983051:GOI983051 GXY983051:GYE983051 HHU983051:HIA983051 HRQ983051:HRW983051 IBM983051:IBS983051 ILI983051:ILO983051 IVE983051:IVK983051 JFA983051:JFG983051 JOW983051:JPC983051 JYS983051:JYY983051 KIO983051:KIU983051 KSK983051:KSQ983051 LCG983051:LCM983051 LMC983051:LMI983051 LVY983051:LWE983051 MFU983051:MGA983051 MPQ983051:MPW983051 MZM983051:MZS983051 NJI983051:NJO983051 NTE983051:NTK983051 ODA983051:ODG983051 OMW983051:ONC983051 OWS983051:OWY983051 PGO983051:PGU983051 PQK983051:PQQ983051 QAG983051:QAM983051 QKC983051:QKI983051 QTY983051:QUE983051 RDU983051:REA983051 RNQ983051:RNW983051 RXM983051:RXS983051 SHI983051:SHO983051 SRE983051:SRK983051 TBA983051:TBG983051 TKW983051:TLC983051 TUS983051:TUY983051 UEO983051:UEU983051 UOK983051:UOQ983051 UYG983051:UYM983051 VIC983051:VII983051 VRY983051:VSE983051 WBU983051:WCA983051 WLQ983051:WLW983051 WVM983051:WVS983051" xr:uid="{B5635CCB-377F-46BD-8BB3-720A618D93F0}">
      <formula1>"あり,なし,大阪府有料老人ホーム設置運営指導指針適用外"</formula1>
    </dataValidation>
    <dataValidation type="list" allowBlank="1" showInputMessage="1" showErrorMessage="1"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xr:uid="{FDBE941D-2767-4C3F-8C6E-26B6EE241EBF}">
      <formula1>"適合している,適合していない,該当しない"</formula1>
    </dataValidation>
    <dataValidation type="list" allowBlank="1" showInputMessage="1" showErrorMessage="1" sqref="WVM983049:WVM983050 JA9:JA10 SW9:SW10 ACS9:ACS10 AMO9:AMO10 AWK9:AWK10 BGG9:BGG10 BQC9:BQC10 BZY9:BZY10 CJU9:CJU10 CTQ9:CTQ10 DDM9:DDM10 DNI9:DNI10 DXE9:DXE10 EHA9:EHA10 EQW9:EQW10 FAS9:FAS10 FKO9:FKO10 FUK9:FUK10 GEG9:GEG10 GOC9:GOC10 GXY9:GXY10 HHU9:HHU10 HRQ9:HRQ10 IBM9:IBM10 ILI9:ILI10 IVE9:IVE10 JFA9:JFA10 JOW9:JOW10 JYS9:JYS10 KIO9:KIO10 KSK9:KSK10 LCG9:LCG10 LMC9:LMC10 LVY9:LVY10 MFU9:MFU10 MPQ9:MPQ10 MZM9:MZM10 NJI9:NJI10 NTE9:NTE10 ODA9:ODA10 OMW9:OMW10 OWS9:OWS10 PGO9:PGO10 PQK9:PQK10 QAG9:QAG10 QKC9:QKC10 QTY9:QTY10 RDU9:RDU10 RNQ9:RNQ10 RXM9:RXM10 SHI9:SHI10 SRE9:SRE10 TBA9:TBA10 TKW9:TKW10 TUS9:TUS10 UEO9:UEO10 UOK9:UOK10 UYG9:UYG10 VIC9:VIC10 VRY9:VRY10 WBU9:WBU10 WLQ9:WLQ10 WVM9:WVM10 E65545:E65546 JA65545:JA65546 SW65545:SW65546 ACS65545:ACS65546 AMO65545:AMO65546 AWK65545:AWK65546 BGG65545:BGG65546 BQC65545:BQC65546 BZY65545:BZY65546 CJU65545:CJU65546 CTQ65545:CTQ65546 DDM65545:DDM65546 DNI65545:DNI65546 DXE65545:DXE65546 EHA65545:EHA65546 EQW65545:EQW65546 FAS65545:FAS65546 FKO65545:FKO65546 FUK65545:FUK65546 GEG65545:GEG65546 GOC65545:GOC65546 GXY65545:GXY65546 HHU65545:HHU65546 HRQ65545:HRQ65546 IBM65545:IBM65546 ILI65545:ILI65546 IVE65545:IVE65546 JFA65545:JFA65546 JOW65545:JOW65546 JYS65545:JYS65546 KIO65545:KIO65546 KSK65545:KSK65546 LCG65545:LCG65546 LMC65545:LMC65546 LVY65545:LVY65546 MFU65545:MFU65546 MPQ65545:MPQ65546 MZM65545:MZM65546 NJI65545:NJI65546 NTE65545:NTE65546 ODA65545:ODA65546 OMW65545:OMW65546 OWS65545:OWS65546 PGO65545:PGO65546 PQK65545:PQK65546 QAG65545:QAG65546 QKC65545:QKC65546 QTY65545:QTY65546 RDU65545:RDU65546 RNQ65545:RNQ65546 RXM65545:RXM65546 SHI65545:SHI65546 SRE65545:SRE65546 TBA65545:TBA65546 TKW65545:TKW65546 TUS65545:TUS65546 UEO65545:UEO65546 UOK65545:UOK65546 UYG65545:UYG65546 VIC65545:VIC65546 VRY65545:VRY65546 WBU65545:WBU65546 WLQ65545:WLQ65546 WVM65545:WVM65546 E131081:E131082 JA131081:JA131082 SW131081:SW131082 ACS131081:ACS131082 AMO131081:AMO131082 AWK131081:AWK131082 BGG131081:BGG131082 BQC131081:BQC131082 BZY131081:BZY131082 CJU131081:CJU131082 CTQ131081:CTQ131082 DDM131081:DDM131082 DNI131081:DNI131082 DXE131081:DXE131082 EHA131081:EHA131082 EQW131081:EQW131082 FAS131081:FAS131082 FKO131081:FKO131082 FUK131081:FUK131082 GEG131081:GEG131082 GOC131081:GOC131082 GXY131081:GXY131082 HHU131081:HHU131082 HRQ131081:HRQ131082 IBM131081:IBM131082 ILI131081:ILI131082 IVE131081:IVE131082 JFA131081:JFA131082 JOW131081:JOW131082 JYS131081:JYS131082 KIO131081:KIO131082 KSK131081:KSK131082 LCG131081:LCG131082 LMC131081:LMC131082 LVY131081:LVY131082 MFU131081:MFU131082 MPQ131081:MPQ131082 MZM131081:MZM131082 NJI131081:NJI131082 NTE131081:NTE131082 ODA131081:ODA131082 OMW131081:OMW131082 OWS131081:OWS131082 PGO131081:PGO131082 PQK131081:PQK131082 QAG131081:QAG131082 QKC131081:QKC131082 QTY131081:QTY131082 RDU131081:RDU131082 RNQ131081:RNQ131082 RXM131081:RXM131082 SHI131081:SHI131082 SRE131081:SRE131082 TBA131081:TBA131082 TKW131081:TKW131082 TUS131081:TUS131082 UEO131081:UEO131082 UOK131081:UOK131082 UYG131081:UYG131082 VIC131081:VIC131082 VRY131081:VRY131082 WBU131081:WBU131082 WLQ131081:WLQ131082 WVM131081:WVM131082 E196617:E196618 JA196617:JA196618 SW196617:SW196618 ACS196617:ACS196618 AMO196617:AMO196618 AWK196617:AWK196618 BGG196617:BGG196618 BQC196617:BQC196618 BZY196617:BZY196618 CJU196617:CJU196618 CTQ196617:CTQ196618 DDM196617:DDM196618 DNI196617:DNI196618 DXE196617:DXE196618 EHA196617:EHA196618 EQW196617:EQW196618 FAS196617:FAS196618 FKO196617:FKO196618 FUK196617:FUK196618 GEG196617:GEG196618 GOC196617:GOC196618 GXY196617:GXY196618 HHU196617:HHU196618 HRQ196617:HRQ196618 IBM196617:IBM196618 ILI196617:ILI196618 IVE196617:IVE196618 JFA196617:JFA196618 JOW196617:JOW196618 JYS196617:JYS196618 KIO196617:KIO196618 KSK196617:KSK196618 LCG196617:LCG196618 LMC196617:LMC196618 LVY196617:LVY196618 MFU196617:MFU196618 MPQ196617:MPQ196618 MZM196617:MZM196618 NJI196617:NJI196618 NTE196617:NTE196618 ODA196617:ODA196618 OMW196617:OMW196618 OWS196617:OWS196618 PGO196617:PGO196618 PQK196617:PQK196618 QAG196617:QAG196618 QKC196617:QKC196618 QTY196617:QTY196618 RDU196617:RDU196618 RNQ196617:RNQ196618 RXM196617:RXM196618 SHI196617:SHI196618 SRE196617:SRE196618 TBA196617:TBA196618 TKW196617:TKW196618 TUS196617:TUS196618 UEO196617:UEO196618 UOK196617:UOK196618 UYG196617:UYG196618 VIC196617:VIC196618 VRY196617:VRY196618 WBU196617:WBU196618 WLQ196617:WLQ196618 WVM196617:WVM196618 E262153:E262154 JA262153:JA262154 SW262153:SW262154 ACS262153:ACS262154 AMO262153:AMO262154 AWK262153:AWK262154 BGG262153:BGG262154 BQC262153:BQC262154 BZY262153:BZY262154 CJU262153:CJU262154 CTQ262153:CTQ262154 DDM262153:DDM262154 DNI262153:DNI262154 DXE262153:DXE262154 EHA262153:EHA262154 EQW262153:EQW262154 FAS262153:FAS262154 FKO262153:FKO262154 FUK262153:FUK262154 GEG262153:GEG262154 GOC262153:GOC262154 GXY262153:GXY262154 HHU262153:HHU262154 HRQ262153:HRQ262154 IBM262153:IBM262154 ILI262153:ILI262154 IVE262153:IVE262154 JFA262153:JFA262154 JOW262153:JOW262154 JYS262153:JYS262154 KIO262153:KIO262154 KSK262153:KSK262154 LCG262153:LCG262154 LMC262153:LMC262154 LVY262153:LVY262154 MFU262153:MFU262154 MPQ262153:MPQ262154 MZM262153:MZM262154 NJI262153:NJI262154 NTE262153:NTE262154 ODA262153:ODA262154 OMW262153:OMW262154 OWS262153:OWS262154 PGO262153:PGO262154 PQK262153:PQK262154 QAG262153:QAG262154 QKC262153:QKC262154 QTY262153:QTY262154 RDU262153:RDU262154 RNQ262153:RNQ262154 RXM262153:RXM262154 SHI262153:SHI262154 SRE262153:SRE262154 TBA262153:TBA262154 TKW262153:TKW262154 TUS262153:TUS262154 UEO262153:UEO262154 UOK262153:UOK262154 UYG262153:UYG262154 VIC262153:VIC262154 VRY262153:VRY262154 WBU262153:WBU262154 WLQ262153:WLQ262154 WVM262153:WVM262154 E327689:E327690 JA327689:JA327690 SW327689:SW327690 ACS327689:ACS327690 AMO327689:AMO327690 AWK327689:AWK327690 BGG327689:BGG327690 BQC327689:BQC327690 BZY327689:BZY327690 CJU327689:CJU327690 CTQ327689:CTQ327690 DDM327689:DDM327690 DNI327689:DNI327690 DXE327689:DXE327690 EHA327689:EHA327690 EQW327689:EQW327690 FAS327689:FAS327690 FKO327689:FKO327690 FUK327689:FUK327690 GEG327689:GEG327690 GOC327689:GOC327690 GXY327689:GXY327690 HHU327689:HHU327690 HRQ327689:HRQ327690 IBM327689:IBM327690 ILI327689:ILI327690 IVE327689:IVE327690 JFA327689:JFA327690 JOW327689:JOW327690 JYS327689:JYS327690 KIO327689:KIO327690 KSK327689:KSK327690 LCG327689:LCG327690 LMC327689:LMC327690 LVY327689:LVY327690 MFU327689:MFU327690 MPQ327689:MPQ327690 MZM327689:MZM327690 NJI327689:NJI327690 NTE327689:NTE327690 ODA327689:ODA327690 OMW327689:OMW327690 OWS327689:OWS327690 PGO327689:PGO327690 PQK327689:PQK327690 QAG327689:QAG327690 QKC327689:QKC327690 QTY327689:QTY327690 RDU327689:RDU327690 RNQ327689:RNQ327690 RXM327689:RXM327690 SHI327689:SHI327690 SRE327689:SRE327690 TBA327689:TBA327690 TKW327689:TKW327690 TUS327689:TUS327690 UEO327689:UEO327690 UOK327689:UOK327690 UYG327689:UYG327690 VIC327689:VIC327690 VRY327689:VRY327690 WBU327689:WBU327690 WLQ327689:WLQ327690 WVM327689:WVM327690 E393225:E393226 JA393225:JA393226 SW393225:SW393226 ACS393225:ACS393226 AMO393225:AMO393226 AWK393225:AWK393226 BGG393225:BGG393226 BQC393225:BQC393226 BZY393225:BZY393226 CJU393225:CJU393226 CTQ393225:CTQ393226 DDM393225:DDM393226 DNI393225:DNI393226 DXE393225:DXE393226 EHA393225:EHA393226 EQW393225:EQW393226 FAS393225:FAS393226 FKO393225:FKO393226 FUK393225:FUK393226 GEG393225:GEG393226 GOC393225:GOC393226 GXY393225:GXY393226 HHU393225:HHU393226 HRQ393225:HRQ393226 IBM393225:IBM393226 ILI393225:ILI393226 IVE393225:IVE393226 JFA393225:JFA393226 JOW393225:JOW393226 JYS393225:JYS393226 KIO393225:KIO393226 KSK393225:KSK393226 LCG393225:LCG393226 LMC393225:LMC393226 LVY393225:LVY393226 MFU393225:MFU393226 MPQ393225:MPQ393226 MZM393225:MZM393226 NJI393225:NJI393226 NTE393225:NTE393226 ODA393225:ODA393226 OMW393225:OMW393226 OWS393225:OWS393226 PGO393225:PGO393226 PQK393225:PQK393226 QAG393225:QAG393226 QKC393225:QKC393226 QTY393225:QTY393226 RDU393225:RDU393226 RNQ393225:RNQ393226 RXM393225:RXM393226 SHI393225:SHI393226 SRE393225:SRE393226 TBA393225:TBA393226 TKW393225:TKW393226 TUS393225:TUS393226 UEO393225:UEO393226 UOK393225:UOK393226 UYG393225:UYG393226 VIC393225:VIC393226 VRY393225:VRY393226 WBU393225:WBU393226 WLQ393225:WLQ393226 WVM393225:WVM393226 E458761:E458762 JA458761:JA458762 SW458761:SW458762 ACS458761:ACS458762 AMO458761:AMO458762 AWK458761:AWK458762 BGG458761:BGG458762 BQC458761:BQC458762 BZY458761:BZY458762 CJU458761:CJU458762 CTQ458761:CTQ458762 DDM458761:DDM458762 DNI458761:DNI458762 DXE458761:DXE458762 EHA458761:EHA458762 EQW458761:EQW458762 FAS458761:FAS458762 FKO458761:FKO458762 FUK458761:FUK458762 GEG458761:GEG458762 GOC458761:GOC458762 GXY458761:GXY458762 HHU458761:HHU458762 HRQ458761:HRQ458762 IBM458761:IBM458762 ILI458761:ILI458762 IVE458761:IVE458762 JFA458761:JFA458762 JOW458761:JOW458762 JYS458761:JYS458762 KIO458761:KIO458762 KSK458761:KSK458762 LCG458761:LCG458762 LMC458761:LMC458762 LVY458761:LVY458762 MFU458761:MFU458762 MPQ458761:MPQ458762 MZM458761:MZM458762 NJI458761:NJI458762 NTE458761:NTE458762 ODA458761:ODA458762 OMW458761:OMW458762 OWS458761:OWS458762 PGO458761:PGO458762 PQK458761:PQK458762 QAG458761:QAG458762 QKC458761:QKC458762 QTY458761:QTY458762 RDU458761:RDU458762 RNQ458761:RNQ458762 RXM458761:RXM458762 SHI458761:SHI458762 SRE458761:SRE458762 TBA458761:TBA458762 TKW458761:TKW458762 TUS458761:TUS458762 UEO458761:UEO458762 UOK458761:UOK458762 UYG458761:UYG458762 VIC458761:VIC458762 VRY458761:VRY458762 WBU458761:WBU458762 WLQ458761:WLQ458762 WVM458761:WVM458762 E524297:E524298 JA524297:JA524298 SW524297:SW524298 ACS524297:ACS524298 AMO524297:AMO524298 AWK524297:AWK524298 BGG524297:BGG524298 BQC524297:BQC524298 BZY524297:BZY524298 CJU524297:CJU524298 CTQ524297:CTQ524298 DDM524297:DDM524298 DNI524297:DNI524298 DXE524297:DXE524298 EHA524297:EHA524298 EQW524297:EQW524298 FAS524297:FAS524298 FKO524297:FKO524298 FUK524297:FUK524298 GEG524297:GEG524298 GOC524297:GOC524298 GXY524297:GXY524298 HHU524297:HHU524298 HRQ524297:HRQ524298 IBM524297:IBM524298 ILI524297:ILI524298 IVE524297:IVE524298 JFA524297:JFA524298 JOW524297:JOW524298 JYS524297:JYS524298 KIO524297:KIO524298 KSK524297:KSK524298 LCG524297:LCG524298 LMC524297:LMC524298 LVY524297:LVY524298 MFU524297:MFU524298 MPQ524297:MPQ524298 MZM524297:MZM524298 NJI524297:NJI524298 NTE524297:NTE524298 ODA524297:ODA524298 OMW524297:OMW524298 OWS524297:OWS524298 PGO524297:PGO524298 PQK524297:PQK524298 QAG524297:QAG524298 QKC524297:QKC524298 QTY524297:QTY524298 RDU524297:RDU524298 RNQ524297:RNQ524298 RXM524297:RXM524298 SHI524297:SHI524298 SRE524297:SRE524298 TBA524297:TBA524298 TKW524297:TKW524298 TUS524297:TUS524298 UEO524297:UEO524298 UOK524297:UOK524298 UYG524297:UYG524298 VIC524297:VIC524298 VRY524297:VRY524298 WBU524297:WBU524298 WLQ524297:WLQ524298 WVM524297:WVM524298 E589833:E589834 JA589833:JA589834 SW589833:SW589834 ACS589833:ACS589834 AMO589833:AMO589834 AWK589833:AWK589834 BGG589833:BGG589834 BQC589833:BQC589834 BZY589833:BZY589834 CJU589833:CJU589834 CTQ589833:CTQ589834 DDM589833:DDM589834 DNI589833:DNI589834 DXE589833:DXE589834 EHA589833:EHA589834 EQW589833:EQW589834 FAS589833:FAS589834 FKO589833:FKO589834 FUK589833:FUK589834 GEG589833:GEG589834 GOC589833:GOC589834 GXY589833:GXY589834 HHU589833:HHU589834 HRQ589833:HRQ589834 IBM589833:IBM589834 ILI589833:ILI589834 IVE589833:IVE589834 JFA589833:JFA589834 JOW589833:JOW589834 JYS589833:JYS589834 KIO589833:KIO589834 KSK589833:KSK589834 LCG589833:LCG589834 LMC589833:LMC589834 LVY589833:LVY589834 MFU589833:MFU589834 MPQ589833:MPQ589834 MZM589833:MZM589834 NJI589833:NJI589834 NTE589833:NTE589834 ODA589833:ODA589834 OMW589833:OMW589834 OWS589833:OWS589834 PGO589833:PGO589834 PQK589833:PQK589834 QAG589833:QAG589834 QKC589833:QKC589834 QTY589833:QTY589834 RDU589833:RDU589834 RNQ589833:RNQ589834 RXM589833:RXM589834 SHI589833:SHI589834 SRE589833:SRE589834 TBA589833:TBA589834 TKW589833:TKW589834 TUS589833:TUS589834 UEO589833:UEO589834 UOK589833:UOK589834 UYG589833:UYG589834 VIC589833:VIC589834 VRY589833:VRY589834 WBU589833:WBU589834 WLQ589833:WLQ589834 WVM589833:WVM589834 E655369:E655370 JA655369:JA655370 SW655369:SW655370 ACS655369:ACS655370 AMO655369:AMO655370 AWK655369:AWK655370 BGG655369:BGG655370 BQC655369:BQC655370 BZY655369:BZY655370 CJU655369:CJU655370 CTQ655369:CTQ655370 DDM655369:DDM655370 DNI655369:DNI655370 DXE655369:DXE655370 EHA655369:EHA655370 EQW655369:EQW655370 FAS655369:FAS655370 FKO655369:FKO655370 FUK655369:FUK655370 GEG655369:GEG655370 GOC655369:GOC655370 GXY655369:GXY655370 HHU655369:HHU655370 HRQ655369:HRQ655370 IBM655369:IBM655370 ILI655369:ILI655370 IVE655369:IVE655370 JFA655369:JFA655370 JOW655369:JOW655370 JYS655369:JYS655370 KIO655369:KIO655370 KSK655369:KSK655370 LCG655369:LCG655370 LMC655369:LMC655370 LVY655369:LVY655370 MFU655369:MFU655370 MPQ655369:MPQ655370 MZM655369:MZM655370 NJI655369:NJI655370 NTE655369:NTE655370 ODA655369:ODA655370 OMW655369:OMW655370 OWS655369:OWS655370 PGO655369:PGO655370 PQK655369:PQK655370 QAG655369:QAG655370 QKC655369:QKC655370 QTY655369:QTY655370 RDU655369:RDU655370 RNQ655369:RNQ655370 RXM655369:RXM655370 SHI655369:SHI655370 SRE655369:SRE655370 TBA655369:TBA655370 TKW655369:TKW655370 TUS655369:TUS655370 UEO655369:UEO655370 UOK655369:UOK655370 UYG655369:UYG655370 VIC655369:VIC655370 VRY655369:VRY655370 WBU655369:WBU655370 WLQ655369:WLQ655370 WVM655369:WVM655370 E720905:E720906 JA720905:JA720906 SW720905:SW720906 ACS720905:ACS720906 AMO720905:AMO720906 AWK720905:AWK720906 BGG720905:BGG720906 BQC720905:BQC720906 BZY720905:BZY720906 CJU720905:CJU720906 CTQ720905:CTQ720906 DDM720905:DDM720906 DNI720905:DNI720906 DXE720905:DXE720906 EHA720905:EHA720906 EQW720905:EQW720906 FAS720905:FAS720906 FKO720905:FKO720906 FUK720905:FUK720906 GEG720905:GEG720906 GOC720905:GOC720906 GXY720905:GXY720906 HHU720905:HHU720906 HRQ720905:HRQ720906 IBM720905:IBM720906 ILI720905:ILI720906 IVE720905:IVE720906 JFA720905:JFA720906 JOW720905:JOW720906 JYS720905:JYS720906 KIO720905:KIO720906 KSK720905:KSK720906 LCG720905:LCG720906 LMC720905:LMC720906 LVY720905:LVY720906 MFU720905:MFU720906 MPQ720905:MPQ720906 MZM720905:MZM720906 NJI720905:NJI720906 NTE720905:NTE720906 ODA720905:ODA720906 OMW720905:OMW720906 OWS720905:OWS720906 PGO720905:PGO720906 PQK720905:PQK720906 QAG720905:QAG720906 QKC720905:QKC720906 QTY720905:QTY720906 RDU720905:RDU720906 RNQ720905:RNQ720906 RXM720905:RXM720906 SHI720905:SHI720906 SRE720905:SRE720906 TBA720905:TBA720906 TKW720905:TKW720906 TUS720905:TUS720906 UEO720905:UEO720906 UOK720905:UOK720906 UYG720905:UYG720906 VIC720905:VIC720906 VRY720905:VRY720906 WBU720905:WBU720906 WLQ720905:WLQ720906 WVM720905:WVM720906 E786441:E786442 JA786441:JA786442 SW786441:SW786442 ACS786441:ACS786442 AMO786441:AMO786442 AWK786441:AWK786442 BGG786441:BGG786442 BQC786441:BQC786442 BZY786441:BZY786442 CJU786441:CJU786442 CTQ786441:CTQ786442 DDM786441:DDM786442 DNI786441:DNI786442 DXE786441:DXE786442 EHA786441:EHA786442 EQW786441:EQW786442 FAS786441:FAS786442 FKO786441:FKO786442 FUK786441:FUK786442 GEG786441:GEG786442 GOC786441:GOC786442 GXY786441:GXY786442 HHU786441:HHU786442 HRQ786441:HRQ786442 IBM786441:IBM786442 ILI786441:ILI786442 IVE786441:IVE786442 JFA786441:JFA786442 JOW786441:JOW786442 JYS786441:JYS786442 KIO786441:KIO786442 KSK786441:KSK786442 LCG786441:LCG786442 LMC786441:LMC786442 LVY786441:LVY786442 MFU786441:MFU786442 MPQ786441:MPQ786442 MZM786441:MZM786442 NJI786441:NJI786442 NTE786441:NTE786442 ODA786441:ODA786442 OMW786441:OMW786442 OWS786441:OWS786442 PGO786441:PGO786442 PQK786441:PQK786442 QAG786441:QAG786442 QKC786441:QKC786442 QTY786441:QTY786442 RDU786441:RDU786442 RNQ786441:RNQ786442 RXM786441:RXM786442 SHI786441:SHI786442 SRE786441:SRE786442 TBA786441:TBA786442 TKW786441:TKW786442 TUS786441:TUS786442 UEO786441:UEO786442 UOK786441:UOK786442 UYG786441:UYG786442 VIC786441:VIC786442 VRY786441:VRY786442 WBU786441:WBU786442 WLQ786441:WLQ786442 WVM786441:WVM786442 E851977:E851978 JA851977:JA851978 SW851977:SW851978 ACS851977:ACS851978 AMO851977:AMO851978 AWK851977:AWK851978 BGG851977:BGG851978 BQC851977:BQC851978 BZY851977:BZY851978 CJU851977:CJU851978 CTQ851977:CTQ851978 DDM851977:DDM851978 DNI851977:DNI851978 DXE851977:DXE851978 EHA851977:EHA851978 EQW851977:EQW851978 FAS851977:FAS851978 FKO851977:FKO851978 FUK851977:FUK851978 GEG851977:GEG851978 GOC851977:GOC851978 GXY851977:GXY851978 HHU851977:HHU851978 HRQ851977:HRQ851978 IBM851977:IBM851978 ILI851977:ILI851978 IVE851977:IVE851978 JFA851977:JFA851978 JOW851977:JOW851978 JYS851977:JYS851978 KIO851977:KIO851978 KSK851977:KSK851978 LCG851977:LCG851978 LMC851977:LMC851978 LVY851977:LVY851978 MFU851977:MFU851978 MPQ851977:MPQ851978 MZM851977:MZM851978 NJI851977:NJI851978 NTE851977:NTE851978 ODA851977:ODA851978 OMW851977:OMW851978 OWS851977:OWS851978 PGO851977:PGO851978 PQK851977:PQK851978 QAG851977:QAG851978 QKC851977:QKC851978 QTY851977:QTY851978 RDU851977:RDU851978 RNQ851977:RNQ851978 RXM851977:RXM851978 SHI851977:SHI851978 SRE851977:SRE851978 TBA851977:TBA851978 TKW851977:TKW851978 TUS851977:TUS851978 UEO851977:UEO851978 UOK851977:UOK851978 UYG851977:UYG851978 VIC851977:VIC851978 VRY851977:VRY851978 WBU851977:WBU851978 WLQ851977:WLQ851978 WVM851977:WVM851978 E917513:E917514 JA917513:JA917514 SW917513:SW917514 ACS917513:ACS917514 AMO917513:AMO917514 AWK917513:AWK917514 BGG917513:BGG917514 BQC917513:BQC917514 BZY917513:BZY917514 CJU917513:CJU917514 CTQ917513:CTQ917514 DDM917513:DDM917514 DNI917513:DNI917514 DXE917513:DXE917514 EHA917513:EHA917514 EQW917513:EQW917514 FAS917513:FAS917514 FKO917513:FKO917514 FUK917513:FUK917514 GEG917513:GEG917514 GOC917513:GOC917514 GXY917513:GXY917514 HHU917513:HHU917514 HRQ917513:HRQ917514 IBM917513:IBM917514 ILI917513:ILI917514 IVE917513:IVE917514 JFA917513:JFA917514 JOW917513:JOW917514 JYS917513:JYS917514 KIO917513:KIO917514 KSK917513:KSK917514 LCG917513:LCG917514 LMC917513:LMC917514 LVY917513:LVY917514 MFU917513:MFU917514 MPQ917513:MPQ917514 MZM917513:MZM917514 NJI917513:NJI917514 NTE917513:NTE917514 ODA917513:ODA917514 OMW917513:OMW917514 OWS917513:OWS917514 PGO917513:PGO917514 PQK917513:PQK917514 QAG917513:QAG917514 QKC917513:QKC917514 QTY917513:QTY917514 RDU917513:RDU917514 RNQ917513:RNQ917514 RXM917513:RXM917514 SHI917513:SHI917514 SRE917513:SRE917514 TBA917513:TBA917514 TKW917513:TKW917514 TUS917513:TUS917514 UEO917513:UEO917514 UOK917513:UOK917514 UYG917513:UYG917514 VIC917513:VIC917514 VRY917513:VRY917514 WBU917513:WBU917514 WLQ917513:WLQ917514 WVM917513:WVM917514 E983049:E983050 JA983049:JA983050 SW983049:SW983050 ACS983049:ACS983050 AMO983049:AMO983050 AWK983049:AWK983050 BGG983049:BGG983050 BQC983049:BQC983050 BZY983049:BZY983050 CJU983049:CJU983050 CTQ983049:CTQ983050 DDM983049:DDM983050 DNI983049:DNI983050 DXE983049:DXE983050 EHA983049:EHA983050 EQW983049:EQW983050 FAS983049:FAS983050 FKO983049:FKO983050 FUK983049:FUK983050 GEG983049:GEG983050 GOC983049:GOC983050 GXY983049:GXY983050 HHU983049:HHU983050 HRQ983049:HRQ983050 IBM983049:IBM983050 ILI983049:ILI983050 IVE983049:IVE983050 JFA983049:JFA983050 JOW983049:JOW983050 JYS983049:JYS983050 KIO983049:KIO983050 KSK983049:KSK983050 LCG983049:LCG983050 LMC983049:LMC983050 LVY983049:LVY983050 MFU983049:MFU983050 MPQ983049:MPQ983050 MZM983049:MZM983050 NJI983049:NJI983050 NTE983049:NTE983050 ODA983049:ODA983050 OMW983049:OMW983050 OWS983049:OWS983050 PGO983049:PGO983050 PQK983049:PQK983050 QAG983049:QAG983050 QKC983049:QKC983050 QTY983049:QTY983050 RDU983049:RDU983050 RNQ983049:RNQ983050 RXM983049:RXM983050 SHI983049:SHI983050 SRE983049:SRE983050 TBA983049:TBA983050 TKW983049:TKW983050 TUS983049:TUS983050 UEO983049:UEO983050 UOK983049:UOK983050 UYG983049:UYG983050 VIC983049:VIC983050 VRY983049:VRY983050 WBU983049:WBU983050 WLQ983049:WLQ983050 E9:E10" xr:uid="{1E292382-1754-417E-8FBB-EFEA7838B629}">
      <formula1>"適合,不適合"</formula1>
    </dataValidation>
    <dataValidation type="list" allowBlank="1" showInputMessage="1" showErrorMessage="1" sqref="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2:E6 JA2:JA6 SW2:SW6 ACS2:ACS6 AMO2:AMO6 AWK2:AWK6 BGG2:BGG6 BQC2:BQC6 BZY2:BZY6 CJU2:CJU6 CTQ2:CTQ6 DDM2:DDM6 DNI2:DNI6 DXE2:DXE6 EHA2:EHA6 EQW2:EQW6 FAS2:FAS6 FKO2:FKO6 FUK2:FUK6 GEG2:GEG6 GOC2:GOC6 GXY2:GXY6 HHU2:HHU6 HRQ2:HRQ6 IBM2:IBM6 ILI2:ILI6 IVE2:IVE6 JFA2:JFA6 JOW2:JOW6 JYS2:JYS6 KIO2:KIO6 KSK2:KSK6 LCG2:LCG6 LMC2:LMC6 LVY2:LVY6 MFU2:MFU6 MPQ2:MPQ6 MZM2:MZM6 NJI2:NJI6 NTE2:NTE6 ODA2:ODA6 OMW2:OMW6 OWS2:OWS6 PGO2:PGO6 PQK2:PQK6 QAG2:QAG6 QKC2:QKC6 QTY2:QTY6 RDU2:RDU6 RNQ2:RNQ6 RXM2:RXM6 SHI2:SHI6 SRE2:SRE6 TBA2:TBA6 TKW2:TKW6 TUS2:TUS6 UEO2:UEO6 UOK2:UOK6 UYG2:UYG6 VIC2:VIC6 VRY2:VRY6 WBU2:WBU6 WLQ2:WLQ6 WVM2:WVM6 E65538:E65542 JA65538:JA65542 SW65538:SW65542 ACS65538:ACS65542 AMO65538:AMO65542 AWK65538:AWK65542 BGG65538:BGG65542 BQC65538:BQC65542 BZY65538:BZY65542 CJU65538:CJU65542 CTQ65538:CTQ65542 DDM65538:DDM65542 DNI65538:DNI65542 DXE65538:DXE65542 EHA65538:EHA65542 EQW65538:EQW65542 FAS65538:FAS65542 FKO65538:FKO65542 FUK65538:FUK65542 GEG65538:GEG65542 GOC65538:GOC65542 GXY65538:GXY65542 HHU65538:HHU65542 HRQ65538:HRQ65542 IBM65538:IBM65542 ILI65538:ILI65542 IVE65538:IVE65542 JFA65538:JFA65542 JOW65538:JOW65542 JYS65538:JYS65542 KIO65538:KIO65542 KSK65538:KSK65542 LCG65538:LCG65542 LMC65538:LMC65542 LVY65538:LVY65542 MFU65538:MFU65542 MPQ65538:MPQ65542 MZM65538:MZM65542 NJI65538:NJI65542 NTE65538:NTE65542 ODA65538:ODA65542 OMW65538:OMW65542 OWS65538:OWS65542 PGO65538:PGO65542 PQK65538:PQK65542 QAG65538:QAG65542 QKC65538:QKC65542 QTY65538:QTY65542 RDU65538:RDU65542 RNQ65538:RNQ65542 RXM65538:RXM65542 SHI65538:SHI65542 SRE65538:SRE65542 TBA65538:TBA65542 TKW65538:TKW65542 TUS65538:TUS65542 UEO65538:UEO65542 UOK65538:UOK65542 UYG65538:UYG65542 VIC65538:VIC65542 VRY65538:VRY65542 WBU65538:WBU65542 WLQ65538:WLQ65542 WVM65538:WVM65542 E131074:E131078 JA131074:JA131078 SW131074:SW131078 ACS131074:ACS131078 AMO131074:AMO131078 AWK131074:AWK131078 BGG131074:BGG131078 BQC131074:BQC131078 BZY131074:BZY131078 CJU131074:CJU131078 CTQ131074:CTQ131078 DDM131074:DDM131078 DNI131074:DNI131078 DXE131074:DXE131078 EHA131074:EHA131078 EQW131074:EQW131078 FAS131074:FAS131078 FKO131074:FKO131078 FUK131074:FUK131078 GEG131074:GEG131078 GOC131074:GOC131078 GXY131074:GXY131078 HHU131074:HHU131078 HRQ131074:HRQ131078 IBM131074:IBM131078 ILI131074:ILI131078 IVE131074:IVE131078 JFA131074:JFA131078 JOW131074:JOW131078 JYS131074:JYS131078 KIO131074:KIO131078 KSK131074:KSK131078 LCG131074:LCG131078 LMC131074:LMC131078 LVY131074:LVY131078 MFU131074:MFU131078 MPQ131074:MPQ131078 MZM131074:MZM131078 NJI131074:NJI131078 NTE131074:NTE131078 ODA131074:ODA131078 OMW131074:OMW131078 OWS131074:OWS131078 PGO131074:PGO131078 PQK131074:PQK131078 QAG131074:QAG131078 QKC131074:QKC131078 QTY131074:QTY131078 RDU131074:RDU131078 RNQ131074:RNQ131078 RXM131074:RXM131078 SHI131074:SHI131078 SRE131074:SRE131078 TBA131074:TBA131078 TKW131074:TKW131078 TUS131074:TUS131078 UEO131074:UEO131078 UOK131074:UOK131078 UYG131074:UYG131078 VIC131074:VIC131078 VRY131074:VRY131078 WBU131074:WBU131078 WLQ131074:WLQ131078 WVM131074:WVM131078 E196610:E196614 JA196610:JA196614 SW196610:SW196614 ACS196610:ACS196614 AMO196610:AMO196614 AWK196610:AWK196614 BGG196610:BGG196614 BQC196610:BQC196614 BZY196610:BZY196614 CJU196610:CJU196614 CTQ196610:CTQ196614 DDM196610:DDM196614 DNI196610:DNI196614 DXE196610:DXE196614 EHA196610:EHA196614 EQW196610:EQW196614 FAS196610:FAS196614 FKO196610:FKO196614 FUK196610:FUK196614 GEG196610:GEG196614 GOC196610:GOC196614 GXY196610:GXY196614 HHU196610:HHU196614 HRQ196610:HRQ196614 IBM196610:IBM196614 ILI196610:ILI196614 IVE196610:IVE196614 JFA196610:JFA196614 JOW196610:JOW196614 JYS196610:JYS196614 KIO196610:KIO196614 KSK196610:KSK196614 LCG196610:LCG196614 LMC196610:LMC196614 LVY196610:LVY196614 MFU196610:MFU196614 MPQ196610:MPQ196614 MZM196610:MZM196614 NJI196610:NJI196614 NTE196610:NTE196614 ODA196610:ODA196614 OMW196610:OMW196614 OWS196610:OWS196614 PGO196610:PGO196614 PQK196610:PQK196614 QAG196610:QAG196614 QKC196610:QKC196614 QTY196610:QTY196614 RDU196610:RDU196614 RNQ196610:RNQ196614 RXM196610:RXM196614 SHI196610:SHI196614 SRE196610:SRE196614 TBA196610:TBA196614 TKW196610:TKW196614 TUS196610:TUS196614 UEO196610:UEO196614 UOK196610:UOK196614 UYG196610:UYG196614 VIC196610:VIC196614 VRY196610:VRY196614 WBU196610:WBU196614 WLQ196610:WLQ196614 WVM196610:WVM196614 E262146:E262150 JA262146:JA262150 SW262146:SW262150 ACS262146:ACS262150 AMO262146:AMO262150 AWK262146:AWK262150 BGG262146:BGG262150 BQC262146:BQC262150 BZY262146:BZY262150 CJU262146:CJU262150 CTQ262146:CTQ262150 DDM262146:DDM262150 DNI262146:DNI262150 DXE262146:DXE262150 EHA262146:EHA262150 EQW262146:EQW262150 FAS262146:FAS262150 FKO262146:FKO262150 FUK262146:FUK262150 GEG262146:GEG262150 GOC262146:GOC262150 GXY262146:GXY262150 HHU262146:HHU262150 HRQ262146:HRQ262150 IBM262146:IBM262150 ILI262146:ILI262150 IVE262146:IVE262150 JFA262146:JFA262150 JOW262146:JOW262150 JYS262146:JYS262150 KIO262146:KIO262150 KSK262146:KSK262150 LCG262146:LCG262150 LMC262146:LMC262150 LVY262146:LVY262150 MFU262146:MFU262150 MPQ262146:MPQ262150 MZM262146:MZM262150 NJI262146:NJI262150 NTE262146:NTE262150 ODA262146:ODA262150 OMW262146:OMW262150 OWS262146:OWS262150 PGO262146:PGO262150 PQK262146:PQK262150 QAG262146:QAG262150 QKC262146:QKC262150 QTY262146:QTY262150 RDU262146:RDU262150 RNQ262146:RNQ262150 RXM262146:RXM262150 SHI262146:SHI262150 SRE262146:SRE262150 TBA262146:TBA262150 TKW262146:TKW262150 TUS262146:TUS262150 UEO262146:UEO262150 UOK262146:UOK262150 UYG262146:UYG262150 VIC262146:VIC262150 VRY262146:VRY262150 WBU262146:WBU262150 WLQ262146:WLQ262150 WVM262146:WVM262150 E327682:E327686 JA327682:JA327686 SW327682:SW327686 ACS327682:ACS327686 AMO327682:AMO327686 AWK327682:AWK327686 BGG327682:BGG327686 BQC327682:BQC327686 BZY327682:BZY327686 CJU327682:CJU327686 CTQ327682:CTQ327686 DDM327682:DDM327686 DNI327682:DNI327686 DXE327682:DXE327686 EHA327682:EHA327686 EQW327682:EQW327686 FAS327682:FAS327686 FKO327682:FKO327686 FUK327682:FUK327686 GEG327682:GEG327686 GOC327682:GOC327686 GXY327682:GXY327686 HHU327682:HHU327686 HRQ327682:HRQ327686 IBM327682:IBM327686 ILI327682:ILI327686 IVE327682:IVE327686 JFA327682:JFA327686 JOW327682:JOW327686 JYS327682:JYS327686 KIO327682:KIO327686 KSK327682:KSK327686 LCG327682:LCG327686 LMC327682:LMC327686 LVY327682:LVY327686 MFU327682:MFU327686 MPQ327682:MPQ327686 MZM327682:MZM327686 NJI327682:NJI327686 NTE327682:NTE327686 ODA327682:ODA327686 OMW327682:OMW327686 OWS327682:OWS327686 PGO327682:PGO327686 PQK327682:PQK327686 QAG327682:QAG327686 QKC327682:QKC327686 QTY327682:QTY327686 RDU327682:RDU327686 RNQ327682:RNQ327686 RXM327682:RXM327686 SHI327682:SHI327686 SRE327682:SRE327686 TBA327682:TBA327686 TKW327682:TKW327686 TUS327682:TUS327686 UEO327682:UEO327686 UOK327682:UOK327686 UYG327682:UYG327686 VIC327682:VIC327686 VRY327682:VRY327686 WBU327682:WBU327686 WLQ327682:WLQ327686 WVM327682:WVM327686 E393218:E393222 JA393218:JA393222 SW393218:SW393222 ACS393218:ACS393222 AMO393218:AMO393222 AWK393218:AWK393222 BGG393218:BGG393222 BQC393218:BQC393222 BZY393218:BZY393222 CJU393218:CJU393222 CTQ393218:CTQ393222 DDM393218:DDM393222 DNI393218:DNI393222 DXE393218:DXE393222 EHA393218:EHA393222 EQW393218:EQW393222 FAS393218:FAS393222 FKO393218:FKO393222 FUK393218:FUK393222 GEG393218:GEG393222 GOC393218:GOC393222 GXY393218:GXY393222 HHU393218:HHU393222 HRQ393218:HRQ393222 IBM393218:IBM393222 ILI393218:ILI393222 IVE393218:IVE393222 JFA393218:JFA393222 JOW393218:JOW393222 JYS393218:JYS393222 KIO393218:KIO393222 KSK393218:KSK393222 LCG393218:LCG393222 LMC393218:LMC393222 LVY393218:LVY393222 MFU393218:MFU393222 MPQ393218:MPQ393222 MZM393218:MZM393222 NJI393218:NJI393222 NTE393218:NTE393222 ODA393218:ODA393222 OMW393218:OMW393222 OWS393218:OWS393222 PGO393218:PGO393222 PQK393218:PQK393222 QAG393218:QAG393222 QKC393218:QKC393222 QTY393218:QTY393222 RDU393218:RDU393222 RNQ393218:RNQ393222 RXM393218:RXM393222 SHI393218:SHI393222 SRE393218:SRE393222 TBA393218:TBA393222 TKW393218:TKW393222 TUS393218:TUS393222 UEO393218:UEO393222 UOK393218:UOK393222 UYG393218:UYG393222 VIC393218:VIC393222 VRY393218:VRY393222 WBU393218:WBU393222 WLQ393218:WLQ393222 WVM393218:WVM393222 E458754:E458758 JA458754:JA458758 SW458754:SW458758 ACS458754:ACS458758 AMO458754:AMO458758 AWK458754:AWK458758 BGG458754:BGG458758 BQC458754:BQC458758 BZY458754:BZY458758 CJU458754:CJU458758 CTQ458754:CTQ458758 DDM458754:DDM458758 DNI458754:DNI458758 DXE458754:DXE458758 EHA458754:EHA458758 EQW458754:EQW458758 FAS458754:FAS458758 FKO458754:FKO458758 FUK458754:FUK458758 GEG458754:GEG458758 GOC458754:GOC458758 GXY458754:GXY458758 HHU458754:HHU458758 HRQ458754:HRQ458758 IBM458754:IBM458758 ILI458754:ILI458758 IVE458754:IVE458758 JFA458754:JFA458758 JOW458754:JOW458758 JYS458754:JYS458758 KIO458754:KIO458758 KSK458754:KSK458758 LCG458754:LCG458758 LMC458754:LMC458758 LVY458754:LVY458758 MFU458754:MFU458758 MPQ458754:MPQ458758 MZM458754:MZM458758 NJI458754:NJI458758 NTE458754:NTE458758 ODA458754:ODA458758 OMW458754:OMW458758 OWS458754:OWS458758 PGO458754:PGO458758 PQK458754:PQK458758 QAG458754:QAG458758 QKC458754:QKC458758 QTY458754:QTY458758 RDU458754:RDU458758 RNQ458754:RNQ458758 RXM458754:RXM458758 SHI458754:SHI458758 SRE458754:SRE458758 TBA458754:TBA458758 TKW458754:TKW458758 TUS458754:TUS458758 UEO458754:UEO458758 UOK458754:UOK458758 UYG458754:UYG458758 VIC458754:VIC458758 VRY458754:VRY458758 WBU458754:WBU458758 WLQ458754:WLQ458758 WVM458754:WVM458758 E524290:E524294 JA524290:JA524294 SW524290:SW524294 ACS524290:ACS524294 AMO524290:AMO524294 AWK524290:AWK524294 BGG524290:BGG524294 BQC524290:BQC524294 BZY524290:BZY524294 CJU524290:CJU524294 CTQ524290:CTQ524294 DDM524290:DDM524294 DNI524290:DNI524294 DXE524290:DXE524294 EHA524290:EHA524294 EQW524290:EQW524294 FAS524290:FAS524294 FKO524290:FKO524294 FUK524290:FUK524294 GEG524290:GEG524294 GOC524290:GOC524294 GXY524290:GXY524294 HHU524290:HHU524294 HRQ524290:HRQ524294 IBM524290:IBM524294 ILI524290:ILI524294 IVE524290:IVE524294 JFA524290:JFA524294 JOW524290:JOW524294 JYS524290:JYS524294 KIO524290:KIO524294 KSK524290:KSK524294 LCG524290:LCG524294 LMC524290:LMC524294 LVY524290:LVY524294 MFU524290:MFU524294 MPQ524290:MPQ524294 MZM524290:MZM524294 NJI524290:NJI524294 NTE524290:NTE524294 ODA524290:ODA524294 OMW524290:OMW524294 OWS524290:OWS524294 PGO524290:PGO524294 PQK524290:PQK524294 QAG524290:QAG524294 QKC524290:QKC524294 QTY524290:QTY524294 RDU524290:RDU524294 RNQ524290:RNQ524294 RXM524290:RXM524294 SHI524290:SHI524294 SRE524290:SRE524294 TBA524290:TBA524294 TKW524290:TKW524294 TUS524290:TUS524294 UEO524290:UEO524294 UOK524290:UOK524294 UYG524290:UYG524294 VIC524290:VIC524294 VRY524290:VRY524294 WBU524290:WBU524294 WLQ524290:WLQ524294 WVM524290:WVM524294 E589826:E589830 JA589826:JA589830 SW589826:SW589830 ACS589826:ACS589830 AMO589826:AMO589830 AWK589826:AWK589830 BGG589826:BGG589830 BQC589826:BQC589830 BZY589826:BZY589830 CJU589826:CJU589830 CTQ589826:CTQ589830 DDM589826:DDM589830 DNI589826:DNI589830 DXE589826:DXE589830 EHA589826:EHA589830 EQW589826:EQW589830 FAS589826:FAS589830 FKO589826:FKO589830 FUK589826:FUK589830 GEG589826:GEG589830 GOC589826:GOC589830 GXY589826:GXY589830 HHU589826:HHU589830 HRQ589826:HRQ589830 IBM589826:IBM589830 ILI589826:ILI589830 IVE589826:IVE589830 JFA589826:JFA589830 JOW589826:JOW589830 JYS589826:JYS589830 KIO589826:KIO589830 KSK589826:KSK589830 LCG589826:LCG589830 LMC589826:LMC589830 LVY589826:LVY589830 MFU589826:MFU589830 MPQ589826:MPQ589830 MZM589826:MZM589830 NJI589826:NJI589830 NTE589826:NTE589830 ODA589826:ODA589830 OMW589826:OMW589830 OWS589826:OWS589830 PGO589826:PGO589830 PQK589826:PQK589830 QAG589826:QAG589830 QKC589826:QKC589830 QTY589826:QTY589830 RDU589826:RDU589830 RNQ589826:RNQ589830 RXM589826:RXM589830 SHI589826:SHI589830 SRE589826:SRE589830 TBA589826:TBA589830 TKW589826:TKW589830 TUS589826:TUS589830 UEO589826:UEO589830 UOK589826:UOK589830 UYG589826:UYG589830 VIC589826:VIC589830 VRY589826:VRY589830 WBU589826:WBU589830 WLQ589826:WLQ589830 WVM589826:WVM589830 E655362:E655366 JA655362:JA655366 SW655362:SW655366 ACS655362:ACS655366 AMO655362:AMO655366 AWK655362:AWK655366 BGG655362:BGG655366 BQC655362:BQC655366 BZY655362:BZY655366 CJU655362:CJU655366 CTQ655362:CTQ655366 DDM655362:DDM655366 DNI655362:DNI655366 DXE655362:DXE655366 EHA655362:EHA655366 EQW655362:EQW655366 FAS655362:FAS655366 FKO655362:FKO655366 FUK655362:FUK655366 GEG655362:GEG655366 GOC655362:GOC655366 GXY655362:GXY655366 HHU655362:HHU655366 HRQ655362:HRQ655366 IBM655362:IBM655366 ILI655362:ILI655366 IVE655362:IVE655366 JFA655362:JFA655366 JOW655362:JOW655366 JYS655362:JYS655366 KIO655362:KIO655366 KSK655362:KSK655366 LCG655362:LCG655366 LMC655362:LMC655366 LVY655362:LVY655366 MFU655362:MFU655366 MPQ655362:MPQ655366 MZM655362:MZM655366 NJI655362:NJI655366 NTE655362:NTE655366 ODA655362:ODA655366 OMW655362:OMW655366 OWS655362:OWS655366 PGO655362:PGO655366 PQK655362:PQK655366 QAG655362:QAG655366 QKC655362:QKC655366 QTY655362:QTY655366 RDU655362:RDU655366 RNQ655362:RNQ655366 RXM655362:RXM655366 SHI655362:SHI655366 SRE655362:SRE655366 TBA655362:TBA655366 TKW655362:TKW655366 TUS655362:TUS655366 UEO655362:UEO655366 UOK655362:UOK655366 UYG655362:UYG655366 VIC655362:VIC655366 VRY655362:VRY655366 WBU655362:WBU655366 WLQ655362:WLQ655366 WVM655362:WVM655366 E720898:E720902 JA720898:JA720902 SW720898:SW720902 ACS720898:ACS720902 AMO720898:AMO720902 AWK720898:AWK720902 BGG720898:BGG720902 BQC720898:BQC720902 BZY720898:BZY720902 CJU720898:CJU720902 CTQ720898:CTQ720902 DDM720898:DDM720902 DNI720898:DNI720902 DXE720898:DXE720902 EHA720898:EHA720902 EQW720898:EQW720902 FAS720898:FAS720902 FKO720898:FKO720902 FUK720898:FUK720902 GEG720898:GEG720902 GOC720898:GOC720902 GXY720898:GXY720902 HHU720898:HHU720902 HRQ720898:HRQ720902 IBM720898:IBM720902 ILI720898:ILI720902 IVE720898:IVE720902 JFA720898:JFA720902 JOW720898:JOW720902 JYS720898:JYS720902 KIO720898:KIO720902 KSK720898:KSK720902 LCG720898:LCG720902 LMC720898:LMC720902 LVY720898:LVY720902 MFU720898:MFU720902 MPQ720898:MPQ720902 MZM720898:MZM720902 NJI720898:NJI720902 NTE720898:NTE720902 ODA720898:ODA720902 OMW720898:OMW720902 OWS720898:OWS720902 PGO720898:PGO720902 PQK720898:PQK720902 QAG720898:QAG720902 QKC720898:QKC720902 QTY720898:QTY720902 RDU720898:RDU720902 RNQ720898:RNQ720902 RXM720898:RXM720902 SHI720898:SHI720902 SRE720898:SRE720902 TBA720898:TBA720902 TKW720898:TKW720902 TUS720898:TUS720902 UEO720898:UEO720902 UOK720898:UOK720902 UYG720898:UYG720902 VIC720898:VIC720902 VRY720898:VRY720902 WBU720898:WBU720902 WLQ720898:WLQ720902 WVM720898:WVM720902 E786434:E786438 JA786434:JA786438 SW786434:SW786438 ACS786434:ACS786438 AMO786434:AMO786438 AWK786434:AWK786438 BGG786434:BGG786438 BQC786434:BQC786438 BZY786434:BZY786438 CJU786434:CJU786438 CTQ786434:CTQ786438 DDM786434:DDM786438 DNI786434:DNI786438 DXE786434:DXE786438 EHA786434:EHA786438 EQW786434:EQW786438 FAS786434:FAS786438 FKO786434:FKO786438 FUK786434:FUK786438 GEG786434:GEG786438 GOC786434:GOC786438 GXY786434:GXY786438 HHU786434:HHU786438 HRQ786434:HRQ786438 IBM786434:IBM786438 ILI786434:ILI786438 IVE786434:IVE786438 JFA786434:JFA786438 JOW786434:JOW786438 JYS786434:JYS786438 KIO786434:KIO786438 KSK786434:KSK786438 LCG786434:LCG786438 LMC786434:LMC786438 LVY786434:LVY786438 MFU786434:MFU786438 MPQ786434:MPQ786438 MZM786434:MZM786438 NJI786434:NJI786438 NTE786434:NTE786438 ODA786434:ODA786438 OMW786434:OMW786438 OWS786434:OWS786438 PGO786434:PGO786438 PQK786434:PQK786438 QAG786434:QAG786438 QKC786434:QKC786438 QTY786434:QTY786438 RDU786434:RDU786438 RNQ786434:RNQ786438 RXM786434:RXM786438 SHI786434:SHI786438 SRE786434:SRE786438 TBA786434:TBA786438 TKW786434:TKW786438 TUS786434:TUS786438 UEO786434:UEO786438 UOK786434:UOK786438 UYG786434:UYG786438 VIC786434:VIC786438 VRY786434:VRY786438 WBU786434:WBU786438 WLQ786434:WLQ786438 WVM786434:WVM786438 E851970:E851974 JA851970:JA851974 SW851970:SW851974 ACS851970:ACS851974 AMO851970:AMO851974 AWK851970:AWK851974 BGG851970:BGG851974 BQC851970:BQC851974 BZY851970:BZY851974 CJU851970:CJU851974 CTQ851970:CTQ851974 DDM851970:DDM851974 DNI851970:DNI851974 DXE851970:DXE851974 EHA851970:EHA851974 EQW851970:EQW851974 FAS851970:FAS851974 FKO851970:FKO851974 FUK851970:FUK851974 GEG851970:GEG851974 GOC851970:GOC851974 GXY851970:GXY851974 HHU851970:HHU851974 HRQ851970:HRQ851974 IBM851970:IBM851974 ILI851970:ILI851974 IVE851970:IVE851974 JFA851970:JFA851974 JOW851970:JOW851974 JYS851970:JYS851974 KIO851970:KIO851974 KSK851970:KSK851974 LCG851970:LCG851974 LMC851970:LMC851974 LVY851970:LVY851974 MFU851970:MFU851974 MPQ851970:MPQ851974 MZM851970:MZM851974 NJI851970:NJI851974 NTE851970:NTE851974 ODA851970:ODA851974 OMW851970:OMW851974 OWS851970:OWS851974 PGO851970:PGO851974 PQK851970:PQK851974 QAG851970:QAG851974 QKC851970:QKC851974 QTY851970:QTY851974 RDU851970:RDU851974 RNQ851970:RNQ851974 RXM851970:RXM851974 SHI851970:SHI851974 SRE851970:SRE851974 TBA851970:TBA851974 TKW851970:TKW851974 TUS851970:TUS851974 UEO851970:UEO851974 UOK851970:UOK851974 UYG851970:UYG851974 VIC851970:VIC851974 VRY851970:VRY851974 WBU851970:WBU851974 WLQ851970:WLQ851974 WVM851970:WVM851974 E917506:E917510 JA917506:JA917510 SW917506:SW917510 ACS917506:ACS917510 AMO917506:AMO917510 AWK917506:AWK917510 BGG917506:BGG917510 BQC917506:BQC917510 BZY917506:BZY917510 CJU917506:CJU917510 CTQ917506:CTQ917510 DDM917506:DDM917510 DNI917506:DNI917510 DXE917506:DXE917510 EHA917506:EHA917510 EQW917506:EQW917510 FAS917506:FAS917510 FKO917506:FKO917510 FUK917506:FUK917510 GEG917506:GEG917510 GOC917506:GOC917510 GXY917506:GXY917510 HHU917506:HHU917510 HRQ917506:HRQ917510 IBM917506:IBM917510 ILI917506:ILI917510 IVE917506:IVE917510 JFA917506:JFA917510 JOW917506:JOW917510 JYS917506:JYS917510 KIO917506:KIO917510 KSK917506:KSK917510 LCG917506:LCG917510 LMC917506:LMC917510 LVY917506:LVY917510 MFU917506:MFU917510 MPQ917506:MPQ917510 MZM917506:MZM917510 NJI917506:NJI917510 NTE917506:NTE917510 ODA917506:ODA917510 OMW917506:OMW917510 OWS917506:OWS917510 PGO917506:PGO917510 PQK917506:PQK917510 QAG917506:QAG917510 QKC917506:QKC917510 QTY917506:QTY917510 RDU917506:RDU917510 RNQ917506:RNQ917510 RXM917506:RXM917510 SHI917506:SHI917510 SRE917506:SRE917510 TBA917506:TBA917510 TKW917506:TKW917510 TUS917506:TUS917510 UEO917506:UEO917510 UOK917506:UOK917510 UYG917506:UYG917510 VIC917506:VIC917510 VRY917506:VRY917510 WBU917506:WBU917510 WLQ917506:WLQ917510 WVM917506:WVM917510 E983042:E983046 JA983042:JA983046 SW983042:SW983046 ACS983042:ACS983046 AMO983042:AMO983046 AWK983042:AWK983046 BGG983042:BGG983046 BQC983042:BQC983046 BZY983042:BZY983046 CJU983042:CJU983046 CTQ983042:CTQ983046 DDM983042:DDM983046 DNI983042:DNI983046 DXE983042:DXE983046 EHA983042:EHA983046 EQW983042:EQW983046 FAS983042:FAS983046 FKO983042:FKO983046 FUK983042:FUK983046 GEG983042:GEG983046 GOC983042:GOC983046 GXY983042:GXY983046 HHU983042:HHU983046 HRQ983042:HRQ983046 IBM983042:IBM983046 ILI983042:ILI983046 IVE983042:IVE983046 JFA983042:JFA983046 JOW983042:JOW983046 JYS983042:JYS983046 KIO983042:KIO983046 KSK983042:KSK983046 LCG983042:LCG983046 LMC983042:LMC983046 LVY983042:LVY983046 MFU983042:MFU983046 MPQ983042:MPQ983046 MZM983042:MZM983046 NJI983042:NJI983046 NTE983042:NTE983046 ODA983042:ODA983046 OMW983042:OMW983046 OWS983042:OWS983046 PGO983042:PGO983046 PQK983042:PQK983046 QAG983042:QAG983046 QKC983042:QKC983046 QTY983042:QTY983046 RDU983042:RDU983046 RNQ983042:RNQ983046 RXM983042:RXM983046 SHI983042:SHI983046 SRE983042:SRE983046 TBA983042:TBA983046 TKW983042:TKW983046 TUS983042:TUS983046 UEO983042:UEO983046 UOK983042:UOK983046 UYG983042:UYG983046 VIC983042:VIC983046 VRY983042:VRY983046 WBU983042:WBU983046 WLQ983042:WLQ983046 WVM983042:WVM983046" xr:uid="{8164065D-DCF8-4ED3-9637-E2781BCFA4BC}">
      <formula1>"あり,なし"</formula1>
    </dataValidation>
  </dataValidations>
  <printOptions horizontalCentered="1"/>
  <pageMargins left="0.6692913385826772" right="0.6692913385826772" top="0.59055118110236227" bottom="0.59055118110236227" header="0.51181102362204722" footer="0.39370078740157483"/>
  <pageSetup paperSize="9" scale="87" fitToHeight="0" orientation="portrait" cellComments="asDisplayed" r:id="rId1"/>
  <headerFooter alignWithMargins="0"/>
  <rowBreaks count="1" manualBreakCount="1">
    <brk id="21"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０作成にあたっての注意事項</vt:lpstr>
      <vt:lpstr>１事業主体　２事業概要</vt:lpstr>
      <vt:lpstr>３建物概要 </vt:lpstr>
      <vt:lpstr>４サービス内容</vt:lpstr>
      <vt:lpstr>５職員体制</vt:lpstr>
      <vt:lpstr>６利用料金</vt:lpstr>
      <vt:lpstr>７入居者状況</vt:lpstr>
      <vt:lpstr>８苦情等体制　９情報開示</vt:lpstr>
      <vt:lpstr>10その他 </vt:lpstr>
      <vt:lpstr>別添１</vt:lpstr>
      <vt:lpstr>事業所一覧</vt:lpstr>
      <vt:lpstr>20221001_介護サービス等一覧表（混合型）A4</vt:lpstr>
      <vt:lpstr>別添３</vt:lpstr>
      <vt:lpstr>別添４</vt:lpstr>
      <vt:lpstr>加算・減算の説明</vt:lpstr>
      <vt:lpstr>'０作成にあたっての注意事項'!Print_Area</vt:lpstr>
      <vt:lpstr>'10その他 '!Print_Area</vt:lpstr>
      <vt:lpstr>'１事業主体　２事業概要'!Print_Area</vt:lpstr>
      <vt:lpstr>'20221001_介護サービス等一覧表（混合型）A4'!Print_Area</vt:lpstr>
      <vt:lpstr>'３建物概要 '!Print_Area</vt:lpstr>
      <vt:lpstr>'４サービス内容'!Print_Area</vt:lpstr>
      <vt:lpstr>'５職員体制'!Print_Area</vt:lpstr>
      <vt:lpstr>'６利用料金'!Print_Area</vt:lpstr>
      <vt:lpstr>'７入居者状況'!Print_Area</vt:lpstr>
      <vt:lpstr>'８苦情等体制　９情報開示'!Print_Area</vt:lpstr>
      <vt:lpstr>加算・減算の説明!Print_Area</vt:lpstr>
      <vt:lpstr>事業所一覧!Print_Area</vt:lpstr>
      <vt:lpstr>別添１!Print_Area</vt:lpstr>
      <vt:lpstr>別添３!Print_Area</vt:lpstr>
      <vt:lpstr>別添４!Print_Area</vt:lpstr>
      <vt:lpstr>事業所一覧!Print_Titles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hirota</dc:creator>
  <cp:lastModifiedBy>sup93029</cp:lastModifiedBy>
  <cp:lastPrinted>2024-09-17T09:25:38Z</cp:lastPrinted>
  <dcterms:created xsi:type="dcterms:W3CDTF">2006-04-10T13:47:18Z</dcterms:created>
  <dcterms:modified xsi:type="dcterms:W3CDTF">2024-09-18T01:10:01Z</dcterms:modified>
</cp:coreProperties>
</file>